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05" windowWidth="14220" windowHeight="7305" activeTab="3"/>
  </bookViews>
  <sheets>
    <sheet name="Data Extract (2)" sheetId="1" r:id="rId1"/>
    <sheet name="Reconciliation" sheetId="2" r:id="rId2"/>
    <sheet name="Ls_AgXLB_WorkbookFile" sheetId="3" state="veryHidden" r:id="rId3"/>
    <sheet name="Report" sheetId="4" r:id="rId4"/>
    <sheet name="Sheet3" sheetId="5" r:id="rId5"/>
  </sheets>
  <externalReferences>
    <externalReference r:id="rId8"/>
  </externalReferences>
  <definedNames>
    <definedName name="_xlnm._FilterDatabase" localSheetId="0" hidden="1">'Data Extract (2)'!$A$10:$O$28707</definedName>
    <definedName name="_xlnm._FilterDatabase" localSheetId="3" hidden="1">'Report'!$I$2:$Q$27848</definedName>
  </definedNames>
  <calcPr fullCalcOnLoad="1"/>
</workbook>
</file>

<file path=xl/sharedStrings.xml><?xml version="1.0" encoding="utf-8"?>
<sst xmlns="http://schemas.openxmlformats.org/spreadsheetml/2006/main" count="15727" uniqueCount="1534">
  <si>
    <t>BUSINESS UNIT</t>
  </si>
  <si>
    <t>LEDGER</t>
  </si>
  <si>
    <t>PERIOD FROM</t>
  </si>
  <si>
    <t>PERIOD TO</t>
  </si>
  <si>
    <t>A</t>
  </si>
  <si>
    <t>&gt;&gt;Detail Report 1</t>
  </si>
  <si>
    <t>&gt;'atb</t>
  </si>
  <si>
    <t>Accounting Period</t>
  </si>
  <si>
    <t>Base Amount</t>
  </si>
  <si>
    <t>Transaction Reference</t>
  </si>
  <si>
    <t>&gt;&gt;Summary Report 1</t>
  </si>
  <si>
    <t>&gt;'adb</t>
  </si>
  <si>
    <t>Totals</t>
  </si>
  <si>
    <t>Expense type</t>
  </si>
  <si>
    <t>CEH</t>
  </si>
  <si>
    <t>Journal Type</t>
  </si>
  <si>
    <t>Description</t>
  </si>
  <si>
    <t>Allocation Ref.</t>
  </si>
  <si>
    <t>IPIN</t>
  </si>
  <si>
    <t>GJ</t>
  </si>
  <si>
    <t>PINV</t>
  </si>
  <si>
    <t>CACC003</t>
  </si>
  <si>
    <t>PEXPN</t>
  </si>
  <si>
    <t>CBRO007</t>
  </si>
  <si>
    <t>CCAR012</t>
  </si>
  <si>
    <t>CCIT013</t>
  </si>
  <si>
    <t>CCRO005</t>
  </si>
  <si>
    <t>CDAV002</t>
  </si>
  <si>
    <t>CEDE004</t>
  </si>
  <si>
    <t>CHUD001</t>
  </si>
  <si>
    <t>CPEN006</t>
  </si>
  <si>
    <t>CTAY006</t>
  </si>
  <si>
    <t>CVER005</t>
  </si>
  <si>
    <t>CWHS001</t>
  </si>
  <si>
    <t>Grant Payment</t>
  </si>
  <si>
    <t>Allocation Date</t>
  </si>
  <si>
    <t>Allocation Period</t>
  </si>
  <si>
    <t>SYSTM</t>
  </si>
  <si>
    <t>Payment</t>
  </si>
  <si>
    <t>CREE004</t>
  </si>
  <si>
    <t>CWAT010</t>
  </si>
  <si>
    <t xml:space="preserve">Allocation Date from </t>
  </si>
  <si>
    <t>Allocation Date To</t>
  </si>
  <si>
    <t>01/2007</t>
  </si>
  <si>
    <t/>
  </si>
  <si>
    <t>Accor Services</t>
  </si>
  <si>
    <t>Keith Brooks</t>
  </si>
  <si>
    <t>Carlson Wagonlit Travel</t>
  </si>
  <si>
    <t>City Sprint</t>
  </si>
  <si>
    <t>Gillian Croft</t>
  </si>
  <si>
    <t>Dairy Crest</t>
  </si>
  <si>
    <t>Victoria Davies</t>
  </si>
  <si>
    <t>Edenbrown</t>
  </si>
  <si>
    <t>Hudson Global Resources Ltd</t>
  </si>
  <si>
    <t>Penna</t>
  </si>
  <si>
    <t>Reed Employment</t>
  </si>
  <si>
    <t>Linda Taylor Associates</t>
  </si>
  <si>
    <t>Veredus</t>
  </si>
  <si>
    <t>Waterstones</t>
  </si>
  <si>
    <t>WH Smith</t>
  </si>
  <si>
    <t>649 5035 20</t>
  </si>
  <si>
    <t>649 2064 28</t>
  </si>
  <si>
    <t>609 2763 30</t>
  </si>
  <si>
    <t>743 7240 37</t>
  </si>
  <si>
    <t>805 6925 18</t>
  </si>
  <si>
    <t>605 8497 19</t>
  </si>
  <si>
    <t>835 5155 25</t>
  </si>
  <si>
    <t>519 0669 33</t>
  </si>
  <si>
    <t>618 1841 40</t>
  </si>
  <si>
    <t>WADR</t>
  </si>
  <si>
    <t>Entitiy</t>
  </si>
  <si>
    <t>Expense  Area</t>
  </si>
  <si>
    <t>STCD</t>
  </si>
  <si>
    <t>CMFI</t>
  </si>
  <si>
    <t>CMIC</t>
  </si>
  <si>
    <t>SCDR</t>
  </si>
  <si>
    <t>COCO</t>
  </si>
  <si>
    <t>COEA</t>
  </si>
  <si>
    <t>COER</t>
  </si>
  <si>
    <t>CMIB</t>
  </si>
  <si>
    <t>STCW</t>
  </si>
  <si>
    <t>LEEN</t>
  </si>
  <si>
    <t>LECW</t>
  </si>
  <si>
    <t>CMCG</t>
  </si>
  <si>
    <t>STCS</t>
  </si>
  <si>
    <t>CMHR</t>
  </si>
  <si>
    <t>COSM</t>
  </si>
  <si>
    <t>LELP</t>
  </si>
  <si>
    <t>COHL</t>
  </si>
  <si>
    <t>CMGU</t>
  </si>
  <si>
    <t>CMDR</t>
  </si>
  <si>
    <t>LEDR</t>
  </si>
  <si>
    <t>Journal No.</t>
  </si>
  <si>
    <t>Tax Code</t>
  </si>
  <si>
    <t>CBNP002</t>
  </si>
  <si>
    <t>BNP Paribas Real Estate</t>
  </si>
  <si>
    <t>902 1985 35</t>
  </si>
  <si>
    <t>50300</t>
  </si>
  <si>
    <t>37400</t>
  </si>
  <si>
    <t>21100</t>
  </si>
  <si>
    <t>43450</t>
  </si>
  <si>
    <t>36300</t>
  </si>
  <si>
    <t>11100</t>
  </si>
  <si>
    <t>21200</t>
  </si>
  <si>
    <t>37200</t>
  </si>
  <si>
    <t>31500</t>
  </si>
  <si>
    <t>47300</t>
  </si>
  <si>
    <t>31000</t>
  </si>
  <si>
    <t>22000</t>
  </si>
  <si>
    <t>31100</t>
  </si>
  <si>
    <t>45100</t>
  </si>
  <si>
    <t>21250</t>
  </si>
  <si>
    <t>47000</t>
  </si>
  <si>
    <t>23300</t>
  </si>
  <si>
    <t>31300</t>
  </si>
  <si>
    <t>21600</t>
  </si>
  <si>
    <t>44300</t>
  </si>
  <si>
    <t>46000</t>
  </si>
  <si>
    <t>45300</t>
  </si>
  <si>
    <t>30000</t>
  </si>
  <si>
    <t>72020</t>
  </si>
  <si>
    <t>43700</t>
  </si>
  <si>
    <t>36200</t>
  </si>
  <si>
    <t>44600</t>
  </si>
  <si>
    <t>21300</t>
  </si>
  <si>
    <t>23000</t>
  </si>
  <si>
    <t>48000</t>
  </si>
  <si>
    <t>45000</t>
  </si>
  <si>
    <t>Nominal Code</t>
  </si>
  <si>
    <t xml:space="preserve">&gt;'[LASATA SETUP FILE]
Date=2010-11-09 14:24:28
FileType=Agora XLB Data Fill
Version=0
Buffer=
@systemProduct:Str=SS5
@systemTable:Str=LA
@filterFrom_DbC:Str='Data Extract'!$C$1{P}1
@filterFrom_/LA/Ldg:Str=A
@filterFrom_/LA/AccCde:Str=&lt;ALL&gt;
@filterFrom_/LA/Prd:Str='Data Extract'!$C$3{P}2
@filterTo_/LA/Prd:Str='Data Extract'!$C$4{P}3
@filterFrom_/LA/CA/AccTyp:Str=P
@filterFrom_/LA/CA/AccTyp#2:Str=B
@filterFrom_/LA/TrnRef:Str='Data Extract'!$F$9{P}4
@filterTo_/LA/TrnRef:Str='Data Extract'!$F$9{P}5
@filterFrom_/LA/JnlNo:Str='Data Extract'!$C$9{P}6
@filterTo_/LA/JnlNo:Str='Data Extract'!$C$9{P}7
@outputField_/LA/CA/Nme{ExtractType}4:Str=
@outputField_/LA/T0/8:Str=
@outputField_/LA/TC0:Str=
@outputField_/LA/CA/Cde:Str=
@outputField_/LA/Desc{ExtractType}0:Str=
@formatType:Lng=-4154
@formatNumber:Int=1
@formatPattern:Int=1
@formatFont:Int=1
@formatWidth:Int=1
@formatAlignment:Int=1
@formatBorder:Int=1
@filenmSetupfile:Str=
@filenmWorkbookSetupFile:Str=Summary Report 1
@settngShowMessages:Str=Y
@settngDirection:Str=D
@settngApplyFormula:Str=Y
@settngLock:Str=N
@settngOutputHeaders:Int=0
@settngOutputCaptions:Int=0
@settngOutputTotals:Int=0
@settngOutputFiltering:Int=0
@settngPivotTable:Int=0
@settngTopPercent:Str=
@settngReportStyle:Lng=0
</t>
  </si>
  <si>
    <t>Copy M9 to the bottom of the data (i.e if Column L extends to  L1526 then copy  M9 to M1526 , then delete all ( If any ) enteries below M1526</t>
  </si>
  <si>
    <r>
      <t>Check period is at least to the end of the current year     Save to</t>
    </r>
    <r>
      <rPr>
        <b/>
        <sz val="12"/>
        <color indexed="62"/>
        <rFont val="Calibri"/>
        <family val="2"/>
      </rPr>
      <t>-------------&gt;</t>
    </r>
    <r>
      <rPr>
        <b/>
        <sz val="11"/>
        <color indexed="62"/>
        <rFont val="Calibri"/>
        <family val="2"/>
      </rPr>
      <t>;  Ipos/ reports Weekly &amp; Monthly/cash reporting  - in the format  YYYYMM</t>
    </r>
  </si>
  <si>
    <t>NOT REGISTERED</t>
  </si>
  <si>
    <t>238 5548 36</t>
  </si>
  <si>
    <t>Copy description Column with Ipos invoice number in it and then number all items without an invoice no with YYYMMNN ( NN = Consecutive Number If you copy this down it will Automatically calculate this for you)</t>
  </si>
  <si>
    <t>N.B. when sorting Highlight all lines  so that  information not used is not lost but can be refered back to on the correct line.</t>
  </si>
  <si>
    <t>Amendments:  Access to work to prevent identification of individuals; Project costs to consultancy; detail  conference costs; Amend Grant1 to Grant Funding Programme: Corporate Management and Travel costs to  Carlson Wagonlit; Director in expense area to Directorate</t>
  </si>
  <si>
    <t>CDAI007</t>
  </si>
  <si>
    <t>Department family</t>
  </si>
  <si>
    <t>Entity</t>
  </si>
  <si>
    <t>Expense Area</t>
  </si>
  <si>
    <t>Transaction Number</t>
  </si>
  <si>
    <t>Amount in Sterling</t>
  </si>
  <si>
    <t>EBEN001</t>
  </si>
  <si>
    <t>Kate Bennett</t>
  </si>
  <si>
    <t>20100</t>
  </si>
  <si>
    <t>Supplier</t>
  </si>
  <si>
    <t>Insert dates for the month, Log into  Q&amp;A sun, double click A8 to refresh data</t>
  </si>
  <si>
    <t>245 7193 48</t>
  </si>
  <si>
    <t>CBTO001</t>
  </si>
  <si>
    <t>BT Onebillplus</t>
  </si>
  <si>
    <t>997 3273 64</t>
  </si>
  <si>
    <t>108 2770 24</t>
  </si>
  <si>
    <t>EWRI002</t>
  </si>
  <si>
    <t>Mark Wright</t>
  </si>
  <si>
    <t>REDP</t>
  </si>
  <si>
    <t>44200</t>
  </si>
  <si>
    <t>73250</t>
  </si>
  <si>
    <t>38010</t>
  </si>
  <si>
    <t>REP2</t>
  </si>
  <si>
    <t>REP1</t>
  </si>
  <si>
    <t>REFS</t>
  </si>
  <si>
    <t>44100</t>
  </si>
  <si>
    <t>35400</t>
  </si>
  <si>
    <t>LEHR</t>
  </si>
  <si>
    <t>RERS</t>
  </si>
  <si>
    <t>Highlight  M9 to end of Data ( M889 in example) and Right click; select Q&amp; A recalculate range; log out of Q&amp;A- Save spread sheet - close spread sheet and re open ( to stop automatic recalculation.</t>
  </si>
  <si>
    <t>Delete Reconciliation tab: -Copy "data extract" to new tab and relabel  "reconciliation"; in reconciliation highlight column M and copy- paste special-value only  in situ to prevent recalculation of  data.</t>
  </si>
  <si>
    <t>In tab "reconciliation" sort on nominal code ( N.B. Premise payments nominal codes are greater than the bank code so manualy move them to the top section) to enable  a reconciliation to Bank  report from Purchase ledger Sort data into bank payments and payment type - Total both sections and add together will = 0.00- Remove contra's-reconcile to bank-  Copy Non bank items to Final report adding items from Cash book that are not on extract EG procurement card</t>
  </si>
  <si>
    <t>Phase 2 Legal Grant 01/07/11</t>
  </si>
  <si>
    <t>ZCEN</t>
  </si>
  <si>
    <t>CALL008</t>
  </si>
  <si>
    <t>Robin Allen QC</t>
  </si>
  <si>
    <t>340 2118 12</t>
  </si>
  <si>
    <t>CAPC002</t>
  </si>
  <si>
    <t>APC Manchester Ltd</t>
  </si>
  <si>
    <t>707 7950 10</t>
  </si>
  <si>
    <t>CBIG007</t>
  </si>
  <si>
    <t>The Big Word</t>
  </si>
  <si>
    <t>945 6015 21</t>
  </si>
  <si>
    <t>CDWP001</t>
  </si>
  <si>
    <t>DWP</t>
  </si>
  <si>
    <t>888 8155 54</t>
  </si>
  <si>
    <t>CHER002</t>
  </si>
  <si>
    <t>Her Majesty's Court Services (Leeds County Court)</t>
  </si>
  <si>
    <t>2012/011</t>
  </si>
  <si>
    <t>CPRE004</t>
  </si>
  <si>
    <t>Press Data Bureau</t>
  </si>
  <si>
    <t>592 8264 05</t>
  </si>
  <si>
    <t>EBRI001</t>
  </si>
  <si>
    <t>Angela Brierley</t>
  </si>
  <si>
    <t>EGLE001</t>
  </si>
  <si>
    <t>Dr Fiona Glen</t>
  </si>
  <si>
    <t>EMOD001</t>
  </si>
  <si>
    <t>Peter Modral</t>
  </si>
  <si>
    <t>EMOO001</t>
  </si>
  <si>
    <t>Suzanne Moores</t>
  </si>
  <si>
    <t>43000</t>
  </si>
  <si>
    <t>45700</t>
  </si>
  <si>
    <t>41000</t>
  </si>
  <si>
    <t>44500</t>
  </si>
  <si>
    <t>CODR</t>
  </si>
  <si>
    <t>CWHS001        WH Smith</t>
  </si>
  <si>
    <t>23800</t>
  </si>
  <si>
    <t>23500</t>
  </si>
  <si>
    <t>23200</t>
  </si>
  <si>
    <t>49000</t>
  </si>
  <si>
    <t>CMFG</t>
  </si>
  <si>
    <t>CNEO003</t>
  </si>
  <si>
    <t>Neopost Finance Ltd Quarterly Rentals only</t>
  </si>
  <si>
    <t>805 6441 40</t>
  </si>
  <si>
    <t>EBEN003</t>
  </si>
  <si>
    <t>Steve Bennett</t>
  </si>
  <si>
    <t>EGYI001</t>
  </si>
  <si>
    <t>Michelle Gyimah</t>
  </si>
  <si>
    <t>EHEA001</t>
  </si>
  <si>
    <t>Sharon Healey</t>
  </si>
  <si>
    <t>EHOP002</t>
  </si>
  <si>
    <t>Mr G Hopkins</t>
  </si>
  <si>
    <t>Phase 2 Legal Grant 01/10/11</t>
  </si>
  <si>
    <t>20600</t>
  </si>
  <si>
    <t>23700</t>
  </si>
  <si>
    <t>CADE002</t>
  </si>
  <si>
    <t>Adept Transcription</t>
  </si>
  <si>
    <t>839 1239 15</t>
  </si>
  <si>
    <t>CDAN004</t>
  </si>
  <si>
    <t>Danmerc Property</t>
  </si>
  <si>
    <t>798 6792 35</t>
  </si>
  <si>
    <t>CEXP001</t>
  </si>
  <si>
    <t>Expotel</t>
  </si>
  <si>
    <t>577 3393 03</t>
  </si>
  <si>
    <t>CPRO031</t>
  </si>
  <si>
    <t>Promotional Logistics Ltd</t>
  </si>
  <si>
    <t>577 5935 80</t>
  </si>
  <si>
    <t>CTHO011</t>
  </si>
  <si>
    <t>THOMPSONS SOLICITORS</t>
  </si>
  <si>
    <t>227 8579 23</t>
  </si>
  <si>
    <t>EHEN002</t>
  </si>
  <si>
    <t>Anna Henry</t>
  </si>
  <si>
    <t>ETEA001</t>
  </si>
  <si>
    <t>Alice Teague</t>
  </si>
  <si>
    <t>EWAD001</t>
  </si>
  <si>
    <t>John Wadham</t>
  </si>
  <si>
    <t>GCAM002</t>
  </si>
  <si>
    <t>Cambridge Ethnic Community Forum</t>
  </si>
  <si>
    <t>Newcastle Law Centre</t>
  </si>
  <si>
    <t>Operating - Statutory Committee Disability</t>
  </si>
  <si>
    <t>Change - People</t>
  </si>
  <si>
    <t>Operating - Finance</t>
  </si>
  <si>
    <t>Operating - Corporate Governance</t>
  </si>
  <si>
    <t>Policy &amp; Ptnrship - External Affairs</t>
  </si>
  <si>
    <t>General Counsel - Casework</t>
  </si>
  <si>
    <t>General Counsel - Enforcement</t>
  </si>
  <si>
    <t>Operating - Human Rights &amp; respect</t>
  </si>
  <si>
    <t>Operating - Foresight</t>
  </si>
  <si>
    <t>36100</t>
  </si>
  <si>
    <t>Operating - Statutory Committee Scotland</t>
  </si>
  <si>
    <t>Operating - Disability Programme</t>
  </si>
  <si>
    <t>Operating - Policy and Ops - Private</t>
  </si>
  <si>
    <t>Policy &amp; Ptnrship - Helpline</t>
  </si>
  <si>
    <t>Operating - Scotland</t>
  </si>
  <si>
    <t>39650</t>
  </si>
  <si>
    <t>Policy &amp; Ptnrship - English Regions</t>
  </si>
  <si>
    <t>Operating - Wales</t>
  </si>
  <si>
    <t>Palantypist booking cost for Aidan Toomey to atten</t>
  </si>
  <si>
    <t>30200</t>
  </si>
  <si>
    <t>Change - Group Director</t>
  </si>
  <si>
    <t>Central Project Budget</t>
  </si>
  <si>
    <t>Operating - Statutory Committee Wales</t>
  </si>
  <si>
    <t>72010</t>
  </si>
  <si>
    <t>General Counsel - Legal Policy</t>
  </si>
  <si>
    <t>31900</t>
  </si>
  <si>
    <t>General Counsel - Group Director</t>
  </si>
  <si>
    <t>Policy &amp; Ptnrship - Group Director</t>
  </si>
  <si>
    <t>43200</t>
  </si>
  <si>
    <t>Policy &amp; Ptnrship - Stakeholder Relations</t>
  </si>
  <si>
    <t>Operating - Grants</t>
  </si>
  <si>
    <t>Operating - Grants Unit</t>
  </si>
  <si>
    <t>Cash at Bank (RBS)</t>
  </si>
  <si>
    <t>Childcare Voucher Scheme</t>
  </si>
  <si>
    <t>ATW - Non Staff Expenditure</t>
  </si>
  <si>
    <t>Barristers Fees</t>
  </si>
  <si>
    <t>Non-Staff Travel Expenses</t>
  </si>
  <si>
    <t>Premises prepayments</t>
  </si>
  <si>
    <t>Couriers</t>
  </si>
  <si>
    <t>Learning And Development</t>
  </si>
  <si>
    <t>Cleaning Equipment</t>
  </si>
  <si>
    <t>Stationery</t>
  </si>
  <si>
    <t>Publications Printing</t>
  </si>
  <si>
    <t>Publications Editing/Proof Reading</t>
  </si>
  <si>
    <t>Publications Translation</t>
  </si>
  <si>
    <t>Catering</t>
  </si>
  <si>
    <t>IT Systems  Development</t>
  </si>
  <si>
    <t>Electricity</t>
  </si>
  <si>
    <t>Consultancy Costs</t>
  </si>
  <si>
    <t>Books</t>
  </si>
  <si>
    <t>Cleaning Services</t>
  </si>
  <si>
    <t>BT Non Managed Services</t>
  </si>
  <si>
    <t>Events Attendees Costs</t>
  </si>
  <si>
    <t>Client Support</t>
  </si>
  <si>
    <t>Research</t>
  </si>
  <si>
    <t>Conference Venue Costs</t>
  </si>
  <si>
    <t>Taxis - Non Taxable</t>
  </si>
  <si>
    <t>Health Referrals</t>
  </si>
  <si>
    <t>Service Charge</t>
  </si>
  <si>
    <t>Agency Staff</t>
  </si>
  <si>
    <t>Early Exit costs</t>
  </si>
  <si>
    <t>Maintenance Contracts</t>
  </si>
  <si>
    <t>Publications Design</t>
  </si>
  <si>
    <t>Rent</t>
  </si>
  <si>
    <t>ATW - Agency/Staff Costs</t>
  </si>
  <si>
    <t>Cash at Bank (CitiBank)</t>
  </si>
  <si>
    <t>Accommodation</t>
  </si>
  <si>
    <t>Staff Support</t>
  </si>
  <si>
    <t>Professional Advice</t>
  </si>
  <si>
    <t>Office Reorganisation</t>
  </si>
  <si>
    <t>Court Fees</t>
  </si>
  <si>
    <t>External Printing</t>
  </si>
  <si>
    <t>Helpline Costs</t>
  </si>
  <si>
    <t>Solicitors Fees</t>
  </si>
  <si>
    <t>Media Monitoring</t>
  </si>
  <si>
    <t>Postage</t>
  </si>
  <si>
    <t>Rail Travel</t>
  </si>
  <si>
    <t>Conference Speakers Fees</t>
  </si>
  <si>
    <t>Recruitment Assessments</t>
  </si>
  <si>
    <t>Newspapers</t>
  </si>
  <si>
    <t>Publications Storage Costs</t>
  </si>
  <si>
    <t>Meals/Drinks (receipted)</t>
  </si>
  <si>
    <t>Car Parking</t>
  </si>
  <si>
    <t>Private Car Use - Mileage only</t>
  </si>
  <si>
    <t>Balance as per cash report</t>
  </si>
  <si>
    <t>Bank Charges</t>
  </si>
  <si>
    <t>Less Cr Notes and Invoices under £500.00</t>
  </si>
  <si>
    <t>Government Equalities Office</t>
  </si>
  <si>
    <t>Equality and Human Rights Commission</t>
  </si>
  <si>
    <t>Procurement Card</t>
  </si>
  <si>
    <t>2013/001</t>
  </si>
  <si>
    <t>CBRA002</t>
  </si>
  <si>
    <t>Natalie Bracken</t>
  </si>
  <si>
    <t>EHRC27/03/12</t>
  </si>
  <si>
    <t>CBUT006</t>
  </si>
  <si>
    <t>Ms Sarah Fraser Butlin</t>
  </si>
  <si>
    <t>911 6226 53</t>
  </si>
  <si>
    <t>CCAR003</t>
  </si>
  <si>
    <t>Cardiff County Council</t>
  </si>
  <si>
    <t>CCBR002</t>
  </si>
  <si>
    <t>CBRE Ltd</t>
  </si>
  <si>
    <t>CLON024</t>
  </si>
  <si>
    <t>London School of Mediation</t>
  </si>
  <si>
    <t>CMAL011</t>
  </si>
  <si>
    <t>Mallard Productions</t>
  </si>
  <si>
    <t>CMWB001</t>
  </si>
  <si>
    <t>Mwb Business Exchange Centres</t>
  </si>
  <si>
    <t>731 0094 76</t>
  </si>
  <si>
    <t>CPRE013</t>
  </si>
  <si>
    <t>Precedent Communications</t>
  </si>
  <si>
    <t>564 6111 49</t>
  </si>
  <si>
    <t>CSTA016</t>
  </si>
  <si>
    <t>The Stationery Office</t>
  </si>
  <si>
    <t>662 7747 03</t>
  </si>
  <si>
    <t>CWES004</t>
  </si>
  <si>
    <t>West One Passengers Cars Ltd</t>
  </si>
  <si>
    <t>916 3811 27</t>
  </si>
  <si>
    <t>ECOP002</t>
  </si>
  <si>
    <t>Diana Copper</t>
  </si>
  <si>
    <t>ECOU001</t>
  </si>
  <si>
    <t>David Coulter</t>
  </si>
  <si>
    <t>ECUN001</t>
  </si>
  <si>
    <t>Mary Cunneen</t>
  </si>
  <si>
    <t>EGIL001</t>
  </si>
  <si>
    <t>Bailjit Gill</t>
  </si>
  <si>
    <t>EHUR001</t>
  </si>
  <si>
    <t>Karen Hurrell</t>
  </si>
  <si>
    <t>Phase 2 Legal Grant 01/01/12</t>
  </si>
  <si>
    <t>GROY002</t>
  </si>
  <si>
    <t>Royal Courts of Jutice Advice Bureau</t>
  </si>
  <si>
    <t>Operating - Public Service</t>
  </si>
  <si>
    <t>Commissioners Office</t>
  </si>
  <si>
    <t>Alternative Formats</t>
  </si>
  <si>
    <t>44850</t>
  </si>
  <si>
    <t>Change - Facilities Management</t>
  </si>
  <si>
    <t>Electricity- Jan-Mar 2012 cardiff</t>
  </si>
  <si>
    <t>Conference venue costs - To provide: Full day room</t>
  </si>
  <si>
    <t>Change - IT</t>
  </si>
  <si>
    <t>BT OneBill VP88614170.  BT non-managed services &amp;</t>
  </si>
  <si>
    <t>CBUT006        Ms Sarah Fraser Butlin</t>
  </si>
  <si>
    <t>Operating - Research &amp; Information</t>
  </si>
  <si>
    <t>Settlement Costs</t>
  </si>
  <si>
    <t>45750</t>
  </si>
  <si>
    <t>CCBR002        CBRE Ltd</t>
  </si>
  <si>
    <t>Costs payable to the defendant by the EHRC in the</t>
  </si>
  <si>
    <t>Photography</t>
  </si>
  <si>
    <t>42600</t>
  </si>
  <si>
    <t>Website Development Costs</t>
  </si>
  <si>
    <t>48700</t>
  </si>
  <si>
    <t>Sponsored Study</t>
  </si>
  <si>
    <t>22100</t>
  </si>
  <si>
    <t>CMAL011        Mallard Productions</t>
  </si>
  <si>
    <t>Policy &amp; Ptnrship - Business Planning</t>
  </si>
  <si>
    <t>CMBP</t>
  </si>
  <si>
    <t>Operating - Economy &amp; Employment</t>
  </si>
  <si>
    <t>OPEE</t>
  </si>
  <si>
    <t>Lloyds GPC</t>
  </si>
  <si>
    <t>GPC Card</t>
  </si>
  <si>
    <t>Reporting</t>
  </si>
  <si>
    <t>02/2013</t>
  </si>
  <si>
    <t>01/05/2012</t>
  </si>
  <si>
    <t>31/05/2012</t>
  </si>
  <si>
    <t xml:space="preserve">&gt;'[LASATA SETUP FILE]
Date=2012-06-07 15:49:19
FileType=Agora XLB ExtractTransactions
Version=0
Buffer=
@systemProduct:Str=SS5
@systemTable:Str=LA
@filterFrom_DbC:Str='Data Extract (2)'!$C$1{P}1
@filterFrom_/LA/Ldg:Str=A
@filterFrom_/LA/AccCde:Str=&lt;ALL&gt;
@filterFrom_/LA/Prd:Str='Data Extract (2)'!$C$3{P}2
@filterTo_/LA/Prd:Str='Data Extract (2)'!$C$4{P}3
@filterFrom_/LA/CA/AccTyp:Str=C
@filterFrom_/LA/Alc:Str=A
@filterFrom_/LA/Alc#2:Str=P
@filterFrom_/LA/JnlTyp:Str=&lt;ALL&gt;
@filterFrom_/LA/AlcDte:Str='Data Extract (2)'!$C$5{P}4
@filterTo_/LA/AlcDte:Str='Data Extract (2)'!$C$6{P}5
@outputField_/LA/AccCde:Str=
@outputField_/LA/CA/Nme:Str=
@outputField_/LA/JnlNo:Str=
@outputField_/LA/Prd:Str=
@outputField_/LA/BseAmt:Str=
@outputField_/LA/TrnRef:Str=
@outputField_/LA/JD/1:Str=
@outputField_/LA/Desc:Str=
@outputField_/LA/AlcRef:Str=
@outputField_/LA/AlcDte:Str=
@outputField_/LA/CA/RK/RP/2:Str=
@outputField_/LA/AlcPrd:Str=
@formatType:Lng=-4154
@formatNumber:Int=1
@formatPattern:Int=1
@formatFont:Int=1
@formatWidth:Int=1
@formatAlignment:Int=1
@formatBorder:Int=1
@filenmSetupfile:Str=
@filenmWorkbookSetupFile:Str=Detail Report 1
@settngShowMessages:Str=Y
@settngDirection:Str=D
@settngApplyFormula:Str=Y
@settngLock:Str=N
@settngOutputHeaders:Int=0
@settngOutputCaptions:Int=1
@settngOutputTotals:Int=1
@settngOutputFiltering:Int=0
@settngPivotTable:Int=0
@settngTopPercent:Str=
@settngReportStyle:Lng=1
</t>
  </si>
  <si>
    <t>2013/002</t>
  </si>
  <si>
    <t>IN054782990</t>
  </si>
  <si>
    <t>iPOS Invoice 45222</t>
  </si>
  <si>
    <t>BACS 15/05/2012</t>
  </si>
  <si>
    <t>CACE002</t>
  </si>
  <si>
    <t>Ace Taxis</t>
  </si>
  <si>
    <t>iPOS Invoice 45134</t>
  </si>
  <si>
    <t>BACS 01/05/2012</t>
  </si>
  <si>
    <t>CACH002</t>
  </si>
  <si>
    <t>Dr Acharya</t>
  </si>
  <si>
    <t>AA-1120208a/P</t>
  </si>
  <si>
    <t>iPOS Invoice 45147</t>
  </si>
  <si>
    <t>INV13294</t>
  </si>
  <si>
    <t>iPOS Invoice 45117</t>
  </si>
  <si>
    <t>INV13310</t>
  </si>
  <si>
    <t>iPOS Invoice 45240</t>
  </si>
  <si>
    <t>INV13311</t>
  </si>
  <si>
    <t>iPOS Invoice 45241</t>
  </si>
  <si>
    <t>INV13308</t>
  </si>
  <si>
    <t>iPOS Invoice 45242</t>
  </si>
  <si>
    <t>CADV003</t>
  </si>
  <si>
    <t>Advice UK Ltd</t>
  </si>
  <si>
    <t>M87</t>
  </si>
  <si>
    <t>iPOS Invoice 45232</t>
  </si>
  <si>
    <t>8804701/02/12</t>
  </si>
  <si>
    <t>iPOS Invoice 45154</t>
  </si>
  <si>
    <t>BACS 03/05/2012</t>
  </si>
  <si>
    <t>REV Journal 56028</t>
  </si>
  <si>
    <t>BACS 09/05/2012</t>
  </si>
  <si>
    <t>142320</t>
  </si>
  <si>
    <t>iPOS Invoice 45206</t>
  </si>
  <si>
    <t>CAQU006</t>
  </si>
  <si>
    <t>A Quality Service (AQS)</t>
  </si>
  <si>
    <t>290</t>
  </si>
  <si>
    <t>iPOS Invoice 45295</t>
  </si>
  <si>
    <t>001336</t>
  </si>
  <si>
    <t>CBAN003</t>
  </si>
  <si>
    <t>Banner Business Supplies Ltd</t>
  </si>
  <si>
    <t>A-2446229</t>
  </si>
  <si>
    <t>A-24446229</t>
  </si>
  <si>
    <t>731 8604 39</t>
  </si>
  <si>
    <t>INV352323</t>
  </si>
  <si>
    <t>iPOS Invoice 45220</t>
  </si>
  <si>
    <t>CBIN001</t>
  </si>
  <si>
    <t>BINDMANS LLP</t>
  </si>
  <si>
    <t>87164</t>
  </si>
  <si>
    <t>iPOS Invoice 45128</t>
  </si>
  <si>
    <t>234 2718 76</t>
  </si>
  <si>
    <t>CBIR005</t>
  </si>
  <si>
    <t>Birmingham City Council</t>
  </si>
  <si>
    <t>6004649749NDRLAD</t>
  </si>
  <si>
    <t>iPOS Invoice 45168</t>
  </si>
  <si>
    <t>6004232777NDRLAD 05/03/12</t>
  </si>
  <si>
    <t>iPOS Invoice 45169</t>
  </si>
  <si>
    <t>6004232697NDRLAD 05/03/12</t>
  </si>
  <si>
    <t>iPOS Invoice 45170</t>
  </si>
  <si>
    <t>10100/7503</t>
  </si>
  <si>
    <t>iPOS Invoice 45120</t>
  </si>
  <si>
    <t>10100/7116</t>
  </si>
  <si>
    <t>iPOS Invoice 45105</t>
  </si>
  <si>
    <t>10100/7578</t>
  </si>
  <si>
    <t>iPOS Invoice 45294</t>
  </si>
  <si>
    <t>BACS 29/05/2012</t>
  </si>
  <si>
    <t>NB240412</t>
  </si>
  <si>
    <t>iPOS Invoice 45118</t>
  </si>
  <si>
    <t>CBRA015</t>
  </si>
  <si>
    <t>Bray Leino Ltd</t>
  </si>
  <si>
    <t>L25575</t>
  </si>
  <si>
    <t>iPOS Invoice 45160</t>
  </si>
  <si>
    <t>320 6208 05</t>
  </si>
  <si>
    <t>CBRI008</t>
  </si>
  <si>
    <t>British Gas Trading Ltd</t>
  </si>
  <si>
    <t>54794441/1</t>
  </si>
  <si>
    <t>iPOS Invoice 45150</t>
  </si>
  <si>
    <t>684 9667 62</t>
  </si>
  <si>
    <t>EHRC08/05/12</t>
  </si>
  <si>
    <t>iPOS Invoice 45247</t>
  </si>
  <si>
    <t>VP88614170 M14601</t>
  </si>
  <si>
    <t>iPOS Invoice 45351</t>
  </si>
  <si>
    <t>9089623/04/12</t>
  </si>
  <si>
    <t>iPOS Invoice 45129</t>
  </si>
  <si>
    <t>001313</t>
  </si>
  <si>
    <t>CCAL005</t>
  </si>
  <si>
    <t>Caledonian Office &amp; Window Cleaning</t>
  </si>
  <si>
    <t>68198</t>
  </si>
  <si>
    <t>iPOS Invoice 45172</t>
  </si>
  <si>
    <t>388 9029 94</t>
  </si>
  <si>
    <t>68197</t>
  </si>
  <si>
    <t>iPOS Invoice 45173</t>
  </si>
  <si>
    <t>1040458424816/03/12</t>
  </si>
  <si>
    <t>iPOS Invoice 45093</t>
  </si>
  <si>
    <t>R70171492120430</t>
  </si>
  <si>
    <t>CWT Upload - 27/04/2012</t>
  </si>
  <si>
    <t>R7017492120508</t>
  </si>
  <si>
    <t>CWT Upload - 16/03/2012</t>
  </si>
  <si>
    <t>CCAR016</t>
  </si>
  <si>
    <t>Cardiff Council Catering</t>
  </si>
  <si>
    <t>1801049380</t>
  </si>
  <si>
    <t>iPOS Invoice 45149</t>
  </si>
  <si>
    <t>001321</t>
  </si>
  <si>
    <t>CCAR029</t>
  </si>
  <si>
    <t>Caretower Ltd</t>
  </si>
  <si>
    <t>134568</t>
  </si>
  <si>
    <t>iPOS Invoice 45367</t>
  </si>
  <si>
    <t>723 1305 79</t>
  </si>
  <si>
    <t>989320</t>
  </si>
  <si>
    <t>iPOS Invoice 45166</t>
  </si>
  <si>
    <t>989321</t>
  </si>
  <si>
    <t>iPOS Invoice 45167</t>
  </si>
  <si>
    <t>001322</t>
  </si>
  <si>
    <t>CCDS001</t>
  </si>
  <si>
    <t>CDS Leeds</t>
  </si>
  <si>
    <t>133962</t>
  </si>
  <si>
    <t>iPOS Invoice 45228</t>
  </si>
  <si>
    <t>651 3265 54</t>
  </si>
  <si>
    <t>133963</t>
  </si>
  <si>
    <t>iPOS Invoice 45229</t>
  </si>
  <si>
    <t>001328</t>
  </si>
  <si>
    <t>CCEN039</t>
  </si>
  <si>
    <t>Centre for Strategy and Evaluation Services</t>
  </si>
  <si>
    <t>564/EHRC</t>
  </si>
  <si>
    <t>iPOS Invoice 45250</t>
  </si>
  <si>
    <t>001329</t>
  </si>
  <si>
    <t>224857</t>
  </si>
  <si>
    <t>iPOS Invoice 45104</t>
  </si>
  <si>
    <t>CCIT017</t>
  </si>
  <si>
    <t>Citizens Advice Scotland</t>
  </si>
  <si>
    <t>EXPMAY2012 (14.03.12)</t>
  </si>
  <si>
    <t>CCIT022</t>
  </si>
  <si>
    <t>City Office Supplies</t>
  </si>
  <si>
    <t>77519</t>
  </si>
  <si>
    <t>iPOS Invoice 45264</t>
  </si>
  <si>
    <t>001330</t>
  </si>
  <si>
    <t>CCOM013</t>
  </si>
  <si>
    <t>Computers in Personnel Ltd</t>
  </si>
  <si>
    <t>51231</t>
  </si>
  <si>
    <t>iPOS Invoice 45257</t>
  </si>
  <si>
    <t>363 4997 13</t>
  </si>
  <si>
    <t>51230</t>
  </si>
  <si>
    <t>iPOS Invoice 45258</t>
  </si>
  <si>
    <t>CCON016</t>
  </si>
  <si>
    <t>Conwy County Borough Council</t>
  </si>
  <si>
    <t>NW/242878180</t>
  </si>
  <si>
    <t>iPOS Invoice 44937</t>
  </si>
  <si>
    <t>636 6031 48</t>
  </si>
  <si>
    <t>001323</t>
  </si>
  <si>
    <t>EHRCMARCH12</t>
  </si>
  <si>
    <t>iPOS Invoice 45037</t>
  </si>
  <si>
    <t>CDAC001</t>
  </si>
  <si>
    <t>DAC Beachcroft LLP</t>
  </si>
  <si>
    <t>EHRC09/08/2012</t>
  </si>
  <si>
    <t>iPOS Invoice 45215</t>
  </si>
  <si>
    <t>001331</t>
  </si>
  <si>
    <t>NI428442</t>
  </si>
  <si>
    <t>iPOS Invoice 45192</t>
  </si>
  <si>
    <t>AN121194</t>
  </si>
  <si>
    <t>iPOS Invoice 45196</t>
  </si>
  <si>
    <t>CF129269</t>
  </si>
  <si>
    <t>iPOS Invoice 45197</t>
  </si>
  <si>
    <t>WB048944</t>
  </si>
  <si>
    <t>iPOS Invoice 45198</t>
  </si>
  <si>
    <t>FL130418</t>
  </si>
  <si>
    <t>iPOS Invoice 45199</t>
  </si>
  <si>
    <t>NI483639</t>
  </si>
  <si>
    <t>iPOS Invoice 45200</t>
  </si>
  <si>
    <t>AN122387</t>
  </si>
  <si>
    <t>iPOS Invoice 45201</t>
  </si>
  <si>
    <t>CF129743</t>
  </si>
  <si>
    <t>iPOS Invoice 45202</t>
  </si>
  <si>
    <t>WB049066</t>
  </si>
  <si>
    <t>iPOS Invoice 45203</t>
  </si>
  <si>
    <t>FL130893</t>
  </si>
  <si>
    <t>iPOS Invoice 45204</t>
  </si>
  <si>
    <t>NI487260</t>
  </si>
  <si>
    <t>iPOS Invoice 45205</t>
  </si>
  <si>
    <t>NI487938</t>
  </si>
  <si>
    <t>iPOS Invoice 45208</t>
  </si>
  <si>
    <t>AN122851</t>
  </si>
  <si>
    <t>iPOS Invoice 45251</t>
  </si>
  <si>
    <t>NI490686</t>
  </si>
  <si>
    <t>iPOS Invoice 45252</t>
  </si>
  <si>
    <t>CF130221</t>
  </si>
  <si>
    <t>iPOS Invoice 45253</t>
  </si>
  <si>
    <t>WB049297</t>
  </si>
  <si>
    <t>iPOS Invoice 45254</t>
  </si>
  <si>
    <t>FL131676</t>
  </si>
  <si>
    <t>iPOS Invoice 45255</t>
  </si>
  <si>
    <t>39704</t>
  </si>
  <si>
    <t>iPOS Invoice 45109</t>
  </si>
  <si>
    <t>CDAN007</t>
  </si>
  <si>
    <t>The Danwood Group Ltd</t>
  </si>
  <si>
    <t>3089491</t>
  </si>
  <si>
    <t>iPOS Invoice 45288</t>
  </si>
  <si>
    <t>310 6982 69</t>
  </si>
  <si>
    <t>BACS 23/05/2012</t>
  </si>
  <si>
    <t>DE-CC020512</t>
  </si>
  <si>
    <t>iPOS Invoice 45234</t>
  </si>
  <si>
    <t>CDAV016</t>
  </si>
  <si>
    <t>L.E. Davey</t>
  </si>
  <si>
    <t>Exps 14/03/12</t>
  </si>
  <si>
    <t>Expenses 14/03/12</t>
  </si>
  <si>
    <t>001314</t>
  </si>
  <si>
    <t>CDLA003</t>
  </si>
  <si>
    <t>DLA Piper</t>
  </si>
  <si>
    <t>133219841</t>
  </si>
  <si>
    <t>iPOS Invoice 45161</t>
  </si>
  <si>
    <t>CDOC004</t>
  </si>
  <si>
    <t>Docklands Handyman Limited</t>
  </si>
  <si>
    <t>2906</t>
  </si>
  <si>
    <t>iPOS Invoice 45297</t>
  </si>
  <si>
    <t>985 0805 91</t>
  </si>
  <si>
    <t>CDRA002</t>
  </si>
  <si>
    <t>Dragon Taxis</t>
  </si>
  <si>
    <t>033661</t>
  </si>
  <si>
    <t>iPOS Invoice 44926</t>
  </si>
  <si>
    <t>880 1668 11</t>
  </si>
  <si>
    <t>CDRS001</t>
  </si>
  <si>
    <t>DRS Ltd</t>
  </si>
  <si>
    <t>PB11038</t>
  </si>
  <si>
    <t>iPOS Invoice 45387</t>
  </si>
  <si>
    <t>562 7973 02</t>
  </si>
  <si>
    <t>Chaps Payment - DWP Fox Court</t>
  </si>
  <si>
    <t>2895516</t>
  </si>
  <si>
    <t>iPOS Invoice 45384</t>
  </si>
  <si>
    <t>CECO001</t>
  </si>
  <si>
    <t>E-Courier (UK) Ltd</t>
  </si>
  <si>
    <t>185349</t>
  </si>
  <si>
    <t>iPOS Invoice 45108</t>
  </si>
  <si>
    <t>839 6151 04</t>
  </si>
  <si>
    <t>60017845</t>
  </si>
  <si>
    <t>iPOS Invoice 45194</t>
  </si>
  <si>
    <t>187066</t>
  </si>
  <si>
    <t>iPOS Invoice 45195</t>
  </si>
  <si>
    <t>186669</t>
  </si>
  <si>
    <t>iPOS Invoice 45207</t>
  </si>
  <si>
    <t>4D129488</t>
  </si>
  <si>
    <t>iPOS Invoice 45135</t>
  </si>
  <si>
    <t>4H131357</t>
  </si>
  <si>
    <t>iPOS Invoice 44979</t>
  </si>
  <si>
    <t>4D129520</t>
  </si>
  <si>
    <t>iPOS Invoice 45233</t>
  </si>
  <si>
    <t>4H131553</t>
  </si>
  <si>
    <t>iPOS Invoice 45265</t>
  </si>
  <si>
    <t>4H131476</t>
  </si>
  <si>
    <t>iPOS Invoice 45266</t>
  </si>
  <si>
    <t>4H131436</t>
  </si>
  <si>
    <t>iPOS Invoice 45267</t>
  </si>
  <si>
    <t>4H131396</t>
  </si>
  <si>
    <t>iPOS Invoice 45268</t>
  </si>
  <si>
    <t>4D129456</t>
  </si>
  <si>
    <t>iPOS Invoice 45269</t>
  </si>
  <si>
    <t>4D129468</t>
  </si>
  <si>
    <t>iPOS Invoice 45270</t>
  </si>
  <si>
    <t>4H131517</t>
  </si>
  <si>
    <t>iPOS Invoice 45282</t>
  </si>
  <si>
    <t>5H111704</t>
  </si>
  <si>
    <t>iPOS Invoice 45303</t>
  </si>
  <si>
    <t>5H111711</t>
  </si>
  <si>
    <t>iPOS Invoice 45304</t>
  </si>
  <si>
    <t>5H111719</t>
  </si>
  <si>
    <t>iPOS Invoice 45305</t>
  </si>
  <si>
    <t>5H111729</t>
  </si>
  <si>
    <t>iPOS Invoice 45306</t>
  </si>
  <si>
    <t>5H111736</t>
  </si>
  <si>
    <t>iPOS Invoice 45307</t>
  </si>
  <si>
    <t>4D129532</t>
  </si>
  <si>
    <t>iPOS Invoice 45337</t>
  </si>
  <si>
    <t>4D1295312</t>
  </si>
  <si>
    <t>iPOS Invoice 45336</t>
  </si>
  <si>
    <t>CENV005</t>
  </si>
  <si>
    <t>Environmental Energy Controls Ltd</t>
  </si>
  <si>
    <t>3650</t>
  </si>
  <si>
    <t>iPOS Invoice 45193</t>
  </si>
  <si>
    <t>833 2497 86</t>
  </si>
  <si>
    <t>CEPI001</t>
  </si>
  <si>
    <t>Epigram</t>
  </si>
  <si>
    <t>12032</t>
  </si>
  <si>
    <t>iPOS Invoice 45116</t>
  </si>
  <si>
    <t>560 7891 16</t>
  </si>
  <si>
    <t>CEPS001</t>
  </si>
  <si>
    <t>Paul Epstein QC</t>
  </si>
  <si>
    <t>9149504/04/12</t>
  </si>
  <si>
    <t>iPOS Invoice 44969</t>
  </si>
  <si>
    <t>524 3340 77</t>
  </si>
  <si>
    <t>001315</t>
  </si>
  <si>
    <t>CETC005</t>
  </si>
  <si>
    <t>ETC Venue</t>
  </si>
  <si>
    <t>DH-45218</t>
  </si>
  <si>
    <t>iPOS Invoice 45130</t>
  </si>
  <si>
    <t>887 1382 84</t>
  </si>
  <si>
    <t>794379</t>
  </si>
  <si>
    <t>Expotel Upload-30-04-2012</t>
  </si>
  <si>
    <t>Expotel Invoice 794084</t>
  </si>
  <si>
    <t>794084</t>
  </si>
  <si>
    <t>CFOU007</t>
  </si>
  <si>
    <t>FourSquare Innovations LLP</t>
  </si>
  <si>
    <t>0902119</t>
  </si>
  <si>
    <t>iPOS Invoice 45235</t>
  </si>
  <si>
    <t>CFOX001</t>
  </si>
  <si>
    <t>Mirella Fox</t>
  </si>
  <si>
    <t>486</t>
  </si>
  <si>
    <t>iPOS Invoice 45136</t>
  </si>
  <si>
    <t>CFRE001</t>
  </si>
  <si>
    <t>Free Representation Unit</t>
  </si>
  <si>
    <t>1213-RA077</t>
  </si>
  <si>
    <t>iPOS Invoice 45293</t>
  </si>
  <si>
    <t>CGAL002</t>
  </si>
  <si>
    <t>Jason Galbraith-Marten</t>
  </si>
  <si>
    <t>iPOS Invoice 44973</t>
  </si>
  <si>
    <t>564 5156 32</t>
  </si>
  <si>
    <t>CGOR009</t>
  </si>
  <si>
    <t>Gorvins Solicitors</t>
  </si>
  <si>
    <t>12040385</t>
  </si>
  <si>
    <t>iPOS Invoice 45119</t>
  </si>
  <si>
    <t>001316</t>
  </si>
  <si>
    <t>CGUM001</t>
  </si>
  <si>
    <t>Annette Gumbs</t>
  </si>
  <si>
    <t>81310412/04/12</t>
  </si>
  <si>
    <t>iPOS Invoice 45123</t>
  </si>
  <si>
    <t>001317</t>
  </si>
  <si>
    <t>EHRC17/05/12</t>
  </si>
  <si>
    <t>iPOS Invoice 45352</t>
  </si>
  <si>
    <t>001343</t>
  </si>
  <si>
    <t>CHAR020</t>
  </si>
  <si>
    <t>JL Harpham Ltd</t>
  </si>
  <si>
    <t>406</t>
  </si>
  <si>
    <t>iPOS Invoice 45302</t>
  </si>
  <si>
    <t>172 6443 61</t>
  </si>
  <si>
    <t>001337</t>
  </si>
  <si>
    <t>CHAY003</t>
  </si>
  <si>
    <t>The Hay Group Management Ltd</t>
  </si>
  <si>
    <t>725-1849</t>
  </si>
  <si>
    <t>iPOS Invoice 45315</t>
  </si>
  <si>
    <t>497 6415 95</t>
  </si>
  <si>
    <t>CHER001</t>
  </si>
  <si>
    <t>Heriot Watt University</t>
  </si>
  <si>
    <t>1061340</t>
  </si>
  <si>
    <t>iPOS Invoice 45121</t>
  </si>
  <si>
    <t>2124 - Court Fee</t>
  </si>
  <si>
    <t>Chq 2124 (CEHR v Nick Griffin)</t>
  </si>
  <si>
    <t>EHRC22/05/12</t>
  </si>
  <si>
    <t>iPOS Invoice 45345</t>
  </si>
  <si>
    <t>2125 Court Fees</t>
  </si>
  <si>
    <t>Chq 2125 - HMCS (Sarwar v Sec of State - Transport</t>
  </si>
  <si>
    <t>EHRC24/05/12</t>
  </si>
  <si>
    <t>iPOS Invoice 45383</t>
  </si>
  <si>
    <t>CHIL016</t>
  </si>
  <si>
    <t>Hill Dickenson LLP</t>
  </si>
  <si>
    <t>HS278641</t>
  </si>
  <si>
    <t>iPOS Invoice 45099</t>
  </si>
  <si>
    <t>001318</t>
  </si>
  <si>
    <t>CHOB002</t>
  </si>
  <si>
    <t>Hobs Reprographics</t>
  </si>
  <si>
    <t>INV086543</t>
  </si>
  <si>
    <t>iPOS Invoice 45184</t>
  </si>
  <si>
    <t>482 9618 06</t>
  </si>
  <si>
    <t>INV086542</t>
  </si>
  <si>
    <t>iPOS Invoice 45185</t>
  </si>
  <si>
    <t>INV087268</t>
  </si>
  <si>
    <t>iPOS Invoice 45186</t>
  </si>
  <si>
    <t>INV087266</t>
  </si>
  <si>
    <t>iPOS Invoice 45187</t>
  </si>
  <si>
    <t>INV087267</t>
  </si>
  <si>
    <t>iPOS Invoice 45188</t>
  </si>
  <si>
    <t>INV087269</t>
  </si>
  <si>
    <t>iPOS Invoice 45189</t>
  </si>
  <si>
    <t>CHOW007</t>
  </si>
  <si>
    <t>Martin Howden Ltd</t>
  </si>
  <si>
    <t>450</t>
  </si>
  <si>
    <t>iPOS Invoice 45213</t>
  </si>
  <si>
    <t>001332</t>
  </si>
  <si>
    <t>40427560</t>
  </si>
  <si>
    <t>iPOS Invoice 45138</t>
  </si>
  <si>
    <t>40427561</t>
  </si>
  <si>
    <t>iPOS Invoice 45139</t>
  </si>
  <si>
    <t>40427562</t>
  </si>
  <si>
    <t>iPOS Invoice 45140</t>
  </si>
  <si>
    <t>40427563</t>
  </si>
  <si>
    <t>iPOS Invoice 45141</t>
  </si>
  <si>
    <t>40427564</t>
  </si>
  <si>
    <t>iPOS Invoice 45142</t>
  </si>
  <si>
    <t>40427566</t>
  </si>
  <si>
    <t>iPOS Invoice 45156</t>
  </si>
  <si>
    <t>40427565</t>
  </si>
  <si>
    <t>iPOS Invoice 45157</t>
  </si>
  <si>
    <t>40428166</t>
  </si>
  <si>
    <t>iPOS Invoice 45159</t>
  </si>
  <si>
    <t>CINS031</t>
  </si>
  <si>
    <t>Insight Direct (UK) Ltd</t>
  </si>
  <si>
    <t>11697229</t>
  </si>
  <si>
    <t>iPOS Invoice 45221</t>
  </si>
  <si>
    <t>746 0751 29</t>
  </si>
  <si>
    <t>CLAM010</t>
  </si>
  <si>
    <t>Lambeth Law Centre</t>
  </si>
  <si>
    <t>795 8444 66</t>
  </si>
  <si>
    <t>001324</t>
  </si>
  <si>
    <t>CLAT004</t>
  </si>
  <si>
    <t>Nazma Latif</t>
  </si>
  <si>
    <t>EXPMAY2012 EVENT 14TH MARCH</t>
  </si>
  <si>
    <t>001338</t>
  </si>
  <si>
    <t>CLEE005</t>
  </si>
  <si>
    <t>Leeds CAB</t>
  </si>
  <si>
    <t>001339</t>
  </si>
  <si>
    <t>CLEI006</t>
  </si>
  <si>
    <t>Leigh Day &amp; Co</t>
  </si>
  <si>
    <t>11837</t>
  </si>
  <si>
    <t>iPOS Invoice 44770</t>
  </si>
  <si>
    <t>429 7007 45</t>
  </si>
  <si>
    <t>CLON002</t>
  </si>
  <si>
    <t>London Borough of Southwark</t>
  </si>
  <si>
    <t>2451873-NN41290000400044</t>
  </si>
  <si>
    <t>iPOS Invoice 45152</t>
  </si>
  <si>
    <t>11-T-9285</t>
  </si>
  <si>
    <t>iPOS Invoice 44283</t>
  </si>
  <si>
    <t>IL1002</t>
  </si>
  <si>
    <t>iPOS Invoice 45122</t>
  </si>
  <si>
    <t>001319</t>
  </si>
  <si>
    <t>CMCC013</t>
  </si>
  <si>
    <t>Ben McCormack</t>
  </si>
  <si>
    <t>3252313/04/12</t>
  </si>
  <si>
    <t>iPOS Invoice 45131</t>
  </si>
  <si>
    <t>872 1669 04</t>
  </si>
  <si>
    <t>CMED014</t>
  </si>
  <si>
    <t>Media Arts And Services Scotland</t>
  </si>
  <si>
    <t>EHRC23/2/12</t>
  </si>
  <si>
    <t>iPOS Invoice 45350</t>
  </si>
  <si>
    <t>001344</t>
  </si>
  <si>
    <t>CMED018</t>
  </si>
  <si>
    <t>media co-op</t>
  </si>
  <si>
    <t>3/001/12</t>
  </si>
  <si>
    <t>iPOS Invoice 45209</t>
  </si>
  <si>
    <t>CMEN009</t>
  </si>
  <si>
    <t>Menter Aberteifi Cyf</t>
  </si>
  <si>
    <t>1893</t>
  </si>
  <si>
    <t>iPOS Invoice 45319</t>
  </si>
  <si>
    <t>001345</t>
  </si>
  <si>
    <t>CMER002</t>
  </si>
  <si>
    <t>Merrill Legal Solutions</t>
  </si>
  <si>
    <t>SINV/00046048</t>
  </si>
  <si>
    <t>iPOS Invoice 45310</t>
  </si>
  <si>
    <t>608 8773 03</t>
  </si>
  <si>
    <t>CMET009</t>
  </si>
  <si>
    <t>Metrica</t>
  </si>
  <si>
    <t>539853</t>
  </si>
  <si>
    <t>iPOS Invoice 45369</t>
  </si>
  <si>
    <t>757 1580 12</t>
  </si>
  <si>
    <t>CMIC002</t>
  </si>
  <si>
    <t>Paul Michell</t>
  </si>
  <si>
    <t>9644116/04/12</t>
  </si>
  <si>
    <t>iPOS Invoice 45148</t>
  </si>
  <si>
    <t>001325</t>
  </si>
  <si>
    <t>CMIL011</t>
  </si>
  <si>
    <t>Michelle Miles</t>
  </si>
  <si>
    <t>001340</t>
  </si>
  <si>
    <t>CMOR022</t>
  </si>
  <si>
    <t>Morton Fraser Solicitors</t>
  </si>
  <si>
    <t>00412919</t>
  </si>
  <si>
    <t>iPOS Invoice 45226</t>
  </si>
  <si>
    <t>001333</t>
  </si>
  <si>
    <t>CMOW001</t>
  </si>
  <si>
    <t>Dr Mowbray</t>
  </si>
  <si>
    <t>KA/MUSA</t>
  </si>
  <si>
    <t>iPOS Invoice 45358</t>
  </si>
  <si>
    <t>001346</t>
  </si>
  <si>
    <t>958423</t>
  </si>
  <si>
    <t>iPOS Invoice 45176</t>
  </si>
  <si>
    <t>958458</t>
  </si>
  <si>
    <t>iPOS Invoice 45177</t>
  </si>
  <si>
    <t>423721</t>
  </si>
  <si>
    <t>iPOS Invoice 45113</t>
  </si>
  <si>
    <t>2012.15300</t>
  </si>
  <si>
    <t>iPOS Invoice 45178</t>
  </si>
  <si>
    <t>424016</t>
  </si>
  <si>
    <t>iPOS Invoice 45179</t>
  </si>
  <si>
    <t>CNEW027</t>
  </si>
  <si>
    <t>001326</t>
  </si>
  <si>
    <t>CNEW033</t>
  </si>
  <si>
    <t>New Economics Foundation</t>
  </si>
  <si>
    <t>0000000667</t>
  </si>
  <si>
    <t>iPOS Invoice 45236</t>
  </si>
  <si>
    <t>680 7821 15</t>
  </si>
  <si>
    <t>CNIC002</t>
  </si>
  <si>
    <t>Rachel Nickless</t>
  </si>
  <si>
    <t>036</t>
  </si>
  <si>
    <t>iPOS Invoice 45180</t>
  </si>
  <si>
    <t>CNOR008</t>
  </si>
  <si>
    <t>Norton Rose</t>
  </si>
  <si>
    <t>NRP/0111</t>
  </si>
  <si>
    <t>iPOS Invoice 45191</t>
  </si>
  <si>
    <t>899 0749 52</t>
  </si>
  <si>
    <t>COAK002</t>
  </si>
  <si>
    <t>Oakwood Technology Group Limited</t>
  </si>
  <si>
    <t>B7433/B6632/NS</t>
  </si>
  <si>
    <t>iPOS Invoice 45171</t>
  </si>
  <si>
    <t>527 6785 06</t>
  </si>
  <si>
    <t>CODA001</t>
  </si>
  <si>
    <t>Richard O'Dair</t>
  </si>
  <si>
    <t>12870628/03/12</t>
  </si>
  <si>
    <t>iPOS Invoice 45155</t>
  </si>
  <si>
    <t>836 4087 15</t>
  </si>
  <si>
    <t>COFF017</t>
  </si>
  <si>
    <t>Office furniture online</t>
  </si>
  <si>
    <t>SI380316</t>
  </si>
  <si>
    <t>iPOS Invoice 45174</t>
  </si>
  <si>
    <t>001327</t>
  </si>
  <si>
    <t>CORA001</t>
  </si>
  <si>
    <t>Orange PCS Ltd</t>
  </si>
  <si>
    <t>00787669328</t>
  </si>
  <si>
    <t>iPOS Invoice 45368</t>
  </si>
  <si>
    <t>771 5920 16</t>
  </si>
  <si>
    <t>CORI002</t>
  </si>
  <si>
    <t>APS Group</t>
  </si>
  <si>
    <t>182691</t>
  </si>
  <si>
    <t>iPOS Invoice 44847</t>
  </si>
  <si>
    <t>146 4941 52</t>
  </si>
  <si>
    <t>431683</t>
  </si>
  <si>
    <t>iPOS Invoice 45133</t>
  </si>
  <si>
    <t>13000377</t>
  </si>
  <si>
    <t>iPOS Invoice 45212</t>
  </si>
  <si>
    <t>432266</t>
  </si>
  <si>
    <t>iPOS Invoice 45227</t>
  </si>
  <si>
    <t>12009597</t>
  </si>
  <si>
    <t>iPOS Invoice 45341</t>
  </si>
  <si>
    <t>12009600</t>
  </si>
  <si>
    <t>iPOS Invoice 45342</t>
  </si>
  <si>
    <t>12009598</t>
  </si>
  <si>
    <t>iPOS Invoice 45343</t>
  </si>
  <si>
    <t>12009599</t>
  </si>
  <si>
    <t>iPOS Invoice 45344</t>
  </si>
  <si>
    <t>5026836</t>
  </si>
  <si>
    <t>iPOS Invoice 45223</t>
  </si>
  <si>
    <t>11634</t>
  </si>
  <si>
    <t>iPOS Invoice 45124</t>
  </si>
  <si>
    <t>OP/I124533</t>
  </si>
  <si>
    <t>iPOS Invoice 45106</t>
  </si>
  <si>
    <t>CPRU002</t>
  </si>
  <si>
    <t>Prudential Prop Invest Manager</t>
  </si>
  <si>
    <t>995166</t>
  </si>
  <si>
    <t>iPOS Invoice 45162</t>
  </si>
  <si>
    <t>858 9298 48</t>
  </si>
  <si>
    <t>995165</t>
  </si>
  <si>
    <t>iPOS Invoice 45163</t>
  </si>
  <si>
    <t>994644</t>
  </si>
  <si>
    <t>iPOS Invoice 45164</t>
  </si>
  <si>
    <t>994646</t>
  </si>
  <si>
    <t>iPOS Invoice 45165</t>
  </si>
  <si>
    <t>CPSY001</t>
  </si>
  <si>
    <t>Psytech International</t>
  </si>
  <si>
    <t>21732</t>
  </si>
  <si>
    <t>iPOS Invoice 45210</t>
  </si>
  <si>
    <t>001334</t>
  </si>
  <si>
    <t>CRAD003</t>
  </si>
  <si>
    <t>Radio Taxis Group Limited</t>
  </si>
  <si>
    <t>151398</t>
  </si>
  <si>
    <t>iPOS Invoice 45273</t>
  </si>
  <si>
    <t>810 3118 85</t>
  </si>
  <si>
    <t>0223569491</t>
  </si>
  <si>
    <t>iPOS Invoice 45285</t>
  </si>
  <si>
    <t>0223569492</t>
  </si>
  <si>
    <t>iPOS Invoice 45286</t>
  </si>
  <si>
    <t>iPOS Invoice 45404</t>
  </si>
  <si>
    <t>Jamila Asrtom Services</t>
  </si>
  <si>
    <t>iPOS Invoice 45405</t>
  </si>
  <si>
    <t>CREE010</t>
  </si>
  <si>
    <t>Natalie Reeves</t>
  </si>
  <si>
    <t>001341</t>
  </si>
  <si>
    <t>CROA002</t>
  </si>
  <si>
    <t>Road to Health Ltd</t>
  </si>
  <si>
    <t>4097</t>
  </si>
  <si>
    <t>iPOS Invoice 45146</t>
  </si>
  <si>
    <t>991 2676 83</t>
  </si>
  <si>
    <t>CSEC003</t>
  </si>
  <si>
    <t>Secom</t>
  </si>
  <si>
    <t>3239165</t>
  </si>
  <si>
    <t>iPOS Invoice 45175</t>
  </si>
  <si>
    <t>445 8383 22</t>
  </si>
  <si>
    <t>CSIT004</t>
  </si>
  <si>
    <t>Sitel UK Ltd</t>
  </si>
  <si>
    <t>164820</t>
  </si>
  <si>
    <t>iPOS Invoice 45317</t>
  </si>
  <si>
    <t>672 5434 27</t>
  </si>
  <si>
    <t>CSOC005</t>
  </si>
  <si>
    <t>Social Research Association</t>
  </si>
  <si>
    <t>QL12-004</t>
  </si>
  <si>
    <t>iPOS Invoice 45143</t>
  </si>
  <si>
    <t>16110331</t>
  </si>
  <si>
    <t>iPOS Invoice 45153</t>
  </si>
  <si>
    <t>CSTE013</t>
  </si>
  <si>
    <t>Carol Stewart</t>
  </si>
  <si>
    <t>EHRC27/04/12</t>
  </si>
  <si>
    <t>iPOS Invoice 45115</t>
  </si>
  <si>
    <t>EHRC27/04/12A</t>
  </si>
  <si>
    <t>iPOS Invoice 45114</t>
  </si>
  <si>
    <t>CSUP003</t>
  </si>
  <si>
    <t>The Supreme Court of the United Kingdom,</t>
  </si>
  <si>
    <t>EHRC14/05/12</t>
  </si>
  <si>
    <t>iPOS Invoice 45263</t>
  </si>
  <si>
    <t>001335</t>
  </si>
  <si>
    <t>69522</t>
  </si>
  <si>
    <t>iPOS Invoice 45132</t>
  </si>
  <si>
    <t>69548</t>
  </si>
  <si>
    <t>iPOS Invoice 45181</t>
  </si>
  <si>
    <t>69467</t>
  </si>
  <si>
    <t>iPOS Invoice 45259</t>
  </si>
  <si>
    <t>69494</t>
  </si>
  <si>
    <t>iPOS Invoice 45260</t>
  </si>
  <si>
    <t>69569</t>
  </si>
  <si>
    <t>iPOS Invoice 45261</t>
  </si>
  <si>
    <t>69595</t>
  </si>
  <si>
    <t>iPOS Invoice 45262</t>
  </si>
  <si>
    <t>1042673</t>
  </si>
  <si>
    <t>iPOS Invoice 45101</t>
  </si>
  <si>
    <t>1042343</t>
  </si>
  <si>
    <t>iPOS Invoice 45102</t>
  </si>
  <si>
    <t>1340003406</t>
  </si>
  <si>
    <t>iPOS Invoice 45137</t>
  </si>
  <si>
    <t>CUKR001</t>
  </si>
  <si>
    <t>UK Removal Company</t>
  </si>
  <si>
    <t>990</t>
  </si>
  <si>
    <t>iPOS Invoice 45287</t>
  </si>
  <si>
    <t>CVEN001</t>
  </si>
  <si>
    <t>Venn Group</t>
  </si>
  <si>
    <t>748109</t>
  </si>
  <si>
    <t>iPOS Invoice 45125</t>
  </si>
  <si>
    <t>766 7117 04</t>
  </si>
  <si>
    <t>748110</t>
  </si>
  <si>
    <t>iPOS Invoice 45126</t>
  </si>
  <si>
    <t>749906</t>
  </si>
  <si>
    <t>iPOS Invoice 45127</t>
  </si>
  <si>
    <t>753675</t>
  </si>
  <si>
    <t>iPOS Invoice 45245</t>
  </si>
  <si>
    <t>75376</t>
  </si>
  <si>
    <t>iPOS Invoice 45249</t>
  </si>
  <si>
    <t>742182</t>
  </si>
  <si>
    <t>iPOS Invoice 45338</t>
  </si>
  <si>
    <t>755395</t>
  </si>
  <si>
    <t>iPOS Invoice 45339</t>
  </si>
  <si>
    <t>744381</t>
  </si>
  <si>
    <t>iPOS Invoice 45340</t>
  </si>
  <si>
    <t>WN4004543</t>
  </si>
  <si>
    <t>iPOS Invoice 45144</t>
  </si>
  <si>
    <t>WN4004767</t>
  </si>
  <si>
    <t>iPOS Invoice 45145</t>
  </si>
  <si>
    <t>WN4005078</t>
  </si>
  <si>
    <t>iPOS Invoice 45230</t>
  </si>
  <si>
    <t>WN4005001</t>
  </si>
  <si>
    <t>iPOS Invoice 45217</t>
  </si>
  <si>
    <t>WN4005002</t>
  </si>
  <si>
    <t>iPOS Invoice 45218</t>
  </si>
  <si>
    <t>WN4004860</t>
  </si>
  <si>
    <t>iPOS Invoice 45219</t>
  </si>
  <si>
    <t>WN4005079</t>
  </si>
  <si>
    <t>iPOS Invoice 45231</t>
  </si>
  <si>
    <t>WN4004379</t>
  </si>
  <si>
    <t>iPOS Invoice 45238</t>
  </si>
  <si>
    <t>WN4004789</t>
  </si>
  <si>
    <t>iPOS Invoice 45239</t>
  </si>
  <si>
    <t>WN4003923</t>
  </si>
  <si>
    <t>iPOS Invoice 45243</t>
  </si>
  <si>
    <t>WN4004275</t>
  </si>
  <si>
    <t>iPOS Invoice 45244</t>
  </si>
  <si>
    <t>WN4004934</t>
  </si>
  <si>
    <t>iPOS Invoice 45275</t>
  </si>
  <si>
    <t>WN4004688</t>
  </si>
  <si>
    <t>iPOS Invoice 45276</t>
  </si>
  <si>
    <t>WN4004946</t>
  </si>
  <si>
    <t>iPOS Invoice 45283</t>
  </si>
  <si>
    <t>WN4004945</t>
  </si>
  <si>
    <t>iPOS Invoice 45284</t>
  </si>
  <si>
    <t>WN4004692</t>
  </si>
  <si>
    <t>iPOS Invoice 45320</t>
  </si>
  <si>
    <t>WN4004691</t>
  </si>
  <si>
    <t>iPOS Invoice 45324</t>
  </si>
  <si>
    <t>WN4004690</t>
  </si>
  <si>
    <t>iPOS Invoice 45327</t>
  </si>
  <si>
    <t>WN4005133</t>
  </si>
  <si>
    <t>iPOS Invoice 45329</t>
  </si>
  <si>
    <t>WN4004685</t>
  </si>
  <si>
    <t>iPOS Invoice 45333</t>
  </si>
  <si>
    <t>WN4004687</t>
  </si>
  <si>
    <t>iPOS Invoice 45334</t>
  </si>
  <si>
    <t>WN4005132</t>
  </si>
  <si>
    <t>iPOS Invoice 45361</t>
  </si>
  <si>
    <t>346033572</t>
  </si>
  <si>
    <t>iPOS Invoice 45110</t>
  </si>
  <si>
    <t>346033576</t>
  </si>
  <si>
    <t>iPOS Invoice 45111</t>
  </si>
  <si>
    <t>346033604</t>
  </si>
  <si>
    <t>iPOS Invoice 45112</t>
  </si>
  <si>
    <t>346033676</t>
  </si>
  <si>
    <t>iPOS Invoice 45183</t>
  </si>
  <si>
    <t>346033652</t>
  </si>
  <si>
    <t>iPOS Invoice 45214</t>
  </si>
  <si>
    <t>CWEA002</t>
  </si>
  <si>
    <t>Raymond Weaver</t>
  </si>
  <si>
    <t>335/9345</t>
  </si>
  <si>
    <t>iPOS Invoice 45388</t>
  </si>
  <si>
    <t>001347</t>
  </si>
  <si>
    <t>113203</t>
  </si>
  <si>
    <t>iPOS Invoice 45107</t>
  </si>
  <si>
    <t>116857</t>
  </si>
  <si>
    <t>iPOS Invoice 45256</t>
  </si>
  <si>
    <t>CWHI016</t>
  </si>
  <si>
    <t>The Whitehall &amp; Industry Group (WIG)</t>
  </si>
  <si>
    <t>2120019</t>
  </si>
  <si>
    <t>iPOS Invoice 45158</t>
  </si>
  <si>
    <t>667 8320 04</t>
  </si>
  <si>
    <t>2120191</t>
  </si>
  <si>
    <t>iPOS Invoice 45211</t>
  </si>
  <si>
    <t>69</t>
  </si>
  <si>
    <t>iPOS Invoice 45281</t>
  </si>
  <si>
    <t>001342</t>
  </si>
  <si>
    <t>70</t>
  </si>
  <si>
    <t>iPOS Invoice 45385</t>
  </si>
  <si>
    <t>001348</t>
  </si>
  <si>
    <t>CWOR012</t>
  </si>
  <si>
    <t>Workplace Legal Solutions</t>
  </si>
  <si>
    <t>0453 (PO20710)</t>
  </si>
  <si>
    <t>iPOS Invoice 45100</t>
  </si>
  <si>
    <t>001320</t>
  </si>
  <si>
    <t>EBAR001</t>
  </si>
  <si>
    <t>Christina Barnes</t>
  </si>
  <si>
    <t>EXPMAY2012 (27.03.12)</t>
  </si>
  <si>
    <t>BACS 16/05/2012</t>
  </si>
  <si>
    <t>EXPMAY2012 (24.04.12)</t>
  </si>
  <si>
    <t>BACS 29/05/12</t>
  </si>
  <si>
    <t>EBAR009</t>
  </si>
  <si>
    <t>Ruth Barnett</t>
  </si>
  <si>
    <t>EXPMAY2012 (30/03/12)</t>
  </si>
  <si>
    <t>EXPMAY2012 (16.04.12)</t>
  </si>
  <si>
    <t>EXPMAY2012 (19.04.12)</t>
  </si>
  <si>
    <t>EBHA002</t>
  </si>
  <si>
    <t>Hamida Bhatia</t>
  </si>
  <si>
    <t>EXPMAY2012 (16/04/12)</t>
  </si>
  <si>
    <t>BACS 23/05/12</t>
  </si>
  <si>
    <t>ECOO001</t>
  </si>
  <si>
    <t>Samantha Cook</t>
  </si>
  <si>
    <t>EXPMAY2012 (15/03/12)</t>
  </si>
  <si>
    <t>EXPMAY2012 (08.05.12)</t>
  </si>
  <si>
    <t>EXPMAY2012 (14/03/12)</t>
  </si>
  <si>
    <t>ECRA001</t>
  </si>
  <si>
    <t>Glynis Craig</t>
  </si>
  <si>
    <t>ECRI001</t>
  </si>
  <si>
    <t>Martin Crick</t>
  </si>
  <si>
    <t>EXPMAY2012 (26.03.12)</t>
  </si>
  <si>
    <t>EXPMAY2012 (18/04/12)</t>
  </si>
  <si>
    <t>EXPMAY2012 (25.04.12)</t>
  </si>
  <si>
    <t>EXPMAY2012 (17.04.12)</t>
  </si>
  <si>
    <t>EXPMAY2012 (04.05.12)</t>
  </si>
  <si>
    <t>EGUE001</t>
  </si>
  <si>
    <t>Douglas Guest</t>
  </si>
  <si>
    <t>EXPMAY2012 (18.04.12)</t>
  </si>
  <si>
    <t>EXPMAY2012 (20.03.12)</t>
  </si>
  <si>
    <t>EHAR006</t>
  </si>
  <si>
    <t>Hayley Harewood</t>
  </si>
  <si>
    <t>EHAY001</t>
  </si>
  <si>
    <t>Martin Hayward</t>
  </si>
  <si>
    <t>EXPMAY2012 (19/01/12)</t>
  </si>
  <si>
    <t>EXPMAR2012 (11.05.12)</t>
  </si>
  <si>
    <t>EXPMAY2012 (01.05.12)</t>
  </si>
  <si>
    <t>EXPMAR2012 (19.04.12)</t>
  </si>
  <si>
    <t>EHUN001</t>
  </si>
  <si>
    <t>H.Hunt</t>
  </si>
  <si>
    <t>EXPMAY2012 (22.03.12)</t>
  </si>
  <si>
    <t>EXPMAY2012 (12/04/12)</t>
  </si>
  <si>
    <t>EXPMAY2012 (12.04.12)</t>
  </si>
  <si>
    <t>REVERSE CLAIM HURRELL</t>
  </si>
  <si>
    <t>EXPMAY2012 (12.04.12) CORRECT</t>
  </si>
  <si>
    <t>EKNO001</t>
  </si>
  <si>
    <t>Mr Barry J Knowles</t>
  </si>
  <si>
    <t>EXPMAY2012 (29/03/12)</t>
  </si>
  <si>
    <t>EXPMAY2012 (29/03/12) REVERSE</t>
  </si>
  <si>
    <t>REVERSAL</t>
  </si>
  <si>
    <t>ELLO001</t>
  </si>
  <si>
    <t>Rosemary Lloyd</t>
  </si>
  <si>
    <t>EXPMAY2012 (16.05.12)</t>
  </si>
  <si>
    <t>ELOM001</t>
  </si>
  <si>
    <t>Audrey Lomas</t>
  </si>
  <si>
    <t>EXPMAY2012 (11.04.12)</t>
  </si>
  <si>
    <t>EMEL001</t>
  </si>
  <si>
    <t>Fay Melbourne</t>
  </si>
  <si>
    <t>EXPMAY2012 (14.05.12)</t>
  </si>
  <si>
    <t>EXPMAY REVERSAL</t>
  </si>
  <si>
    <t>EMIL001</t>
  </si>
  <si>
    <t>Helen Miller</t>
  </si>
  <si>
    <t>EXPMAY2012 (05.03.12)</t>
  </si>
  <si>
    <t>EXPMAY2012 (30.04.12)</t>
  </si>
  <si>
    <t>EXPCORRECTION 24.04.12 MOORES</t>
  </si>
  <si>
    <t>EMUR001</t>
  </si>
  <si>
    <t>Andrea Murray</t>
  </si>
  <si>
    <t>EPAL001</t>
  </si>
  <si>
    <t>Rosemary Palmer</t>
  </si>
  <si>
    <t>EXPMAR2012 (13.04.12)</t>
  </si>
  <si>
    <t>EPAT007</t>
  </si>
  <si>
    <t>Jayshree Patel</t>
  </si>
  <si>
    <t>EPAW001</t>
  </si>
  <si>
    <t>Carole Pawley</t>
  </si>
  <si>
    <t>EXPMAY2012 (13/03/12)</t>
  </si>
  <si>
    <t>EPER001</t>
  </si>
  <si>
    <t>David Perfect</t>
  </si>
  <si>
    <t>EXPMAY2012 (02.05.12)</t>
  </si>
  <si>
    <t>EPRY001</t>
  </si>
  <si>
    <t>Samantha Pryke</t>
  </si>
  <si>
    <t>EXPMAY2012 (22/03/12)</t>
  </si>
  <si>
    <t>ERAN001</t>
  </si>
  <si>
    <t>Ranjit Singh Rana</t>
  </si>
  <si>
    <t>EXPMAY2012 (06/03/12)</t>
  </si>
  <si>
    <t>ESHA010</t>
  </si>
  <si>
    <t>Lesley Shaw</t>
  </si>
  <si>
    <t>EXPMAY2012 (13.04.12)</t>
  </si>
  <si>
    <t>ESTO001</t>
  </si>
  <si>
    <t>Vivienne Stone</t>
  </si>
  <si>
    <t>EXPMAY2012 (21.03.12)</t>
  </si>
  <si>
    <t>ESTO004</t>
  </si>
  <si>
    <t>Thelma Stober</t>
  </si>
  <si>
    <t>EXPMAY2012 (04.04.12)</t>
  </si>
  <si>
    <t>ETOD001</t>
  </si>
  <si>
    <t>Danielle Tod</t>
  </si>
  <si>
    <t>ETOO001</t>
  </si>
  <si>
    <t>Aidan Toomey</t>
  </si>
  <si>
    <t>EXPMAY2012 (22/3/12)</t>
  </si>
  <si>
    <t>EWHI002</t>
  </si>
  <si>
    <t>Timothy White</t>
  </si>
  <si>
    <t>GBED001</t>
  </si>
  <si>
    <t>Bedford REC</t>
  </si>
  <si>
    <t>Phase 3 - S Grant 01/04/12</t>
  </si>
  <si>
    <t>GCAR005</t>
  </si>
  <si>
    <t>Cardiff Gypsy &amp; Traveller Project</t>
  </si>
  <si>
    <t>GCAR006</t>
  </si>
  <si>
    <t>Cardiff Women's Aid</t>
  </si>
  <si>
    <t>Phase 2 - S Grant 10% Retention</t>
  </si>
  <si>
    <t>GCAS001</t>
  </si>
  <si>
    <t>Castlemilk Law and Money Advice Centre</t>
  </si>
  <si>
    <t>GCHE003</t>
  </si>
  <si>
    <t>Chesterfield Law Centre</t>
  </si>
  <si>
    <t>GCIT002</t>
  </si>
  <si>
    <t>Phase 2 Legal Grant in Full</t>
  </si>
  <si>
    <t>Bacs Recall</t>
  </si>
  <si>
    <t>GCIT005</t>
  </si>
  <si>
    <t>Citizens Advice</t>
  </si>
  <si>
    <t>Phase 1 - Legal Grant 01/01/2011</t>
  </si>
  <si>
    <t>Phase 1 - Legal Grant Retention</t>
  </si>
  <si>
    <t>GCRO002</t>
  </si>
  <si>
    <t>Cross Street Law Centre</t>
  </si>
  <si>
    <t>GDIS002</t>
  </si>
  <si>
    <t>Disability Law Service</t>
  </si>
  <si>
    <t>GGLO003</t>
  </si>
  <si>
    <t>Gloucester Law Centre</t>
  </si>
  <si>
    <t>GHAR001</t>
  </si>
  <si>
    <t>Haringey Rec</t>
  </si>
  <si>
    <t>GIPS001</t>
  </si>
  <si>
    <t>Ipswich and Suffolk REC</t>
  </si>
  <si>
    <t>GLEI002</t>
  </si>
  <si>
    <t>Leicester Community Law Service</t>
  </si>
  <si>
    <t>GLIV003</t>
  </si>
  <si>
    <t>Living Options Devon</t>
  </si>
  <si>
    <t>GLUT002</t>
  </si>
  <si>
    <t>Luton Law Centre</t>
  </si>
  <si>
    <t>GMIG001</t>
  </si>
  <si>
    <t>Migrant  and Refugee Communities Forum</t>
  </si>
  <si>
    <t>GOXF002</t>
  </si>
  <si>
    <t>Oxford Citizens Advice Bureau</t>
  </si>
  <si>
    <t>GSOU006</t>
  </si>
  <si>
    <t>South West London Law Centres</t>
  </si>
  <si>
    <t>GSTE001</t>
  </si>
  <si>
    <t>Stevenage CAB</t>
  </si>
  <si>
    <t>GWOL001</t>
  </si>
  <si>
    <t>Wolverhampton CAB</t>
  </si>
  <si>
    <t>Childcare voucher scheme -Childcare vouchers May 2</t>
  </si>
  <si>
    <t>15/05/2012</t>
  </si>
  <si>
    <t>Staff Support for Thelma Stober CLG for March 2012</t>
  </si>
  <si>
    <t>45600</t>
  </si>
  <si>
    <t>Medical reports for the 2 clients in the S28 assis</t>
  </si>
  <si>
    <t>Subtitling 90 minutes of film of leadership breakf</t>
  </si>
  <si>
    <t>Alternative Formats - Production of a series of 'A</t>
  </si>
  <si>
    <t>Audio transcription and 2 x copies of EHRC strateg</t>
  </si>
  <si>
    <t>Events attendees costs -To design and deliver 16 t</t>
  </si>
  <si>
    <t>Barristers fees for the S28 case Seldon v Clarkson</t>
  </si>
  <si>
    <t>03/05/2012</t>
  </si>
  <si>
    <t>09/05/2012</t>
  </si>
  <si>
    <t>Couriers - estimated amount for Manchester courier</t>
  </si>
  <si>
    <t>Cleaning services Annual Carpet deep clean &amp; desk</t>
  </si>
  <si>
    <t>CAQU006        A Quality Service (AQS)</t>
  </si>
  <si>
    <t>EASY WASHING UP LIQUID 650ML</t>
  </si>
  <si>
    <t>Translation of Wales Committee applications into E</t>
  </si>
  <si>
    <t>Solicitors fees on the S28 assisted case of Samara</t>
  </si>
  <si>
    <t>Car park rates for 2 spaces 2012-2013 Premises pre</t>
  </si>
  <si>
    <t>Business Rates Birmingham 2012-2013 Premises prepa</t>
  </si>
  <si>
    <t>Insurances for Cardiff 2012-13 Premises prepayment</t>
  </si>
  <si>
    <t>Rent Rear office space Cardiff Q1 2012-13 Premisie</t>
  </si>
  <si>
    <t>29/05/2012</t>
  </si>
  <si>
    <t>Palantypist for David Ede on 24 April 2012 - Appea</t>
  </si>
  <si>
    <t>Provision of Change Management Training. Line adde</t>
  </si>
  <si>
    <t>Estimated Electricty Consumption for Birmingham Q1</t>
  </si>
  <si>
    <t>Cleaning services - Cardiff office clean April 201</t>
  </si>
  <si>
    <t>Barristers fees for the S28 assisted case of Pegg</t>
  </si>
  <si>
    <t>Cleaning equipment- Cleaning materials and tea tow</t>
  </si>
  <si>
    <t>Cleaning services- Office cleaning at EHRC premise</t>
  </si>
  <si>
    <t>Business Rates Cardiff 2012 Premises prepayments</t>
  </si>
  <si>
    <t>Catering for the South Wales Equality Exchange Net</t>
  </si>
  <si>
    <t>CCAR016        Cardiff Council Catering</t>
  </si>
  <si>
    <t>39400</t>
  </si>
  <si>
    <t>175x  Enterprise DIsk Protect Standard - Plus acce</t>
  </si>
  <si>
    <t>Q1 Car park Licence for 6 spaces at Arndale House.</t>
  </si>
  <si>
    <t>Q1 Licence fee for 6 car parking spaces Arndale Ho</t>
  </si>
  <si>
    <t>Audiocassette version of full Hidden in Plain Sigh</t>
  </si>
  <si>
    <t>Braille transcription and delivery of 1 copy of HR</t>
  </si>
  <si>
    <t>CCDS001        CDS Leeds</t>
  </si>
  <si>
    <t>Research: Determining the 'Public Value' of EHRC</t>
  </si>
  <si>
    <t>CCEN039        Centre for Strategy and Evaluation</t>
  </si>
  <si>
    <t>Glasgow Couriers - PO was raised on 29th March, 20</t>
  </si>
  <si>
    <t>36500</t>
  </si>
  <si>
    <t>Furniture purchase (non-capital)- Re-order for fil</t>
  </si>
  <si>
    <t>CCIT022        City Office Supplies</t>
  </si>
  <si>
    <t>CIP Service Package 1 Effective 01/05/12 to 30/04/</t>
  </si>
  <si>
    <t>39340</t>
  </si>
  <si>
    <t>Ciphr Software Maintenance User Support Scheme 01/</t>
  </si>
  <si>
    <t>Provision of catering and refreshments for North W</t>
  </si>
  <si>
    <t>CCON016        Conwy County Borough Council</t>
  </si>
  <si>
    <t>CDAC001        DAC Beachcroft LLP</t>
  </si>
  <si>
    <t>Catering - disputed invoice with Dairy Crest, milk</t>
  </si>
  <si>
    <t>Milk for April 2012 for Lon, Manc, Bir, Car &amp; Glas</t>
  </si>
  <si>
    <t>CR Note soya milk</t>
  </si>
  <si>
    <t>Electricity FFS Q1 2012 -13 Glasgow</t>
  </si>
  <si>
    <t>35200</t>
  </si>
  <si>
    <t>MFP Copy Charges - For period 1/2/12-30/4/12.  Cos</t>
  </si>
  <si>
    <t>23/05/2012</t>
  </si>
  <si>
    <t>Palantypist for David Ede Design Principles meetin</t>
  </si>
  <si>
    <t>CDAV016        L.E. Davey</t>
  </si>
  <si>
    <t>Compromise Agreement for Claire Wallace</t>
  </si>
  <si>
    <t>31400</t>
  </si>
  <si>
    <t>Reactive maintenance - contract no EHRC 82/2012</t>
  </si>
  <si>
    <t>Taxis on account for Cardiff office March 2012 (li</t>
  </si>
  <si>
    <t>39500</t>
  </si>
  <si>
    <t>Extra off site media storage and moves of ICT back</t>
  </si>
  <si>
    <t>Premises prepayments- Final Settlement for Fox Cou</t>
  </si>
  <si>
    <t>Couriers - estimated expenditure for April, 2012.</t>
  </si>
  <si>
    <t>28.80 - Lucas K, w/e 06.04.12, 5 days x £291, CMHR</t>
  </si>
  <si>
    <t>Bosworth E, w/e 30/03/12, ATW CMFI, £12.40 x 36hrs</t>
  </si>
  <si>
    <t>36.00 - Lucas K, w/e 27.04.12, 5 days x £291, CMHR</t>
  </si>
  <si>
    <t>Bosworth E, w/e 04/05/12, ATW CMFI, £12.72 x 36hrs</t>
  </si>
  <si>
    <t>Bosworth E, w/e 20/04/12, ATW CMFI, £12.72 x 36hrs</t>
  </si>
  <si>
    <t>Bosworth E, w/e 13/04/12, ATW CMFI, £12.72 x 36hrs</t>
  </si>
  <si>
    <t>Bosworth E, w/e 06/04/12, ATW CMFI, £12.72 x 36hrs</t>
  </si>
  <si>
    <t>36.00 - Lucas K, w/e 16.03.12, 5 days x £292.61, C</t>
  </si>
  <si>
    <t>36.00 - Lucas K, w/e 23.03.12, 5 days x £292.61, C</t>
  </si>
  <si>
    <t>Bosworth E, w/e 11/05/12, ATW CMFI, £12.72 x 36hrs</t>
  </si>
  <si>
    <t>ATW CMFI - N Lavarinhas w/e 06.04.12 - £12.42 x 40</t>
  </si>
  <si>
    <t>ATW CMFI - N Lavarinhas w/e 13.04.12 - £12.42 x 40</t>
  </si>
  <si>
    <t>ATW CMFI - N Lavarinhas w/e 20.04.12 - £12.42 x 40</t>
  </si>
  <si>
    <t>ATW CMFI - N Lavarinhas w/e 27.04.12 - £12.42 x 40</t>
  </si>
  <si>
    <t>ATW CMFI - N Lavarinhas w/e 04.05.12 - £12.42 x 40</t>
  </si>
  <si>
    <t>28.8 - Lucas K, w/e 11.05.12, 5 days x £291, CMHR,</t>
  </si>
  <si>
    <t>21.6 - Lucas K, w/e 13.04.12, 5 days x £291, CMHR,</t>
  </si>
  <si>
    <t>Maintenance contracts - PPM maintenance checks of</t>
  </si>
  <si>
    <t>Concept design for UNCRPD materials and design of</t>
  </si>
  <si>
    <t>Clare's case - Cordell v Foreign and Commonwealth</t>
  </si>
  <si>
    <t>CEPS001        Paul Epstein QC</t>
  </si>
  <si>
    <t>03-21-12-ANDREWS MS SARAH -Premier Inn Manchester</t>
  </si>
  <si>
    <t>Onsite Adobe InDesign Training - Beginners 1 day c</t>
  </si>
  <si>
    <t>Palantypist for David Ede London appeal hearing 10</t>
  </si>
  <si>
    <t>Annual Subscription fee 2012/2013</t>
  </si>
  <si>
    <t>Compromise Agreement for Nicole Watson</t>
  </si>
  <si>
    <t>CGOR009        Gorvins Solicitors</t>
  </si>
  <si>
    <t>Barristers fees. Instructing counssel for advise a</t>
  </si>
  <si>
    <t>CGUM001        Annette Gumbs</t>
  </si>
  <si>
    <t>Transcript of Approved Judgment in the S28 assiste</t>
  </si>
  <si>
    <t>CHAR020        JL Harpham Ltd</t>
  </si>
  <si>
    <t>Planning and facilitation of workshop with EHRC st</t>
  </si>
  <si>
    <t>Scoping research on the impact of place targeted c</t>
  </si>
  <si>
    <t>CEHR v Nick Griffin &amp; Others(BNP) -Glynis Craig/Fr</t>
  </si>
  <si>
    <t>Court fees £80 for Sarwar v Secretary of State for</t>
  </si>
  <si>
    <t>Compromise Agreement Stepahnie Merryn Wells</t>
  </si>
  <si>
    <t>CHIL016        Hill Dickenson LLP</t>
  </si>
  <si>
    <t>External printing - Regulatory Committee 26/04/201</t>
  </si>
  <si>
    <t>"This Stuff Really Works" supplied at a cost of £2</t>
  </si>
  <si>
    <t>CHOW007        Martin Howden Ltd</t>
  </si>
  <si>
    <t>36.00 - Kenyon S, w/e 30.03.12, 5 days x £356.49,</t>
  </si>
  <si>
    <t>21.60 - Kenyon S, w/e 06.04.12, 5 days x £356.49,</t>
  </si>
  <si>
    <t>21.60 - Kenyon S, w/e 13.04.12, 5 days x £356.49,</t>
  </si>
  <si>
    <t>36.00 - Lewis M, w/e 09.03.12, 5 days x £517.48, C</t>
  </si>
  <si>
    <t>36.00 - Lewis M, w/e 16.03.12, 5 days x £517.48, C</t>
  </si>
  <si>
    <t>36.00 - Lewis M, w/e 30.03.12, 5 days x £517.48, C</t>
  </si>
  <si>
    <t>36.00 - Lewis M, w/e 23.03.12, 5 days x £517.48, C</t>
  </si>
  <si>
    <t>36.00 - Kenyon S, w/e 20.04.12, 5 days x £356.49,</t>
  </si>
  <si>
    <t>PGP DESKTOP EMAIL 8x5 Telephone &amp; email support fo</t>
  </si>
  <si>
    <t>CLAM010        Lambeth Law Centre</t>
  </si>
  <si>
    <t>CLAT004        Nazma Latif</t>
  </si>
  <si>
    <t>CLEE005        Leeds CAB</t>
  </si>
  <si>
    <t>Conference speakers fees - Chris Benson -Practitio</t>
  </si>
  <si>
    <t>Rates 3mlr 2012 - 2013 Premises prepayments</t>
  </si>
  <si>
    <t>T0014/5 day Mediation Course for S O'brien</t>
  </si>
  <si>
    <t>BSL of film of Boxed In debate - ILIS event on 22</t>
  </si>
  <si>
    <t>Conference speakers fees - Practitioner - To facil</t>
  </si>
  <si>
    <t xml:space="preserve"> Photography documentation of Boxed In debate at G</t>
  </si>
  <si>
    <t>CMED014        Media Arts And Services Scotland</t>
  </si>
  <si>
    <t>42500</t>
  </si>
  <si>
    <t>Audio overdub on video produced on grant best prac</t>
  </si>
  <si>
    <t>Venue hire plus catering for Wales Committee meeti</t>
  </si>
  <si>
    <t>CMEN009        Menter Aberteifi Cyf</t>
  </si>
  <si>
    <t>Client Support - Travel expenses for Palantypist s</t>
  </si>
  <si>
    <t>Broadcasting media monitoring for March 2012</t>
  </si>
  <si>
    <t>Barristers fees for Kulikauskas CJEU.</t>
  </si>
  <si>
    <t>CMIC002        Paul Michell</t>
  </si>
  <si>
    <t>CMIL011        Michelle Miles</t>
  </si>
  <si>
    <t>Compromise Agreement Graham O'Neill</t>
  </si>
  <si>
    <t>CMOR022        Morton Fraser Solicitors</t>
  </si>
  <si>
    <t>Medical report for the S28 assisted case of Musa v</t>
  </si>
  <si>
    <t>CMOW001        Dr Mowbray</t>
  </si>
  <si>
    <t>Rent for Edinburgh office April 2012</t>
  </si>
  <si>
    <t>Service charge for MWB Edinburgh April 2012</t>
  </si>
  <si>
    <t>36250</t>
  </si>
  <si>
    <t>Franking machine rental Birmingham.</t>
  </si>
  <si>
    <t>Franking machine rental - Cardiff machine 1/5 - 31</t>
  </si>
  <si>
    <t>Franking machine rental - Manchester office 1/4/ -</t>
  </si>
  <si>
    <t>CNEW027        Newcastle Law Centre</t>
  </si>
  <si>
    <t>Organisational training - SROI - 2 Days Training f</t>
  </si>
  <si>
    <t>Access to work - Note taker support - Jackie Drive</t>
  </si>
  <si>
    <t xml:space="preserve"> 341.34 per day for service charge total days of 9</t>
  </si>
  <si>
    <t>Estimated costs for call out and repair to data ce</t>
  </si>
  <si>
    <t>purchase and delivery of 14 grey 4 drawer trexus f</t>
  </si>
  <si>
    <t>COFF017        Office furniture online</t>
  </si>
  <si>
    <t>38040</t>
  </si>
  <si>
    <t>Mobile Costs From 22/03/2012 to 22/04/2012  Line r</t>
  </si>
  <si>
    <t>APS (Origin) to provide:  Initial concept design d</t>
  </si>
  <si>
    <t>Payment Supervisor assessments process activities</t>
  </si>
  <si>
    <t>Deputy Director – Strategic Communications assessm</t>
  </si>
  <si>
    <t>Head of Procurement assessments process activities</t>
  </si>
  <si>
    <t>Dicken P, March 2012 - expenses, estimate £1000, C</t>
  </si>
  <si>
    <t>151.2 - Dicken P, February 2012 is 21 days, daily</t>
  </si>
  <si>
    <t>11000</t>
  </si>
  <si>
    <t>158.4 - Dicken P, March 2012 is 22 days, daily rat</t>
  </si>
  <si>
    <t>Dicken P, February 2012 - expenses, estimate £1000</t>
  </si>
  <si>
    <t>Media monitoring (Press Cuttings) Services for Apr</t>
  </si>
  <si>
    <t>Campaign (Large image template) - CMS driven templ</t>
  </si>
  <si>
    <t>Publication storage and distribution costs - March</t>
  </si>
  <si>
    <t>Electricity- Electricty 3rd Floor Mar 2012</t>
  </si>
  <si>
    <t>Electricity- 2nd floor March 2012</t>
  </si>
  <si>
    <t>Electricity- 2nd floor February 2012</t>
  </si>
  <si>
    <t>Electricity- Electricty 3rd Floor Feb 2012</t>
  </si>
  <si>
    <t>A stuctured programme open to all Wales team to en</t>
  </si>
  <si>
    <t>CPSY001        Psytech International</t>
  </si>
  <si>
    <t>FEBRUARY 2012 - Tim Gunning - 30 x journeys per mo</t>
  </si>
  <si>
    <t>25.20 - Astrom J, w/e 02.12.11, 3 days x £520, CMB</t>
  </si>
  <si>
    <t>25.20 - Astrom J, w/e 09.12.11, 3 days x £520, CMB</t>
  </si>
  <si>
    <t>25.2 - Astrom J, w/e 01.01.12, £520 p/d, CMBP, Sen</t>
  </si>
  <si>
    <t>Astrom J, w/e 01.01.12, £520 p/d, CMBP, Senior Int</t>
  </si>
  <si>
    <t>CREE010        Natalie Reeves</t>
  </si>
  <si>
    <t>Occupational Health Work Place ergonomic Assessmen</t>
  </si>
  <si>
    <t>Maintenance contracts - maintenance &amp; service for</t>
  </si>
  <si>
    <t>Mailing services for the Meat and Poultry inquiry</t>
  </si>
  <si>
    <t>Quality in Social Research training- Edinburgh 27-</t>
  </si>
  <si>
    <t>Correction slip costs for 2012-15 Strategic Plan</t>
  </si>
  <si>
    <t>Produce a highlight report from the Boxed in debat</t>
  </si>
  <si>
    <t>4 additional days work for project management prod</t>
  </si>
  <si>
    <t>Court fees of £800.  Intervention - North v Dumfri</t>
  </si>
  <si>
    <t>CSUP003        The Supreme Court of the United Kin</t>
  </si>
  <si>
    <t>Howarth J, w/e 20.04.12, ATW CMFI, £12.80 x 36hrs</t>
  </si>
  <si>
    <t>Howarth J, w/e 27.04.12, ATW CMFI, £12.80 x 36hrs</t>
  </si>
  <si>
    <t>Howarth J, w/e 06.04.12, ATW CMFI, £12.80 x 36hrs</t>
  </si>
  <si>
    <t>Howarth J, w/e 13.04.12, ATW CMFI, £12.80 x 36hrs</t>
  </si>
  <si>
    <t>Howarth J, w/e 04.05.12, ATW CMFI, £12.80 x 36hrs</t>
  </si>
  <si>
    <t>Howarth J, w/e 11.05.12, ATW CMFI, £12.80 x 36hrs</t>
  </si>
  <si>
    <t>Compromise Agreement for David Gort</t>
  </si>
  <si>
    <t>Compromise Agreement for Sharon Patterson</t>
  </si>
  <si>
    <t>Compromise Agreement for Polly Williams</t>
  </si>
  <si>
    <t>Office reorganisation- Minor churn for London Offi</t>
  </si>
  <si>
    <t>28.80 - O'Brien S, w/e 06.04.12, 5 days x £431.50,</t>
  </si>
  <si>
    <t>07.20 - O'Brien S, w/e 13.04.12, 5 days x £431.50,</t>
  </si>
  <si>
    <t>36.00 - O'Brien S, w/e 20.04.12, 5 days x £431.50,</t>
  </si>
  <si>
    <t>36.00 - O'Brien S, w/e 27.04.12, 5 days x £431.50,</t>
  </si>
  <si>
    <t>36.00 - O'Brien S, w/e 04.05.12, 5 days x £431.50,</t>
  </si>
  <si>
    <t>36 - O'Brien S, w/e 23.3.12, 5 days x £440.22, CMC</t>
  </si>
  <si>
    <t>28.8 - O'Brien S, w/e 11.05.12, 5 days x £431.50,</t>
  </si>
  <si>
    <t>32 - O'Brien S, w/e 30.3.12, 5 days x £440.22, CMC</t>
  </si>
  <si>
    <t>144.0 - Mark Ogle - this line is to cover two prev</t>
  </si>
  <si>
    <t>28.80 - Emmott R, w/e 04.05.12, 5 days x £890, COD</t>
  </si>
  <si>
    <t>108.0 - Horlock S, April 2012 is 19 days, daily ra</t>
  </si>
  <si>
    <t>Horlock S, April 2012 - expenses, estimate £1000,</t>
  </si>
  <si>
    <t>21.60 - Emmott R, w/e 06.04.12, 5 days x £977.50,</t>
  </si>
  <si>
    <t>07.20 - Emmott R, w/e 06.04.12, 5 days x £977.50,</t>
  </si>
  <si>
    <t>Ottery L, February 2012 - expenses, estimate £300,</t>
  </si>
  <si>
    <t>Ottery L, March 2012 - expenses, estimate £300, ZC</t>
  </si>
  <si>
    <t>Change</t>
  </si>
  <si>
    <t>CMTA</t>
  </si>
  <si>
    <t>Cook G, January 2012 - expenses, estimate £1000, C</t>
  </si>
  <si>
    <t>Cook G, February  2012 - expenses, estimate £1,000</t>
  </si>
  <si>
    <t>90.00 - Ottery L, April 2012 is 19 days, daily rat</t>
  </si>
  <si>
    <t>28.80 - Emmott R, w/e 06.04.12, 5 days x £977.50,</t>
  </si>
  <si>
    <t>93.60 - Ogle M, March &amp; April. COEA, Project Manag</t>
  </si>
  <si>
    <t>Ogle M, March &amp; April. COEA, Project Manager - Str</t>
  </si>
  <si>
    <t>122.4 - Horlock S, March 2012 is 22 days, daily ra</t>
  </si>
  <si>
    <t>36.00 - Horlock S, March 2012 is 22 days, daily ra</t>
  </si>
  <si>
    <t>Horlock S, March 2012 - expenses, estimate £1000,</t>
  </si>
  <si>
    <t>129.6 - CookG, April 2012 is 19 days, daily rate £</t>
  </si>
  <si>
    <t>Mabe P, January 2012 - expenses, estimate £1000, C</t>
  </si>
  <si>
    <t>36.00 - Emmott R, w/e 30.12.11, 5 days x £977.50,</t>
  </si>
  <si>
    <t>CookG, April 2012 - expenses, estimate £1000, CMTA</t>
  </si>
  <si>
    <t>2) "How to write a CV that works", Paul McGee - Ho</t>
  </si>
  <si>
    <t>Supply through Waterstones (1) 1 copy of Bartlett</t>
  </si>
  <si>
    <t>Supply through Waterstones of "International Human</t>
  </si>
  <si>
    <t>Supply through Waterstones of "The declining signi</t>
  </si>
  <si>
    <t>Newspapers for the period of April 1st - April 30t</t>
  </si>
  <si>
    <t>CWEA002        Raymond Weaver</t>
  </si>
  <si>
    <t>Taxis in London for March 2012</t>
  </si>
  <si>
    <t>Taxis - London office April 2012</t>
  </si>
  <si>
    <t>T0013/1 Year Annual Corp Membership for SMT from 0</t>
  </si>
  <si>
    <t>Membership fees to WIG (1/1/2012 - 31/3/2012).</t>
  </si>
  <si>
    <t>Daily newspapers for EHRC Manchester - Guardian an</t>
  </si>
  <si>
    <t>Compromise Agreement for Tina Molyneux</t>
  </si>
  <si>
    <t>CWOR012        Workplace Legal Solutions</t>
  </si>
  <si>
    <t>16/05/2012</t>
  </si>
  <si>
    <t>Medical Reports</t>
  </si>
  <si>
    <t>IT Software Maintenance and Support</t>
  </si>
  <si>
    <t>Furniture Purchase (Non-capital)</t>
  </si>
  <si>
    <t>Business Apps Software maintenance and support</t>
  </si>
  <si>
    <t>MFD Copy Cost</t>
  </si>
  <si>
    <t>Reactive Maintenance</t>
  </si>
  <si>
    <t>IT Services</t>
  </si>
  <si>
    <t>Promotional Materials</t>
  </si>
  <si>
    <t>Franking Machine Rental</t>
  </si>
  <si>
    <t>Mobile Costs</t>
  </si>
  <si>
    <t>Seconded Staff</t>
  </si>
  <si>
    <t>Grant 1</t>
  </si>
  <si>
    <t>Less Bank Charges as under £500.00</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</si>
</sst>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
  </numFmts>
  <fonts count="48">
    <font>
      <sz val="11"/>
      <color theme="1"/>
      <name val="Calibri"/>
      <family val="2"/>
    </font>
    <font>
      <sz val="12"/>
      <color indexed="8"/>
      <name val="Arial"/>
      <family val="2"/>
    </font>
    <font>
      <b/>
      <sz val="10"/>
      <name val="Arial"/>
      <family val="2"/>
    </font>
    <font>
      <sz val="11"/>
      <color indexed="8"/>
      <name val="Calibri"/>
      <family val="2"/>
    </font>
    <font>
      <b/>
      <sz val="11"/>
      <color indexed="62"/>
      <name val="Calibri"/>
      <family val="2"/>
    </font>
    <font>
      <b/>
      <sz val="12"/>
      <color indexed="62"/>
      <name val="Calibri"/>
      <family val="2"/>
    </font>
    <font>
      <sz val="10"/>
      <name val="Arial"/>
      <family val="2"/>
    </font>
    <font>
      <sz val="14"/>
      <color indexed="8"/>
      <name val="Arial"/>
      <family val="2"/>
    </font>
    <font>
      <b/>
      <sz val="12"/>
      <name val="Arial"/>
      <family val="2"/>
    </font>
    <font>
      <sz val="12"/>
      <color indexed="8"/>
      <name val="Calibri"/>
      <family val="2"/>
    </font>
    <font>
      <sz val="11"/>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sz val="8"/>
      <name val="Tahoma"/>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sz val="14"/>
      <color theme="1"/>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b/>
      <sz val="11"/>
      <color theme="3" tint="0.39998000860214233"/>
      <name val="Calibri"/>
      <family val="2"/>
    </font>
    <font>
      <sz val="12"/>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rgb="FF00B0F0"/>
        <bgColor indexed="64"/>
      </patternFill>
    </fill>
    <fill>
      <patternFill patternType="solid">
        <fgColor rgb="FFFFC000"/>
        <bgColor indexed="64"/>
      </patternFill>
    </fill>
    <fill>
      <patternFill patternType="solid">
        <fgColor rgb="FF7030A0"/>
        <bgColor indexed="64"/>
      </patternFill>
    </fill>
    <fill>
      <patternFill patternType="solid">
        <fgColor rgb="FFFF0000"/>
        <bgColor indexed="64"/>
      </patternFill>
    </fill>
    <fill>
      <patternFill patternType="solid">
        <fgColor rgb="FFFFFF00"/>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right/>
      <top style="medium"/>
      <bottom style="thin"/>
    </border>
    <border>
      <left style="medium"/>
      <right/>
      <top/>
      <bottom/>
    </border>
    <border>
      <left style="medium"/>
      <right/>
      <top/>
      <bottom style="medium"/>
    </border>
    <border>
      <left/>
      <right style="medium"/>
      <top/>
      <bottom/>
    </border>
    <border>
      <left/>
      <right style="medium"/>
      <top/>
      <bottom style="medium"/>
    </border>
    <border>
      <left style="thin"/>
      <right style="thin"/>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6" fillId="0" borderId="0">
      <alignment/>
      <protection/>
    </xf>
    <xf numFmtId="0" fontId="0" fillId="0" borderId="0">
      <alignment/>
      <protection/>
    </xf>
    <xf numFmtId="0" fontId="6" fillId="0" borderId="0">
      <alignment/>
      <protection/>
    </xf>
    <xf numFmtId="0" fontId="6" fillId="0" borderId="0">
      <alignment/>
      <protection/>
    </xf>
    <xf numFmtId="0" fontId="4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74">
    <xf numFmtId="0" fontId="0" fillId="0" borderId="0" xfId="0" applyFont="1" applyAlignment="1">
      <alignment/>
    </xf>
    <xf numFmtId="49" fontId="0" fillId="0" borderId="0" xfId="0" applyNumberFormat="1" applyAlignment="1">
      <alignment/>
    </xf>
    <xf numFmtId="0" fontId="0" fillId="0" borderId="0" xfId="0" applyAlignment="1">
      <alignment wrapText="1"/>
    </xf>
    <xf numFmtId="164" fontId="0" fillId="0" borderId="10" xfId="0" applyNumberFormat="1" applyFill="1" applyBorder="1" applyAlignment="1">
      <alignment/>
    </xf>
    <xf numFmtId="0" fontId="0" fillId="0" borderId="10" xfId="0" applyBorder="1" applyAlignment="1">
      <alignment/>
    </xf>
    <xf numFmtId="14" fontId="0" fillId="0" borderId="10" xfId="0" applyNumberFormat="1" applyFill="1" applyBorder="1" applyAlignment="1">
      <alignment/>
    </xf>
    <xf numFmtId="0" fontId="2" fillId="0" borderId="0" xfId="0" applyFont="1" applyFill="1" applyBorder="1" applyAlignment="1">
      <alignment horizontal="center" wrapText="1"/>
    </xf>
    <xf numFmtId="0" fontId="2" fillId="0" borderId="11" xfId="0" applyFont="1" applyFill="1" applyBorder="1" applyAlignment="1">
      <alignment horizontal="center"/>
    </xf>
    <xf numFmtId="0" fontId="0" fillId="0" borderId="0" xfId="0" applyAlignment="1">
      <alignment/>
    </xf>
    <xf numFmtId="0" fontId="2" fillId="0" borderId="0" xfId="0" applyFont="1" applyFill="1" applyBorder="1" applyAlignment="1">
      <alignment horizontal="center"/>
    </xf>
    <xf numFmtId="0" fontId="0" fillId="0" borderId="0" xfId="0" applyAlignment="1">
      <alignment horizontal="left"/>
    </xf>
    <xf numFmtId="0" fontId="0" fillId="0" borderId="0" xfId="0" applyAlignment="1">
      <alignment/>
    </xf>
    <xf numFmtId="0" fontId="46" fillId="0" borderId="0" xfId="0" applyFont="1" applyAlignment="1">
      <alignment/>
    </xf>
    <xf numFmtId="0" fontId="0" fillId="0" borderId="0" xfId="0" applyAlignment="1">
      <alignment/>
    </xf>
    <xf numFmtId="0" fontId="0" fillId="0" borderId="10" xfId="0" applyFill="1" applyBorder="1" applyAlignment="1">
      <alignment/>
    </xf>
    <xf numFmtId="0" fontId="0" fillId="0" borderId="0" xfId="0" applyNumberFormat="1" applyFill="1" applyBorder="1" applyAlignment="1">
      <alignment/>
    </xf>
    <xf numFmtId="0" fontId="0" fillId="0" borderId="10" xfId="0" applyNumberFormat="1" applyFill="1" applyBorder="1" applyAlignment="1">
      <alignment/>
    </xf>
    <xf numFmtId="0" fontId="0" fillId="0" borderId="0" xfId="0" applyBorder="1" applyAlignment="1">
      <alignment/>
    </xf>
    <xf numFmtId="0" fontId="0" fillId="0" borderId="0" xfId="0" applyAlignment="1">
      <alignment/>
    </xf>
    <xf numFmtId="0" fontId="0" fillId="0" borderId="0" xfId="0" applyBorder="1" applyAlignment="1">
      <alignment/>
    </xf>
    <xf numFmtId="0" fontId="0" fillId="0" borderId="10" xfId="0" applyBorder="1" applyAlignment="1">
      <alignment/>
    </xf>
    <xf numFmtId="0" fontId="8" fillId="0" borderId="11" xfId="0" applyFont="1" applyFill="1" applyBorder="1" applyAlignment="1">
      <alignment horizontal="center" wrapText="1"/>
    </xf>
    <xf numFmtId="0" fontId="8" fillId="0" borderId="11" xfId="0" applyNumberFormat="1" applyFont="1" applyFill="1" applyBorder="1" applyAlignment="1">
      <alignment horizontal="center" wrapText="1"/>
    </xf>
    <xf numFmtId="0" fontId="8" fillId="0" borderId="0" xfId="0" applyFont="1" applyFill="1" applyBorder="1" applyAlignment="1">
      <alignment horizontal="center" wrapText="1"/>
    </xf>
    <xf numFmtId="0" fontId="47" fillId="0" borderId="0" xfId="0" applyFont="1" applyAlignment="1">
      <alignment wrapText="1"/>
    </xf>
    <xf numFmtId="0" fontId="0" fillId="0" borderId="12" xfId="0" applyBorder="1" applyAlignment="1">
      <alignment/>
    </xf>
    <xf numFmtId="0" fontId="0" fillId="0" borderId="13" xfId="0" applyBorder="1" applyAlignment="1">
      <alignment/>
    </xf>
    <xf numFmtId="0" fontId="0" fillId="0" borderId="12" xfId="0" applyBorder="1" applyAlignment="1">
      <alignment horizontal="left"/>
    </xf>
    <xf numFmtId="0" fontId="0" fillId="0" borderId="14" xfId="0" applyBorder="1" applyAlignment="1">
      <alignment/>
    </xf>
    <xf numFmtId="0" fontId="0" fillId="0" borderId="15" xfId="0" applyBorder="1" applyAlignment="1">
      <alignment/>
    </xf>
    <xf numFmtId="0" fontId="46" fillId="0" borderId="0" xfId="0" applyFont="1" applyAlignment="1">
      <alignment/>
    </xf>
    <xf numFmtId="0" fontId="2" fillId="0" borderId="11" xfId="0" applyFont="1" applyFill="1" applyBorder="1" applyAlignment="1">
      <alignment horizontal="center" wrapText="1"/>
    </xf>
    <xf numFmtId="49" fontId="0" fillId="0" borderId="0" xfId="0" applyNumberFormat="1" applyAlignment="1">
      <alignment wrapText="1"/>
    </xf>
    <xf numFmtId="0" fontId="0" fillId="0" borderId="0" xfId="0" applyBorder="1" applyAlignment="1">
      <alignment wrapText="1"/>
    </xf>
    <xf numFmtId="164" fontId="0" fillId="33" borderId="0" xfId="0" applyNumberFormat="1" applyFill="1" applyBorder="1" applyAlignment="1">
      <alignment/>
    </xf>
    <xf numFmtId="164" fontId="0" fillId="34" borderId="0" xfId="0" applyNumberFormat="1" applyFill="1" applyBorder="1" applyAlignment="1">
      <alignment/>
    </xf>
    <xf numFmtId="0" fontId="0" fillId="0" borderId="0" xfId="0" applyAlignment="1">
      <alignment/>
    </xf>
    <xf numFmtId="0" fontId="0" fillId="0" borderId="0" xfId="0" applyNumberFormat="1" applyFill="1" applyBorder="1" applyAlignment="1">
      <alignment/>
    </xf>
    <xf numFmtId="0" fontId="0" fillId="0" borderId="0" xfId="0" applyBorder="1" applyAlignment="1">
      <alignment/>
    </xf>
    <xf numFmtId="14" fontId="0" fillId="0" borderId="0" xfId="0" applyNumberFormat="1" applyFill="1" applyBorder="1" applyAlignment="1">
      <alignment/>
    </xf>
    <xf numFmtId="0" fontId="0" fillId="0" borderId="0" xfId="0" applyFill="1" applyBorder="1" applyAlignment="1">
      <alignment/>
    </xf>
    <xf numFmtId="164" fontId="0" fillId="0" borderId="0" xfId="0" applyNumberFormat="1" applyFill="1" applyBorder="1" applyAlignment="1">
      <alignment/>
    </xf>
    <xf numFmtId="0" fontId="0" fillId="0" borderId="0" xfId="0" applyFill="1" applyBorder="1" applyAlignment="1">
      <alignment horizontal="left"/>
    </xf>
    <xf numFmtId="14" fontId="0" fillId="0" borderId="0" xfId="0" applyNumberFormat="1" applyAlignment="1">
      <alignment/>
    </xf>
    <xf numFmtId="164" fontId="0" fillId="35" borderId="0" xfId="0" applyNumberFormat="1" applyFill="1" applyBorder="1" applyAlignment="1">
      <alignment/>
    </xf>
    <xf numFmtId="0" fontId="0" fillId="0" borderId="0" xfId="0" applyAlignment="1">
      <alignment wrapText="1"/>
    </xf>
    <xf numFmtId="0" fontId="0" fillId="0" borderId="0" xfId="0" applyAlignment="1">
      <alignment wrapText="1"/>
    </xf>
    <xf numFmtId="0" fontId="2" fillId="0" borderId="11" xfId="0" applyNumberFormat="1" applyFont="1" applyFill="1" applyBorder="1" applyAlignment="1">
      <alignment horizontal="center"/>
    </xf>
    <xf numFmtId="0" fontId="2" fillId="0" borderId="11" xfId="0" applyFont="1" applyFill="1" applyBorder="1" applyAlignment="1">
      <alignment horizontal="center"/>
    </xf>
    <xf numFmtId="164" fontId="0" fillId="36" borderId="0" xfId="0" applyNumberFormat="1" applyFill="1" applyBorder="1" applyAlignment="1">
      <alignment/>
    </xf>
    <xf numFmtId="164" fontId="0" fillId="0" borderId="0" xfId="0" applyNumberFormat="1" applyAlignment="1">
      <alignment/>
    </xf>
    <xf numFmtId="164" fontId="0" fillId="37" borderId="0" xfId="0" applyNumberFormat="1" applyFill="1" applyBorder="1" applyAlignment="1">
      <alignment/>
    </xf>
    <xf numFmtId="4" fontId="0" fillId="0" borderId="0" xfId="0" applyNumberFormat="1" applyAlignment="1">
      <alignment/>
    </xf>
    <xf numFmtId="0" fontId="8" fillId="38" borderId="16" xfId="55" applyFont="1" applyFill="1" applyBorder="1" applyAlignment="1">
      <alignment wrapText="1"/>
      <protection/>
    </xf>
    <xf numFmtId="0" fontId="8" fillId="38" borderId="16" xfId="0" applyFont="1" applyFill="1" applyBorder="1" applyAlignment="1">
      <alignment horizontal="center" wrapText="1"/>
    </xf>
    <xf numFmtId="0" fontId="8" fillId="38" borderId="16" xfId="0" applyFont="1" applyFill="1" applyBorder="1" applyAlignment="1">
      <alignment horizontal="center" wrapText="1"/>
    </xf>
    <xf numFmtId="0" fontId="8" fillId="38" borderId="16" xfId="0" applyFont="1" applyFill="1" applyBorder="1" applyAlignment="1">
      <alignment horizontal="left" wrapText="1"/>
    </xf>
    <xf numFmtId="0" fontId="6" fillId="0" borderId="16" xfId="55" applyFill="1" applyBorder="1">
      <alignment/>
      <protection/>
    </xf>
    <xf numFmtId="14" fontId="0" fillId="0" borderId="16" xfId="0" applyNumberFormat="1" applyFill="1" applyBorder="1" applyAlignment="1">
      <alignment/>
    </xf>
    <xf numFmtId="0" fontId="0" fillId="0" borderId="16" xfId="0" applyNumberFormat="1" applyFill="1" applyBorder="1" applyAlignment="1">
      <alignment/>
    </xf>
    <xf numFmtId="0" fontId="0" fillId="0" borderId="16" xfId="0" applyFill="1" applyBorder="1" applyAlignment="1">
      <alignment/>
    </xf>
    <xf numFmtId="0" fontId="0" fillId="0" borderId="16" xfId="0" applyFill="1" applyBorder="1" applyAlignment="1">
      <alignment horizontal="left"/>
    </xf>
    <xf numFmtId="164" fontId="0" fillId="0" borderId="16" xfId="0" applyNumberFormat="1" applyFill="1" applyBorder="1" applyAlignment="1">
      <alignment/>
    </xf>
    <xf numFmtId="0" fontId="6" fillId="0" borderId="16" xfId="55" applyFont="1" applyFill="1" applyBorder="1">
      <alignment/>
      <protection/>
    </xf>
    <xf numFmtId="14" fontId="10" fillId="0" borderId="16" xfId="0" applyNumberFormat="1" applyFont="1" applyFill="1" applyBorder="1" applyAlignment="1">
      <alignment/>
    </xf>
    <xf numFmtId="0" fontId="10" fillId="0" borderId="16" xfId="0" applyNumberFormat="1" applyFont="1" applyFill="1" applyBorder="1" applyAlignment="1">
      <alignment/>
    </xf>
    <xf numFmtId="0" fontId="10" fillId="0" borderId="16" xfId="0" applyFont="1" applyFill="1" applyBorder="1" applyAlignment="1">
      <alignment/>
    </xf>
    <xf numFmtId="0" fontId="10" fillId="0" borderId="16" xfId="0" applyFont="1" applyFill="1" applyBorder="1" applyAlignment="1">
      <alignment horizontal="left"/>
    </xf>
    <xf numFmtId="164" fontId="10" fillId="0" borderId="16" xfId="0" applyNumberFormat="1" applyFont="1" applyFill="1" applyBorder="1" applyAlignment="1">
      <alignment/>
    </xf>
    <xf numFmtId="0" fontId="10" fillId="0" borderId="0" xfId="0" applyFont="1" applyFill="1" applyAlignment="1">
      <alignment/>
    </xf>
    <xf numFmtId="0" fontId="10" fillId="0" borderId="0" xfId="0" applyFont="1" applyFill="1" applyBorder="1" applyAlignment="1">
      <alignment/>
    </xf>
    <xf numFmtId="0" fontId="0" fillId="39" borderId="0" xfId="0" applyFill="1" applyAlignment="1">
      <alignment/>
    </xf>
    <xf numFmtId="0" fontId="46" fillId="0" borderId="0" xfId="0" applyFont="1" applyAlignment="1">
      <alignment wrapText="1"/>
    </xf>
    <xf numFmtId="0" fontId="0" fillId="0" borderId="0" xfId="0" applyAlignment="1">
      <alignment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4" xfId="58"/>
    <cellStyle name="Normal 5"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G:\Program%20Files\Vision\LsAgXLB.xla"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yFormat"/>
      <sheetName val="Scrapbook"/>
      <sheetName val="AutoFormat"/>
      <sheetName val="SheetPicture"/>
      <sheetName val="LsAgXLB"/>
    </sheetNames>
    <definedNames>
      <definedName name="AG_DTRT"/>
      <definedName name="AG_SMRT"/>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Q28707"/>
  <sheetViews>
    <sheetView zoomScalePageLayoutView="0" workbookViewId="0" topLeftCell="I1">
      <selection activeCell="M11" sqref="M11"/>
    </sheetView>
  </sheetViews>
  <sheetFormatPr defaultColWidth="9.140625" defaultRowHeight="15"/>
  <cols>
    <col min="1" max="1" width="18.00390625" style="13" customWidth="1"/>
    <col min="2" max="2" width="46.00390625" style="13" customWidth="1"/>
    <col min="3" max="3" width="15.7109375" style="13" customWidth="1"/>
    <col min="4" max="4" width="22.28125" style="13" customWidth="1"/>
    <col min="5" max="5" width="17.421875" style="13" customWidth="1"/>
    <col min="6" max="6" width="32.140625" style="13" customWidth="1"/>
    <col min="7" max="7" width="17.140625" style="13" customWidth="1"/>
    <col min="8" max="8" width="46.00390625" style="13" customWidth="1"/>
    <col min="9" max="9" width="18.7109375" style="13" customWidth="1"/>
    <col min="10" max="10" width="19.28125" style="13" customWidth="1"/>
    <col min="11" max="11" width="15.8515625" style="13" customWidth="1"/>
    <col min="12" max="12" width="21.140625" style="13" customWidth="1"/>
    <col min="13" max="13" width="46.28125" style="13" bestFit="1" customWidth="1"/>
    <col min="14" max="14" width="25.7109375" style="17" customWidth="1"/>
    <col min="15" max="15" width="9.140625" style="17" customWidth="1"/>
    <col min="16" max="16384" width="9.140625" style="13" customWidth="1"/>
  </cols>
  <sheetData>
    <row r="1" spans="1:4" ht="15.75">
      <c r="A1" s="13" t="s">
        <v>0</v>
      </c>
      <c r="C1" s="13" t="s">
        <v>14</v>
      </c>
      <c r="D1" s="12" t="s">
        <v>131</v>
      </c>
    </row>
    <row r="2" spans="1:4" ht="15">
      <c r="A2" s="13" t="s">
        <v>1</v>
      </c>
      <c r="C2" s="13" t="s">
        <v>4</v>
      </c>
      <c r="D2" s="30" t="s">
        <v>147</v>
      </c>
    </row>
    <row r="3" spans="1:4" ht="15">
      <c r="A3" s="13" t="s">
        <v>2</v>
      </c>
      <c r="C3" s="1" t="s">
        <v>43</v>
      </c>
      <c r="D3" s="12" t="s">
        <v>130</v>
      </c>
    </row>
    <row r="4" spans="1:4" ht="15.75" thickBot="1">
      <c r="A4" s="13" t="s">
        <v>3</v>
      </c>
      <c r="C4" s="1" t="s">
        <v>405</v>
      </c>
      <c r="D4" s="30" t="s">
        <v>166</v>
      </c>
    </row>
    <row r="5" spans="1:4" ht="15.75" thickBot="1">
      <c r="A5" s="7" t="s">
        <v>41</v>
      </c>
      <c r="B5" s="9"/>
      <c r="C5" s="1" t="s">
        <v>406</v>
      </c>
      <c r="D5" s="30" t="s">
        <v>167</v>
      </c>
    </row>
    <row r="6" spans="1:15" s="2" customFormat="1" ht="27.75" customHeight="1">
      <c r="A6" s="31" t="s">
        <v>42</v>
      </c>
      <c r="B6" s="6"/>
      <c r="C6" s="32" t="s">
        <v>407</v>
      </c>
      <c r="D6" s="72" t="s">
        <v>168</v>
      </c>
      <c r="E6" s="73"/>
      <c r="F6" s="73"/>
      <c r="G6" s="73"/>
      <c r="H6" s="73"/>
      <c r="I6" s="73"/>
      <c r="J6" s="73"/>
      <c r="K6" s="73"/>
      <c r="L6" s="73"/>
      <c r="N6" s="33"/>
      <c r="O6" s="33"/>
    </row>
    <row r="7" spans="4:13" ht="15.75" thickBot="1">
      <c r="D7" s="12" t="s">
        <v>136</v>
      </c>
      <c r="M7" s="4"/>
    </row>
    <row r="8" spans="4:13" ht="15">
      <c r="D8" s="12" t="s">
        <v>134</v>
      </c>
      <c r="M8" s="17"/>
    </row>
    <row r="9" spans="4:13" ht="15.75" thickBot="1">
      <c r="D9" s="12" t="s">
        <v>135</v>
      </c>
      <c r="M9" s="17"/>
    </row>
    <row r="10" spans="1:16" s="2" customFormat="1" ht="39" customHeight="1">
      <c r="A10" s="47" t="str">
        <f>[1]!AG_DTRT("0,Detail Report 1,1",C$1,$C$3,$C$4,$C$5,$C$6)</f>
        <v>Account Code</v>
      </c>
      <c r="B10" s="48" t="s">
        <v>16</v>
      </c>
      <c r="C10" s="48" t="s">
        <v>92</v>
      </c>
      <c r="D10" s="48" t="s">
        <v>7</v>
      </c>
      <c r="E10" s="48" t="s">
        <v>8</v>
      </c>
      <c r="F10" s="48" t="s">
        <v>9</v>
      </c>
      <c r="G10" s="48" t="s">
        <v>15</v>
      </c>
      <c r="H10" s="48" t="s">
        <v>16</v>
      </c>
      <c r="I10" s="48" t="s">
        <v>17</v>
      </c>
      <c r="J10" s="48" t="s">
        <v>35</v>
      </c>
      <c r="K10" s="48" t="s">
        <v>93</v>
      </c>
      <c r="L10" s="48" t="s">
        <v>36</v>
      </c>
      <c r="M10" s="6" t="s">
        <v>13</v>
      </c>
      <c r="N10" s="6" t="s">
        <v>70</v>
      </c>
      <c r="O10" s="6" t="s">
        <v>71</v>
      </c>
      <c r="P10" s="2" t="s">
        <v>128</v>
      </c>
    </row>
    <row r="11" spans="1:17" ht="15.75" thickBot="1">
      <c r="A11" s="40" t="s">
        <v>21</v>
      </c>
      <c r="B11" s="40" t="s">
        <v>45</v>
      </c>
      <c r="C11" s="40">
        <v>56119</v>
      </c>
      <c r="D11" s="40" t="s">
        <v>409</v>
      </c>
      <c r="E11" s="41">
        <v>-4617.81</v>
      </c>
      <c r="F11" s="40" t="s">
        <v>410</v>
      </c>
      <c r="G11" s="40" t="s">
        <v>18</v>
      </c>
      <c r="H11" s="40" t="s">
        <v>411</v>
      </c>
      <c r="I11" s="40">
        <v>47213</v>
      </c>
      <c r="J11" s="39">
        <v>41044</v>
      </c>
      <c r="K11" s="40" t="s">
        <v>60</v>
      </c>
      <c r="L11" s="40" t="s">
        <v>409</v>
      </c>
      <c r="M11" s="16" t="str">
        <f>[1]!AG_SMRT("0,Summary Report 1,1",$C$1,$C$3,$C$4,$F11,$F11,$C11,$C11)</f>
        <v>Childcare Voucher Scheme</v>
      </c>
      <c r="N11" s="37" t="s">
        <v>247</v>
      </c>
      <c r="O11" s="37" t="s">
        <v>85</v>
      </c>
      <c r="P11" s="36" t="s">
        <v>99</v>
      </c>
      <c r="Q11" s="36" t="s">
        <v>1277</v>
      </c>
    </row>
    <row r="12" spans="1:17" ht="15.75" thickBot="1">
      <c r="A12" s="40" t="s">
        <v>21</v>
      </c>
      <c r="B12" s="40" t="s">
        <v>45</v>
      </c>
      <c r="C12" s="40">
        <v>56169</v>
      </c>
      <c r="D12" s="40" t="s">
        <v>409</v>
      </c>
      <c r="E12" s="41">
        <v>4617.81</v>
      </c>
      <c r="F12" s="40" t="s">
        <v>412</v>
      </c>
      <c r="G12" s="40" t="s">
        <v>37</v>
      </c>
      <c r="H12" s="40" t="s">
        <v>38</v>
      </c>
      <c r="I12" s="40">
        <v>47213</v>
      </c>
      <c r="J12" s="39">
        <v>41044</v>
      </c>
      <c r="K12" s="40" t="s">
        <v>60</v>
      </c>
      <c r="L12" s="40" t="s">
        <v>409</v>
      </c>
      <c r="M12" s="16" t="str">
        <f>[1]!AG_SMRT("0,Summary Report 1,1",$C$1,$C$3,$C$4,$F12,$F12,$C12,$C12)</f>
        <v>Cash at Bank (RBS)</v>
      </c>
      <c r="N12" s="37" t="s">
        <v>44</v>
      </c>
      <c r="O12" s="37" t="s">
        <v>44</v>
      </c>
      <c r="P12" s="36" t="s">
        <v>120</v>
      </c>
      <c r="Q12" s="36" t="s">
        <v>1278</v>
      </c>
    </row>
    <row r="13" spans="1:17" ht="15.75" thickBot="1">
      <c r="A13" s="40" t="s">
        <v>413</v>
      </c>
      <c r="B13" s="40" t="s">
        <v>414</v>
      </c>
      <c r="C13" s="40">
        <v>55937</v>
      </c>
      <c r="D13" s="40" t="s">
        <v>336</v>
      </c>
      <c r="E13" s="41">
        <v>-1403.28</v>
      </c>
      <c r="F13" s="40" t="s">
        <v>339</v>
      </c>
      <c r="G13" s="40" t="s">
        <v>18</v>
      </c>
      <c r="H13" s="40" t="s">
        <v>415</v>
      </c>
      <c r="I13" s="40">
        <v>47045</v>
      </c>
      <c r="J13" s="39">
        <v>41030</v>
      </c>
      <c r="K13" s="40" t="s">
        <v>132</v>
      </c>
      <c r="L13" s="40" t="s">
        <v>409</v>
      </c>
      <c r="M13" s="16" t="str">
        <f>[1]!AG_SMRT("0,Summary Report 1,1",$C$1,$C$3,$C$4,$F13,$F13,$C13,$C13)</f>
        <v>Staff Support</v>
      </c>
      <c r="N13" s="37" t="s">
        <v>249</v>
      </c>
      <c r="O13" s="37" t="s">
        <v>83</v>
      </c>
      <c r="P13" s="36" t="s">
        <v>111</v>
      </c>
      <c r="Q13" s="36" t="s">
        <v>1279</v>
      </c>
    </row>
    <row r="14" spans="1:17" ht="15.75" thickBot="1">
      <c r="A14" s="40" t="s">
        <v>413</v>
      </c>
      <c r="B14" s="40" t="s">
        <v>414</v>
      </c>
      <c r="C14" s="40">
        <v>55975</v>
      </c>
      <c r="D14" s="40" t="s">
        <v>409</v>
      </c>
      <c r="E14" s="41">
        <v>1403.28</v>
      </c>
      <c r="F14" s="40" t="s">
        <v>416</v>
      </c>
      <c r="G14" s="40" t="s">
        <v>37</v>
      </c>
      <c r="H14" s="40" t="s">
        <v>38</v>
      </c>
      <c r="I14" s="40">
        <v>47045</v>
      </c>
      <c r="J14" s="39">
        <v>41030</v>
      </c>
      <c r="K14" s="40" t="s">
        <v>132</v>
      </c>
      <c r="L14" s="40" t="s">
        <v>409</v>
      </c>
      <c r="M14" s="16" t="str">
        <f>[1]!AG_SMRT("0,Summary Report 1,1",$C$1,$C$3,$C$4,$F14,$F14,$C14,$C14)</f>
        <v>Cash at Bank (RBS)</v>
      </c>
      <c r="N14" s="37" t="s">
        <v>44</v>
      </c>
      <c r="O14" s="37" t="s">
        <v>44</v>
      </c>
      <c r="P14" s="36" t="s">
        <v>120</v>
      </c>
      <c r="Q14" s="36" t="s">
        <v>406</v>
      </c>
    </row>
    <row r="15" spans="1:17" ht="15.75" thickBot="1">
      <c r="A15" s="40" t="s">
        <v>417</v>
      </c>
      <c r="B15" s="40" t="s">
        <v>418</v>
      </c>
      <c r="C15" s="40">
        <v>55995</v>
      </c>
      <c r="D15" s="40" t="s">
        <v>409</v>
      </c>
      <c r="E15" s="41">
        <v>-2119.99</v>
      </c>
      <c r="F15" s="40" t="s">
        <v>419</v>
      </c>
      <c r="G15" s="40" t="s">
        <v>18</v>
      </c>
      <c r="H15" s="40" t="s">
        <v>420</v>
      </c>
      <c r="I15" s="40">
        <v>47214</v>
      </c>
      <c r="J15" s="39">
        <v>41044</v>
      </c>
      <c r="K15" s="40" t="s">
        <v>44</v>
      </c>
      <c r="L15" s="40" t="s">
        <v>409</v>
      </c>
      <c r="M15" s="16" t="str">
        <f>[1]!AG_SMRT("0,Summary Report 1,1",$C$1,$C$3,$C$4,$F15,$F15,$C15,$C15)</f>
        <v>Medical Reports</v>
      </c>
      <c r="N15" s="37" t="s">
        <v>251</v>
      </c>
      <c r="O15" s="37" t="s">
        <v>82</v>
      </c>
      <c r="P15" s="36" t="s">
        <v>1280</v>
      </c>
      <c r="Q15" s="36" t="s">
        <v>1281</v>
      </c>
    </row>
    <row r="16" spans="1:17" ht="15.75" thickBot="1">
      <c r="A16" s="40" t="s">
        <v>417</v>
      </c>
      <c r="B16" s="40" t="s">
        <v>418</v>
      </c>
      <c r="C16" s="40">
        <v>56169</v>
      </c>
      <c r="D16" s="40" t="s">
        <v>409</v>
      </c>
      <c r="E16" s="41">
        <v>2119.99</v>
      </c>
      <c r="F16" s="40" t="s">
        <v>412</v>
      </c>
      <c r="G16" s="40" t="s">
        <v>37</v>
      </c>
      <c r="H16" s="40" t="s">
        <v>38</v>
      </c>
      <c r="I16" s="40">
        <v>47214</v>
      </c>
      <c r="J16" s="39">
        <v>41044</v>
      </c>
      <c r="K16" s="40" t="s">
        <v>44</v>
      </c>
      <c r="L16" s="40" t="s">
        <v>409</v>
      </c>
      <c r="M16" s="16" t="str">
        <f>[1]!AG_SMRT("0,Summary Report 1,1",$C$1,$C$3,$C$4,$F16,$F16,$C16,$C16)</f>
        <v>Cash at Bank (RBS)</v>
      </c>
      <c r="N16" s="37" t="s">
        <v>44</v>
      </c>
      <c r="O16" s="37" t="s">
        <v>44</v>
      </c>
      <c r="P16" s="36" t="s">
        <v>120</v>
      </c>
      <c r="Q16" s="36" t="s">
        <v>1278</v>
      </c>
    </row>
    <row r="17" spans="1:17" ht="15.75" thickBot="1">
      <c r="A17" s="40" t="s">
        <v>222</v>
      </c>
      <c r="B17" s="40" t="s">
        <v>223</v>
      </c>
      <c r="C17" s="40">
        <v>55926</v>
      </c>
      <c r="D17" s="40" t="s">
        <v>336</v>
      </c>
      <c r="E17" s="41">
        <v>-1455.9</v>
      </c>
      <c r="F17" s="40" t="s">
        <v>421</v>
      </c>
      <c r="G17" s="40" t="s">
        <v>18</v>
      </c>
      <c r="H17" s="40" t="s">
        <v>422</v>
      </c>
      <c r="I17" s="40">
        <v>47046</v>
      </c>
      <c r="J17" s="39">
        <v>41030</v>
      </c>
      <c r="K17" s="40" t="s">
        <v>224</v>
      </c>
      <c r="L17" s="40" t="s">
        <v>409</v>
      </c>
      <c r="M17" s="16" t="str">
        <f>[1]!AG_SMRT("0,Summary Report 1,1",$C$1,$C$3,$C$4,$F17,$F17,$C17,$C17)</f>
        <v>Publications Translation</v>
      </c>
      <c r="N17" s="37" t="s">
        <v>260</v>
      </c>
      <c r="O17" s="37" t="s">
        <v>75</v>
      </c>
      <c r="P17" s="36" t="s">
        <v>123</v>
      </c>
      <c r="Q17" s="36" t="s">
        <v>1282</v>
      </c>
    </row>
    <row r="18" spans="1:17" ht="15.75" thickBot="1">
      <c r="A18" s="40" t="s">
        <v>222</v>
      </c>
      <c r="B18" s="40" t="s">
        <v>223</v>
      </c>
      <c r="C18" s="40">
        <v>55975</v>
      </c>
      <c r="D18" s="40" t="s">
        <v>409</v>
      </c>
      <c r="E18" s="41">
        <v>1455.9</v>
      </c>
      <c r="F18" s="40" t="s">
        <v>416</v>
      </c>
      <c r="G18" s="40" t="s">
        <v>37</v>
      </c>
      <c r="H18" s="40" t="s">
        <v>38</v>
      </c>
      <c r="I18" s="40">
        <v>47046</v>
      </c>
      <c r="J18" s="39">
        <v>41030</v>
      </c>
      <c r="K18" s="40" t="s">
        <v>224</v>
      </c>
      <c r="L18" s="40" t="s">
        <v>409</v>
      </c>
      <c r="M18" s="16" t="str">
        <f>[1]!AG_SMRT("0,Summary Report 1,1",$C$1,$C$3,$C$4,$F18,$F18,$C18,$C18)</f>
        <v>Cash at Bank (RBS)</v>
      </c>
      <c r="N18" s="37" t="s">
        <v>44</v>
      </c>
      <c r="O18" s="37" t="s">
        <v>44</v>
      </c>
      <c r="P18" s="36" t="s">
        <v>120</v>
      </c>
      <c r="Q18" s="36" t="s">
        <v>406</v>
      </c>
    </row>
    <row r="19" spans="1:17" ht="15.75" thickBot="1">
      <c r="A19" s="40" t="s">
        <v>222</v>
      </c>
      <c r="B19" s="40" t="s">
        <v>223</v>
      </c>
      <c r="C19" s="40">
        <v>56138</v>
      </c>
      <c r="D19" s="40" t="s">
        <v>409</v>
      </c>
      <c r="E19" s="41">
        <v>-828</v>
      </c>
      <c r="F19" s="40" t="s">
        <v>423</v>
      </c>
      <c r="G19" s="40" t="s">
        <v>18</v>
      </c>
      <c r="H19" s="40" t="s">
        <v>424</v>
      </c>
      <c r="I19" s="40">
        <v>47215</v>
      </c>
      <c r="J19" s="39">
        <v>41044</v>
      </c>
      <c r="K19" s="40" t="s">
        <v>224</v>
      </c>
      <c r="L19" s="40" t="s">
        <v>409</v>
      </c>
      <c r="M19" s="16" t="str">
        <f>[1]!AG_SMRT("0,Summary Report 1,1",$C$1,$C$3,$C$4,$F19,$F19,$C19,$C19)</f>
        <v>Alternative Formats</v>
      </c>
      <c r="N19" s="37" t="s">
        <v>253</v>
      </c>
      <c r="O19" s="37" t="s">
        <v>164</v>
      </c>
      <c r="P19" s="36" t="s">
        <v>379</v>
      </c>
      <c r="Q19" s="36" t="s">
        <v>1283</v>
      </c>
    </row>
    <row r="20" spans="1:17" ht="15.75" thickBot="1">
      <c r="A20" s="40" t="s">
        <v>222</v>
      </c>
      <c r="B20" s="40" t="s">
        <v>223</v>
      </c>
      <c r="C20" s="40">
        <v>56139</v>
      </c>
      <c r="D20" s="40" t="s">
        <v>409</v>
      </c>
      <c r="E20" s="41">
        <v>-108</v>
      </c>
      <c r="F20" s="40" t="s">
        <v>425</v>
      </c>
      <c r="G20" s="40" t="s">
        <v>18</v>
      </c>
      <c r="H20" s="40" t="s">
        <v>426</v>
      </c>
      <c r="I20" s="40">
        <v>47215</v>
      </c>
      <c r="J20" s="39">
        <v>41044</v>
      </c>
      <c r="K20" s="40" t="s">
        <v>224</v>
      </c>
      <c r="L20" s="40" t="s">
        <v>409</v>
      </c>
      <c r="M20" s="16" t="str">
        <f>[1]!AG_SMRT("0,Summary Report 1,1",$C$1,$C$3,$C$4,$F20,$F20,$C20,$C20)</f>
        <v>Alternative Formats</v>
      </c>
      <c r="N20" s="37" t="s">
        <v>253</v>
      </c>
      <c r="O20" s="37" t="s">
        <v>164</v>
      </c>
      <c r="P20" s="36" t="s">
        <v>379</v>
      </c>
      <c r="Q20" s="36" t="s">
        <v>1283</v>
      </c>
    </row>
    <row r="21" spans="1:17" ht="15.75" thickBot="1">
      <c r="A21" s="40" t="s">
        <v>222</v>
      </c>
      <c r="B21" s="40" t="s">
        <v>223</v>
      </c>
      <c r="C21" s="40">
        <v>56140</v>
      </c>
      <c r="D21" s="40" t="s">
        <v>409</v>
      </c>
      <c r="E21" s="41">
        <v>-330.43</v>
      </c>
      <c r="F21" s="40" t="s">
        <v>427</v>
      </c>
      <c r="G21" s="40" t="s">
        <v>18</v>
      </c>
      <c r="H21" s="40" t="s">
        <v>428</v>
      </c>
      <c r="I21" s="40">
        <v>47215</v>
      </c>
      <c r="J21" s="39">
        <v>41044</v>
      </c>
      <c r="K21" s="40" t="s">
        <v>224</v>
      </c>
      <c r="L21" s="40" t="s">
        <v>409</v>
      </c>
      <c r="M21" s="16" t="str">
        <f>[1]!AG_SMRT("0,Summary Report 1,1",$C$1,$C$3,$C$4,$F21,$F21,$C21,$C21)</f>
        <v>Alternative Formats</v>
      </c>
      <c r="N21" s="37" t="s">
        <v>250</v>
      </c>
      <c r="O21" s="37" t="s">
        <v>77</v>
      </c>
      <c r="P21" s="36" t="s">
        <v>379</v>
      </c>
      <c r="Q21" s="36" t="s">
        <v>1284</v>
      </c>
    </row>
    <row r="22" spans="1:17" ht="15.75" thickBot="1">
      <c r="A22" s="40" t="s">
        <v>222</v>
      </c>
      <c r="B22" s="40" t="s">
        <v>223</v>
      </c>
      <c r="C22" s="40">
        <v>56169</v>
      </c>
      <c r="D22" s="40" t="s">
        <v>409</v>
      </c>
      <c r="E22" s="41">
        <v>1266.43</v>
      </c>
      <c r="F22" s="40" t="s">
        <v>412</v>
      </c>
      <c r="G22" s="40" t="s">
        <v>37</v>
      </c>
      <c r="H22" s="40" t="s">
        <v>38</v>
      </c>
      <c r="I22" s="40">
        <v>47215</v>
      </c>
      <c r="J22" s="39">
        <v>41044</v>
      </c>
      <c r="K22" s="40" t="s">
        <v>224</v>
      </c>
      <c r="L22" s="40" t="s">
        <v>409</v>
      </c>
      <c r="M22" s="16" t="str">
        <f>[1]!AG_SMRT("0,Summary Report 1,1",$C$1,$C$3,$C$4,$F22,$F22,$C22,$C22)</f>
        <v>Cash at Bank (RBS)</v>
      </c>
      <c r="N22" s="37" t="s">
        <v>44</v>
      </c>
      <c r="O22" s="37" t="s">
        <v>44</v>
      </c>
      <c r="P22" s="36" t="s">
        <v>120</v>
      </c>
      <c r="Q22" s="36" t="s">
        <v>1278</v>
      </c>
    </row>
    <row r="23" spans="1:17" ht="15.75" thickBot="1">
      <c r="A23" s="40" t="s">
        <v>429</v>
      </c>
      <c r="B23" s="40" t="s">
        <v>430</v>
      </c>
      <c r="C23" s="40">
        <v>56127</v>
      </c>
      <c r="D23" s="40" t="s">
        <v>409</v>
      </c>
      <c r="E23" s="41">
        <v>-5100</v>
      </c>
      <c r="F23" s="40" t="s">
        <v>431</v>
      </c>
      <c r="G23" s="40" t="s">
        <v>18</v>
      </c>
      <c r="H23" s="40" t="s">
        <v>432</v>
      </c>
      <c r="I23" s="40">
        <v>47216</v>
      </c>
      <c r="J23" s="39">
        <v>41044</v>
      </c>
      <c r="K23" s="40" t="s">
        <v>44</v>
      </c>
      <c r="L23" s="40" t="s">
        <v>409</v>
      </c>
      <c r="M23" s="16" t="str">
        <f>[1]!AG_SMRT("0,Summary Report 1,1",$C$1,$C$3,$C$4,$F23,$F23,$C23,$C23)</f>
        <v>Events Attendees Costs</v>
      </c>
      <c r="N23" s="37" t="s">
        <v>376</v>
      </c>
      <c r="O23" s="37" t="s">
        <v>159</v>
      </c>
      <c r="P23" s="36" t="s">
        <v>121</v>
      </c>
      <c r="Q23" s="36" t="s">
        <v>1285</v>
      </c>
    </row>
    <row r="24" spans="1:17" ht="15.75" thickBot="1">
      <c r="A24" s="40" t="s">
        <v>429</v>
      </c>
      <c r="B24" s="40" t="s">
        <v>430</v>
      </c>
      <c r="C24" s="40">
        <v>56169</v>
      </c>
      <c r="D24" s="40" t="s">
        <v>409</v>
      </c>
      <c r="E24" s="41">
        <v>5100</v>
      </c>
      <c r="F24" s="40" t="s">
        <v>412</v>
      </c>
      <c r="G24" s="40" t="s">
        <v>37</v>
      </c>
      <c r="H24" s="40" t="s">
        <v>38</v>
      </c>
      <c r="I24" s="40">
        <v>47216</v>
      </c>
      <c r="J24" s="39">
        <v>41044</v>
      </c>
      <c r="K24" s="40" t="s">
        <v>44</v>
      </c>
      <c r="L24" s="40" t="s">
        <v>409</v>
      </c>
      <c r="M24" s="16" t="str">
        <f>[1]!AG_SMRT("0,Summary Report 1,1",$C$1,$C$3,$C$4,$F24,$F24,$C24,$C24)</f>
        <v>Cash at Bank (RBS)</v>
      </c>
      <c r="N24" s="37" t="s">
        <v>44</v>
      </c>
      <c r="O24" s="37" t="s">
        <v>44</v>
      </c>
      <c r="P24" s="36" t="s">
        <v>120</v>
      </c>
      <c r="Q24" s="36" t="s">
        <v>1278</v>
      </c>
    </row>
    <row r="25" spans="1:17" ht="15.75" thickBot="1">
      <c r="A25" s="40" t="s">
        <v>171</v>
      </c>
      <c r="B25" s="40" t="s">
        <v>172</v>
      </c>
      <c r="C25" s="40">
        <v>56000</v>
      </c>
      <c r="D25" s="40" t="s">
        <v>409</v>
      </c>
      <c r="E25" s="41">
        <v>-30780</v>
      </c>
      <c r="F25" s="40" t="s">
        <v>433</v>
      </c>
      <c r="G25" s="40" t="s">
        <v>18</v>
      </c>
      <c r="H25" s="40" t="s">
        <v>434</v>
      </c>
      <c r="I25" s="40">
        <v>47167</v>
      </c>
      <c r="J25" s="39">
        <v>41038</v>
      </c>
      <c r="K25" s="40" t="s">
        <v>173</v>
      </c>
      <c r="L25" s="40" t="s">
        <v>409</v>
      </c>
      <c r="M25" s="16" t="str">
        <f>[1]!AG_SMRT("0,Summary Report 1,1",$C$1,$C$3,$C$4,$F25,$F25,$C25,$C25)</f>
        <v>Barristers Fees</v>
      </c>
      <c r="N25" s="37" t="s">
        <v>251</v>
      </c>
      <c r="O25" s="37" t="s">
        <v>82</v>
      </c>
      <c r="P25" s="36" t="s">
        <v>110</v>
      </c>
      <c r="Q25" s="36" t="s">
        <v>1286</v>
      </c>
    </row>
    <row r="26" spans="1:17" ht="15.75" thickBot="1">
      <c r="A26" s="40" t="s">
        <v>171</v>
      </c>
      <c r="B26" s="40" t="s">
        <v>172</v>
      </c>
      <c r="C26" s="40">
        <v>56028</v>
      </c>
      <c r="D26" s="40" t="s">
        <v>409</v>
      </c>
      <c r="E26" s="41">
        <v>30780</v>
      </c>
      <c r="F26" s="40" t="s">
        <v>435</v>
      </c>
      <c r="G26" s="40" t="s">
        <v>37</v>
      </c>
      <c r="H26" s="40" t="s">
        <v>38</v>
      </c>
      <c r="I26" s="40">
        <v>47121</v>
      </c>
      <c r="J26" s="39">
        <v>41032</v>
      </c>
      <c r="K26" s="40" t="s">
        <v>173</v>
      </c>
      <c r="L26" s="40" t="s">
        <v>409</v>
      </c>
      <c r="M26" s="16" t="str">
        <f>[1]!AG_SMRT("0,Summary Report 1,1",$C$1,$C$3,$C$4,$F26,$F26,$C26,$C26)</f>
        <v>Cash at Bank (RBS)</v>
      </c>
      <c r="N26" s="37" t="s">
        <v>44</v>
      </c>
      <c r="O26" s="37" t="s">
        <v>44</v>
      </c>
      <c r="P26" s="36" t="s">
        <v>120</v>
      </c>
      <c r="Q26" s="36" t="s">
        <v>1287</v>
      </c>
    </row>
    <row r="27" spans="1:17" ht="15.75" thickBot="1">
      <c r="A27" s="40" t="s">
        <v>171</v>
      </c>
      <c r="B27" s="40" t="s">
        <v>172</v>
      </c>
      <c r="C27" s="40">
        <v>56029</v>
      </c>
      <c r="D27" s="40" t="s">
        <v>409</v>
      </c>
      <c r="E27" s="41">
        <v>-30780</v>
      </c>
      <c r="F27" s="40" t="s">
        <v>435</v>
      </c>
      <c r="G27" s="40" t="s">
        <v>19</v>
      </c>
      <c r="H27" s="40" t="s">
        <v>436</v>
      </c>
      <c r="I27" s="40">
        <v>47121</v>
      </c>
      <c r="J27" s="39">
        <v>41032</v>
      </c>
      <c r="K27" s="40" t="s">
        <v>173</v>
      </c>
      <c r="L27" s="40" t="s">
        <v>409</v>
      </c>
      <c r="M27" s="16" t="str">
        <f>[1]!AG_SMRT("0,Summary Report 1,1",$C$1,$C$3,$C$4,$F27,$F27,$C27,$C27)</f>
        <v>Cash at Bank (RBS)</v>
      </c>
      <c r="N27" s="37" t="s">
        <v>44</v>
      </c>
      <c r="O27" s="37" t="s">
        <v>44</v>
      </c>
      <c r="P27" s="36" t="s">
        <v>120</v>
      </c>
      <c r="Q27" s="36" t="s">
        <v>436</v>
      </c>
    </row>
    <row r="28" spans="1:17" ht="15.75" thickBot="1">
      <c r="A28" s="40" t="s">
        <v>171</v>
      </c>
      <c r="B28" s="40" t="s">
        <v>172</v>
      </c>
      <c r="C28" s="40">
        <v>56102</v>
      </c>
      <c r="D28" s="40" t="s">
        <v>409</v>
      </c>
      <c r="E28" s="41">
        <v>30780</v>
      </c>
      <c r="F28" s="40" t="s">
        <v>437</v>
      </c>
      <c r="G28" s="40" t="s">
        <v>37</v>
      </c>
      <c r="H28" s="40" t="s">
        <v>38</v>
      </c>
      <c r="I28" s="40">
        <v>47167</v>
      </c>
      <c r="J28" s="39">
        <v>41038</v>
      </c>
      <c r="K28" s="40" t="s">
        <v>173</v>
      </c>
      <c r="L28" s="40" t="s">
        <v>409</v>
      </c>
      <c r="M28" s="16" t="str">
        <f>[1]!AG_SMRT("0,Summary Report 1,1",$C$1,$C$3,$C$4,$F28,$F28,$C28,$C28)</f>
        <v>Cash at Bank (RBS)</v>
      </c>
      <c r="N28" s="37" t="s">
        <v>44</v>
      </c>
      <c r="O28" s="37" t="s">
        <v>44</v>
      </c>
      <c r="P28" s="36" t="s">
        <v>120</v>
      </c>
      <c r="Q28" s="36" t="s">
        <v>1288</v>
      </c>
    </row>
    <row r="29" spans="1:17" ht="15.75" thickBot="1">
      <c r="A29" s="40" t="s">
        <v>174</v>
      </c>
      <c r="B29" s="40" t="s">
        <v>175</v>
      </c>
      <c r="C29" s="40">
        <v>56096</v>
      </c>
      <c r="D29" s="40" t="s">
        <v>409</v>
      </c>
      <c r="E29" s="41">
        <v>-32.6</v>
      </c>
      <c r="F29" s="40" t="s">
        <v>438</v>
      </c>
      <c r="G29" s="40" t="s">
        <v>18</v>
      </c>
      <c r="H29" s="40" t="s">
        <v>439</v>
      </c>
      <c r="I29" s="40">
        <v>47168</v>
      </c>
      <c r="J29" s="39">
        <v>41038</v>
      </c>
      <c r="K29" s="40" t="s">
        <v>176</v>
      </c>
      <c r="L29" s="40" t="s">
        <v>409</v>
      </c>
      <c r="M29" s="16" t="str">
        <f>[1]!AG_SMRT("0,Summary Report 1,1",$C$1,$C$3,$C$4,$F29,$F29,$C29,$C29)</f>
        <v>Couriers</v>
      </c>
      <c r="N29" s="37" t="s">
        <v>380</v>
      </c>
      <c r="O29" s="37" t="s">
        <v>79</v>
      </c>
      <c r="P29" s="36" t="s">
        <v>101</v>
      </c>
      <c r="Q29" s="36" t="s">
        <v>1289</v>
      </c>
    </row>
    <row r="30" spans="1:17" ht="15.75" thickBot="1">
      <c r="A30" s="40" t="s">
        <v>174</v>
      </c>
      <c r="B30" s="40" t="s">
        <v>175</v>
      </c>
      <c r="C30" s="40">
        <v>56102</v>
      </c>
      <c r="D30" s="40" t="s">
        <v>409</v>
      </c>
      <c r="E30" s="41">
        <v>32.6</v>
      </c>
      <c r="F30" s="40" t="s">
        <v>437</v>
      </c>
      <c r="G30" s="40" t="s">
        <v>37</v>
      </c>
      <c r="H30" s="40" t="s">
        <v>38</v>
      </c>
      <c r="I30" s="40">
        <v>47168</v>
      </c>
      <c r="J30" s="39">
        <v>41038</v>
      </c>
      <c r="K30" s="40" t="s">
        <v>176</v>
      </c>
      <c r="L30" s="40" t="s">
        <v>409</v>
      </c>
      <c r="M30" s="16" t="str">
        <f>[1]!AG_SMRT("0,Summary Report 1,1",$C$1,$C$3,$C$4,$F30,$F30,$C30,$C30)</f>
        <v>Cash at Bank (RBS)</v>
      </c>
      <c r="N30" s="37" t="s">
        <v>44</v>
      </c>
      <c r="O30" s="37" t="s">
        <v>44</v>
      </c>
      <c r="P30" s="36" t="s">
        <v>120</v>
      </c>
      <c r="Q30" s="36" t="s">
        <v>1288</v>
      </c>
    </row>
    <row r="31" spans="1:17" ht="15.75" thickBot="1">
      <c r="A31" s="40" t="s">
        <v>440</v>
      </c>
      <c r="B31" s="40" t="s">
        <v>441</v>
      </c>
      <c r="C31" s="40">
        <v>56212</v>
      </c>
      <c r="D31" s="40" t="s">
        <v>409</v>
      </c>
      <c r="E31" s="41">
        <v>-1284</v>
      </c>
      <c r="F31" s="40" t="s">
        <v>442</v>
      </c>
      <c r="G31" s="40" t="s">
        <v>18</v>
      </c>
      <c r="H31" s="40" t="s">
        <v>443</v>
      </c>
      <c r="I31" s="40">
        <v>47292</v>
      </c>
      <c r="J31" s="39">
        <v>41052</v>
      </c>
      <c r="K31" s="40" t="s">
        <v>44</v>
      </c>
      <c r="L31" s="40" t="s">
        <v>409</v>
      </c>
      <c r="M31" s="16" t="str">
        <f>[1]!AG_SMRT("0,Summary Report 1,1",$C$1,$C$3,$C$4,$F31,$F31,$C31,$C31)</f>
        <v>Cleaning Services</v>
      </c>
      <c r="N31" s="37" t="s">
        <v>380</v>
      </c>
      <c r="O31" s="37" t="s">
        <v>79</v>
      </c>
      <c r="P31" s="36" t="s">
        <v>107</v>
      </c>
      <c r="Q31" s="36" t="s">
        <v>1290</v>
      </c>
    </row>
    <row r="32" spans="1:17" ht="15.75" thickBot="1">
      <c r="A32" s="40" t="s">
        <v>440</v>
      </c>
      <c r="B32" s="40" t="s">
        <v>441</v>
      </c>
      <c r="C32" s="40">
        <v>56283</v>
      </c>
      <c r="D32" s="40" t="s">
        <v>409</v>
      </c>
      <c r="E32" s="41">
        <v>1284</v>
      </c>
      <c r="F32" s="40" t="s">
        <v>444</v>
      </c>
      <c r="G32" s="40" t="s">
        <v>37</v>
      </c>
      <c r="H32" s="40" t="s">
        <v>38</v>
      </c>
      <c r="I32" s="40">
        <v>47292</v>
      </c>
      <c r="J32" s="39">
        <v>41052</v>
      </c>
      <c r="K32" s="40" t="s">
        <v>44</v>
      </c>
      <c r="L32" s="40" t="s">
        <v>409</v>
      </c>
      <c r="M32" s="16" t="str">
        <f>[1]!AG_SMRT("0,Summary Report 1,1",$C$1,$C$3,$C$4,$F32,$F32,$C32,$C32)</f>
        <v>Cash at Bank (RBS)</v>
      </c>
      <c r="N32" s="37" t="s">
        <v>44</v>
      </c>
      <c r="O32" s="37" t="s">
        <v>44</v>
      </c>
      <c r="P32" s="36" t="s">
        <v>120</v>
      </c>
      <c r="Q32" s="36" t="s">
        <v>1291</v>
      </c>
    </row>
    <row r="33" spans="1:17" ht="15.75" thickBot="1">
      <c r="A33" s="40" t="s">
        <v>445</v>
      </c>
      <c r="B33" s="40" t="s">
        <v>446</v>
      </c>
      <c r="C33" s="40">
        <v>55427</v>
      </c>
      <c r="D33" s="40" t="s">
        <v>336</v>
      </c>
      <c r="E33" s="41">
        <v>-2609.93</v>
      </c>
      <c r="F33" s="40" t="s">
        <v>447</v>
      </c>
      <c r="G33" s="40" t="s">
        <v>20</v>
      </c>
      <c r="H33" s="40" t="s">
        <v>448</v>
      </c>
      <c r="I33" s="40">
        <v>47047</v>
      </c>
      <c r="J33" s="39">
        <v>41030</v>
      </c>
      <c r="K33" s="40" t="s">
        <v>449</v>
      </c>
      <c r="L33" s="40" t="s">
        <v>409</v>
      </c>
      <c r="M33" s="16" t="str">
        <f>[1]!AG_SMRT("0,Summary Report 1,1",$C$1,$C$3,$C$4,$F33,$F33,$C33,$C33)</f>
        <v>Cleaning Equipment</v>
      </c>
      <c r="N33" s="37" t="s">
        <v>380</v>
      </c>
      <c r="O33" s="37" t="s">
        <v>79</v>
      </c>
      <c r="P33" s="36" t="s">
        <v>109</v>
      </c>
      <c r="Q33" s="36" t="s">
        <v>1292</v>
      </c>
    </row>
    <row r="34" spans="1:17" ht="15.75" thickBot="1">
      <c r="A34" s="40" t="s">
        <v>445</v>
      </c>
      <c r="B34" s="40" t="s">
        <v>446</v>
      </c>
      <c r="C34" s="40">
        <v>55975</v>
      </c>
      <c r="D34" s="40" t="s">
        <v>409</v>
      </c>
      <c r="E34" s="41">
        <v>2609.93</v>
      </c>
      <c r="F34" s="40" t="s">
        <v>416</v>
      </c>
      <c r="G34" s="40" t="s">
        <v>37</v>
      </c>
      <c r="H34" s="40" t="s">
        <v>38</v>
      </c>
      <c r="I34" s="40">
        <v>47047</v>
      </c>
      <c r="J34" s="39">
        <v>41030</v>
      </c>
      <c r="K34" s="40" t="s">
        <v>449</v>
      </c>
      <c r="L34" s="40" t="s">
        <v>409</v>
      </c>
      <c r="M34" s="16" t="str">
        <f>[1]!AG_SMRT("0,Summary Report 1,1",$C$1,$C$3,$C$4,$F34,$F34,$C34,$C34)</f>
        <v>Cash at Bank (RBS)</v>
      </c>
      <c r="N34" s="37" t="s">
        <v>44</v>
      </c>
      <c r="O34" s="37" t="s">
        <v>44</v>
      </c>
      <c r="P34" s="36" t="s">
        <v>120</v>
      </c>
      <c r="Q34" s="36" t="s">
        <v>406</v>
      </c>
    </row>
    <row r="35" spans="1:17" ht="15.75" thickBot="1">
      <c r="A35" s="40" t="s">
        <v>177</v>
      </c>
      <c r="B35" s="40" t="s">
        <v>178</v>
      </c>
      <c r="C35" s="40">
        <v>56117</v>
      </c>
      <c r="D35" s="40" t="s">
        <v>409</v>
      </c>
      <c r="E35" s="41">
        <v>-429.58</v>
      </c>
      <c r="F35" s="40" t="s">
        <v>450</v>
      </c>
      <c r="G35" s="40" t="s">
        <v>18</v>
      </c>
      <c r="H35" s="40" t="s">
        <v>451</v>
      </c>
      <c r="I35" s="40">
        <v>47217</v>
      </c>
      <c r="J35" s="39">
        <v>41044</v>
      </c>
      <c r="K35" s="40" t="s">
        <v>179</v>
      </c>
      <c r="L35" s="40" t="s">
        <v>409</v>
      </c>
      <c r="M35" s="16" t="str">
        <f>[1]!AG_SMRT("0,Summary Report 1,1",$C$1,$C$3,$C$4,$F35,$F35,$C35,$C35)</f>
        <v>Publications Translation</v>
      </c>
      <c r="N35" s="37" t="s">
        <v>268</v>
      </c>
      <c r="O35" s="37" t="s">
        <v>80</v>
      </c>
      <c r="P35" s="36" t="s">
        <v>123</v>
      </c>
      <c r="Q35" s="36" t="s">
        <v>1293</v>
      </c>
    </row>
    <row r="36" spans="1:17" ht="15.75" thickBot="1">
      <c r="A36" s="40" t="s">
        <v>177</v>
      </c>
      <c r="B36" s="40" t="s">
        <v>178</v>
      </c>
      <c r="C36" s="40">
        <v>56169</v>
      </c>
      <c r="D36" s="40" t="s">
        <v>409</v>
      </c>
      <c r="E36" s="41">
        <v>429.58</v>
      </c>
      <c r="F36" s="40" t="s">
        <v>412</v>
      </c>
      <c r="G36" s="40" t="s">
        <v>37</v>
      </c>
      <c r="H36" s="40" t="s">
        <v>38</v>
      </c>
      <c r="I36" s="40">
        <v>47217</v>
      </c>
      <c r="J36" s="39">
        <v>41044</v>
      </c>
      <c r="K36" s="40" t="s">
        <v>179</v>
      </c>
      <c r="L36" s="40" t="s">
        <v>409</v>
      </c>
      <c r="M36" s="16" t="str">
        <f>[1]!AG_SMRT("0,Summary Report 1,1",$C$1,$C$3,$C$4,$F36,$F36,$C36,$C36)</f>
        <v>Cash at Bank (RBS)</v>
      </c>
      <c r="N36" s="37" t="s">
        <v>44</v>
      </c>
      <c r="O36" s="37" t="s">
        <v>44</v>
      </c>
      <c r="P36" s="36" t="s">
        <v>120</v>
      </c>
      <c r="Q36" s="36" t="s">
        <v>1278</v>
      </c>
    </row>
    <row r="37" spans="1:17" ht="15.75" thickBot="1">
      <c r="A37" s="40" t="s">
        <v>452</v>
      </c>
      <c r="B37" s="40" t="s">
        <v>453</v>
      </c>
      <c r="C37" s="40">
        <v>55932</v>
      </c>
      <c r="D37" s="40" t="s">
        <v>336</v>
      </c>
      <c r="E37" s="41">
        <v>-2189.2</v>
      </c>
      <c r="F37" s="40" t="s">
        <v>454</v>
      </c>
      <c r="G37" s="40" t="s">
        <v>18</v>
      </c>
      <c r="H37" s="40" t="s">
        <v>455</v>
      </c>
      <c r="I37" s="40">
        <v>47048</v>
      </c>
      <c r="J37" s="39">
        <v>41030</v>
      </c>
      <c r="K37" s="40" t="s">
        <v>456</v>
      </c>
      <c r="L37" s="40" t="s">
        <v>409</v>
      </c>
      <c r="M37" s="16" t="str">
        <f>[1]!AG_SMRT("0,Summary Report 1,1",$C$1,$C$3,$C$4,$F37,$F37,$C37,$C37)</f>
        <v>Solicitors Fees</v>
      </c>
      <c r="N37" s="37" t="s">
        <v>251</v>
      </c>
      <c r="O37" s="37" t="s">
        <v>82</v>
      </c>
      <c r="P37" s="36" t="s">
        <v>127</v>
      </c>
      <c r="Q37" s="36" t="s">
        <v>1294</v>
      </c>
    </row>
    <row r="38" spans="1:17" ht="15.75" thickBot="1">
      <c r="A38" s="40" t="s">
        <v>452</v>
      </c>
      <c r="B38" s="40" t="s">
        <v>453</v>
      </c>
      <c r="C38" s="40">
        <v>55975</v>
      </c>
      <c r="D38" s="40" t="s">
        <v>409</v>
      </c>
      <c r="E38" s="41">
        <v>2189.2</v>
      </c>
      <c r="F38" s="40" t="s">
        <v>416</v>
      </c>
      <c r="G38" s="40" t="s">
        <v>37</v>
      </c>
      <c r="H38" s="40" t="s">
        <v>38</v>
      </c>
      <c r="I38" s="40">
        <v>47048</v>
      </c>
      <c r="J38" s="39">
        <v>41030</v>
      </c>
      <c r="K38" s="40" t="s">
        <v>456</v>
      </c>
      <c r="L38" s="40" t="s">
        <v>409</v>
      </c>
      <c r="M38" s="16" t="str">
        <f>[1]!AG_SMRT("0,Summary Report 1,1",$C$1,$C$3,$C$4,$F38,$F38,$C38,$C38)</f>
        <v>Cash at Bank (RBS)</v>
      </c>
      <c r="N38" s="37" t="s">
        <v>44</v>
      </c>
      <c r="O38" s="37" t="s">
        <v>44</v>
      </c>
      <c r="P38" s="36" t="s">
        <v>120</v>
      </c>
      <c r="Q38" s="36" t="s">
        <v>406</v>
      </c>
    </row>
    <row r="39" spans="1:17" ht="15.75" thickBot="1">
      <c r="A39" s="40" t="s">
        <v>457</v>
      </c>
      <c r="B39" s="40" t="s">
        <v>458</v>
      </c>
      <c r="C39" s="40">
        <v>56013</v>
      </c>
      <c r="D39" s="40" t="s">
        <v>409</v>
      </c>
      <c r="E39" s="41">
        <v>-337.5</v>
      </c>
      <c r="F39" s="40" t="s">
        <v>459</v>
      </c>
      <c r="G39" s="40" t="s">
        <v>18</v>
      </c>
      <c r="H39" s="40" t="s">
        <v>460</v>
      </c>
      <c r="I39" s="40">
        <v>47169</v>
      </c>
      <c r="J39" s="39">
        <v>41038</v>
      </c>
      <c r="K39" s="40" t="s">
        <v>44</v>
      </c>
      <c r="L39" s="40" t="s">
        <v>409</v>
      </c>
      <c r="M39" s="16" t="str">
        <f>[1]!AG_SMRT("0,Summary Report 1,1",$C$1,$C$3,$C$4,$F39,$F39,$C39,$C39)</f>
        <v>Premises prepayments</v>
      </c>
      <c r="N39" s="37" t="s">
        <v>380</v>
      </c>
      <c r="O39" s="37" t="s">
        <v>79</v>
      </c>
      <c r="P39" s="36" t="s">
        <v>157</v>
      </c>
      <c r="Q39" s="36" t="s">
        <v>1295</v>
      </c>
    </row>
    <row r="40" spans="1:17" ht="15.75" thickBot="1">
      <c r="A40" s="40" t="s">
        <v>457</v>
      </c>
      <c r="B40" s="40" t="s">
        <v>458</v>
      </c>
      <c r="C40" s="40">
        <v>56014</v>
      </c>
      <c r="D40" s="40" t="s">
        <v>409</v>
      </c>
      <c r="E40" s="41">
        <v>-337.5</v>
      </c>
      <c r="F40" s="40" t="s">
        <v>461</v>
      </c>
      <c r="G40" s="40" t="s">
        <v>18</v>
      </c>
      <c r="H40" s="40" t="s">
        <v>462</v>
      </c>
      <c r="I40" s="40">
        <v>47169</v>
      </c>
      <c r="J40" s="39">
        <v>41038</v>
      </c>
      <c r="K40" s="40" t="s">
        <v>44</v>
      </c>
      <c r="L40" s="40" t="s">
        <v>409</v>
      </c>
      <c r="M40" s="16" t="str">
        <f>[1]!AG_SMRT("0,Summary Report 1,1",$C$1,$C$3,$C$4,$F40,$F40,$C40,$C40)</f>
        <v>Premises prepayments</v>
      </c>
      <c r="N40" s="37" t="s">
        <v>380</v>
      </c>
      <c r="O40" s="37" t="s">
        <v>79</v>
      </c>
      <c r="P40" s="36" t="s">
        <v>157</v>
      </c>
      <c r="Q40" s="36" t="s">
        <v>1295</v>
      </c>
    </row>
    <row r="41" spans="1:17" ht="15.75" thickBot="1">
      <c r="A41" s="40" t="s">
        <v>457</v>
      </c>
      <c r="B41" s="40" t="s">
        <v>458</v>
      </c>
      <c r="C41" s="40">
        <v>56015</v>
      </c>
      <c r="D41" s="40" t="s">
        <v>409</v>
      </c>
      <c r="E41" s="41">
        <v>-30228</v>
      </c>
      <c r="F41" s="40" t="s">
        <v>463</v>
      </c>
      <c r="G41" s="40" t="s">
        <v>18</v>
      </c>
      <c r="H41" s="40" t="s">
        <v>464</v>
      </c>
      <c r="I41" s="40">
        <v>47169</v>
      </c>
      <c r="J41" s="39">
        <v>41038</v>
      </c>
      <c r="K41" s="40" t="s">
        <v>44</v>
      </c>
      <c r="L41" s="40" t="s">
        <v>409</v>
      </c>
      <c r="M41" s="16" t="str">
        <f>[1]!AG_SMRT("0,Summary Report 1,1",$C$1,$C$3,$C$4,$F41,$F41,$C41,$C41)</f>
        <v>Premises prepayments</v>
      </c>
      <c r="N41" s="37" t="s">
        <v>380</v>
      </c>
      <c r="O41" s="37" t="s">
        <v>79</v>
      </c>
      <c r="P41" s="36" t="s">
        <v>157</v>
      </c>
      <c r="Q41" s="36" t="s">
        <v>1296</v>
      </c>
    </row>
    <row r="42" spans="1:17" ht="15.75" thickBot="1">
      <c r="A42" s="40" t="s">
        <v>457</v>
      </c>
      <c r="B42" s="40" t="s">
        <v>458</v>
      </c>
      <c r="C42" s="40">
        <v>56102</v>
      </c>
      <c r="D42" s="40" t="s">
        <v>409</v>
      </c>
      <c r="E42" s="41">
        <v>30903</v>
      </c>
      <c r="F42" s="40" t="s">
        <v>437</v>
      </c>
      <c r="G42" s="40" t="s">
        <v>37</v>
      </c>
      <c r="H42" s="40" t="s">
        <v>38</v>
      </c>
      <c r="I42" s="40">
        <v>47169</v>
      </c>
      <c r="J42" s="39">
        <v>41038</v>
      </c>
      <c r="K42" s="40" t="s">
        <v>44</v>
      </c>
      <c r="L42" s="40" t="s">
        <v>409</v>
      </c>
      <c r="M42" s="16" t="str">
        <f>[1]!AG_SMRT("0,Summary Report 1,1",$C$1,$C$3,$C$4,$F42,$F42,$C42,$C42)</f>
        <v>Cash at Bank (RBS)</v>
      </c>
      <c r="N42" s="37" t="s">
        <v>44</v>
      </c>
      <c r="O42" s="37" t="s">
        <v>44</v>
      </c>
      <c r="P42" s="36" t="s">
        <v>120</v>
      </c>
      <c r="Q42" s="36" t="s">
        <v>1288</v>
      </c>
    </row>
    <row r="43" spans="1:17" ht="15.75" thickBot="1">
      <c r="A43" s="40" t="s">
        <v>94</v>
      </c>
      <c r="B43" s="40" t="s">
        <v>95</v>
      </c>
      <c r="C43" s="40">
        <v>55923</v>
      </c>
      <c r="D43" s="40" t="s">
        <v>336</v>
      </c>
      <c r="E43" s="41">
        <v>-2104.82</v>
      </c>
      <c r="F43" s="40" t="s">
        <v>465</v>
      </c>
      <c r="G43" s="40" t="s">
        <v>18</v>
      </c>
      <c r="H43" s="40" t="s">
        <v>466</v>
      </c>
      <c r="I43" s="40">
        <v>47049</v>
      </c>
      <c r="J43" s="39">
        <v>41030</v>
      </c>
      <c r="K43" s="40" t="s">
        <v>96</v>
      </c>
      <c r="L43" s="40" t="s">
        <v>409</v>
      </c>
      <c r="M43" s="16" t="str">
        <f>[1]!AG_SMRT("0,Summary Report 1,1",$C$1,$C$3,$C$4,$F43,$F43,$C43,$C43)</f>
        <v>Premises prepayments</v>
      </c>
      <c r="N43" s="37" t="s">
        <v>380</v>
      </c>
      <c r="O43" s="37" t="s">
        <v>79</v>
      </c>
      <c r="P43" s="36" t="s">
        <v>157</v>
      </c>
      <c r="Q43" s="36" t="s">
        <v>1297</v>
      </c>
    </row>
    <row r="44" spans="1:17" ht="15.75" thickBot="1">
      <c r="A44" s="40" t="s">
        <v>94</v>
      </c>
      <c r="B44" s="40" t="s">
        <v>95</v>
      </c>
      <c r="C44" s="40">
        <v>55975</v>
      </c>
      <c r="D44" s="40" t="s">
        <v>409</v>
      </c>
      <c r="E44" s="41">
        <v>2104.82</v>
      </c>
      <c r="F44" s="40" t="s">
        <v>416</v>
      </c>
      <c r="G44" s="40" t="s">
        <v>37</v>
      </c>
      <c r="H44" s="40" t="s">
        <v>38</v>
      </c>
      <c r="I44" s="40">
        <v>47049</v>
      </c>
      <c r="J44" s="39">
        <v>41030</v>
      </c>
      <c r="K44" s="40" t="s">
        <v>96</v>
      </c>
      <c r="L44" s="40" t="s">
        <v>409</v>
      </c>
      <c r="M44" s="16" t="str">
        <f>[1]!AG_SMRT("0,Summary Report 1,1",$C$1,$C$3,$C$4,$F44,$F44,$C44,$C44)</f>
        <v>Cash at Bank (RBS)</v>
      </c>
      <c r="N44" s="37" t="s">
        <v>44</v>
      </c>
      <c r="O44" s="37" t="s">
        <v>44</v>
      </c>
      <c r="P44" s="36" t="s">
        <v>120</v>
      </c>
      <c r="Q44" s="36" t="s">
        <v>406</v>
      </c>
    </row>
    <row r="45" spans="1:17" ht="15.75" thickBot="1">
      <c r="A45" s="40" t="s">
        <v>94</v>
      </c>
      <c r="B45" s="40" t="s">
        <v>95</v>
      </c>
      <c r="C45" s="40">
        <v>55992</v>
      </c>
      <c r="D45" s="40" t="s">
        <v>409</v>
      </c>
      <c r="E45" s="41">
        <v>-60441.31</v>
      </c>
      <c r="F45" s="40" t="s">
        <v>467</v>
      </c>
      <c r="G45" s="40" t="s">
        <v>18</v>
      </c>
      <c r="H45" s="40" t="s">
        <v>468</v>
      </c>
      <c r="I45" s="40">
        <v>47170</v>
      </c>
      <c r="J45" s="39">
        <v>41038</v>
      </c>
      <c r="K45" s="40" t="s">
        <v>96</v>
      </c>
      <c r="L45" s="40" t="s">
        <v>409</v>
      </c>
      <c r="M45" s="16" t="str">
        <f>[1]!AG_SMRT("0,Summary Report 1,1",$C$1,$C$3,$C$4,$F45,$F45,$C45,$C45)</f>
        <v>Premises prepayments</v>
      </c>
      <c r="N45" s="37" t="s">
        <v>380</v>
      </c>
      <c r="O45" s="37" t="s">
        <v>79</v>
      </c>
      <c r="P45" s="36" t="s">
        <v>157</v>
      </c>
      <c r="Q45" s="36" t="s">
        <v>1298</v>
      </c>
    </row>
    <row r="46" spans="1:17" ht="15.75" thickBot="1">
      <c r="A46" s="40" t="s">
        <v>94</v>
      </c>
      <c r="B46" s="40" t="s">
        <v>95</v>
      </c>
      <c r="C46" s="40">
        <v>56028</v>
      </c>
      <c r="D46" s="40" t="s">
        <v>409</v>
      </c>
      <c r="E46" s="41">
        <v>60441.31</v>
      </c>
      <c r="F46" s="40" t="s">
        <v>435</v>
      </c>
      <c r="G46" s="40" t="s">
        <v>37</v>
      </c>
      <c r="H46" s="40" t="s">
        <v>38</v>
      </c>
      <c r="I46" s="40">
        <v>47122</v>
      </c>
      <c r="J46" s="39">
        <v>41032</v>
      </c>
      <c r="K46" s="40" t="s">
        <v>96</v>
      </c>
      <c r="L46" s="40" t="s">
        <v>409</v>
      </c>
      <c r="M46" s="16" t="str">
        <f>[1]!AG_SMRT("0,Summary Report 1,1",$C$1,$C$3,$C$4,$F46,$F46,$C46,$C46)</f>
        <v>Cash at Bank (RBS)</v>
      </c>
      <c r="N46" s="37" t="s">
        <v>44</v>
      </c>
      <c r="O46" s="37" t="s">
        <v>44</v>
      </c>
      <c r="P46" s="36" t="s">
        <v>120</v>
      </c>
      <c r="Q46" s="36" t="s">
        <v>1287</v>
      </c>
    </row>
    <row r="47" spans="1:17" ht="15.75" thickBot="1">
      <c r="A47" s="40" t="s">
        <v>94</v>
      </c>
      <c r="B47" s="40" t="s">
        <v>95</v>
      </c>
      <c r="C47" s="40">
        <v>56029</v>
      </c>
      <c r="D47" s="40" t="s">
        <v>409</v>
      </c>
      <c r="E47" s="41">
        <v>-60441.31</v>
      </c>
      <c r="F47" s="40" t="s">
        <v>435</v>
      </c>
      <c r="G47" s="40" t="s">
        <v>19</v>
      </c>
      <c r="H47" s="40" t="s">
        <v>436</v>
      </c>
      <c r="I47" s="40">
        <v>47122</v>
      </c>
      <c r="J47" s="39">
        <v>41032</v>
      </c>
      <c r="K47" s="40" t="s">
        <v>96</v>
      </c>
      <c r="L47" s="40" t="s">
        <v>409</v>
      </c>
      <c r="M47" s="16" t="str">
        <f>[1]!AG_SMRT("0,Summary Report 1,1",$C$1,$C$3,$C$4,$F47,$F47,$C47,$C47)</f>
        <v>Cash at Bank (RBS)</v>
      </c>
      <c r="N47" s="37" t="s">
        <v>44</v>
      </c>
      <c r="O47" s="37" t="s">
        <v>44</v>
      </c>
      <c r="P47" s="36" t="s">
        <v>120</v>
      </c>
      <c r="Q47" s="36" t="s">
        <v>436</v>
      </c>
    </row>
    <row r="48" spans="1:17" ht="15.75" thickBot="1">
      <c r="A48" s="40" t="s">
        <v>94</v>
      </c>
      <c r="B48" s="40" t="s">
        <v>95</v>
      </c>
      <c r="C48" s="40">
        <v>56102</v>
      </c>
      <c r="D48" s="40" t="s">
        <v>409</v>
      </c>
      <c r="E48" s="41">
        <v>60441.31</v>
      </c>
      <c r="F48" s="40" t="s">
        <v>437</v>
      </c>
      <c r="G48" s="40" t="s">
        <v>37</v>
      </c>
      <c r="H48" s="40" t="s">
        <v>38</v>
      </c>
      <c r="I48" s="40">
        <v>47170</v>
      </c>
      <c r="J48" s="39">
        <v>41038</v>
      </c>
      <c r="K48" s="40" t="s">
        <v>96</v>
      </c>
      <c r="L48" s="40" t="s">
        <v>409</v>
      </c>
      <c r="M48" s="16" t="str">
        <f>[1]!AG_SMRT("0,Summary Report 1,1",$C$1,$C$3,$C$4,$F48,$F48,$C48,$C48)</f>
        <v>Cash at Bank (RBS)</v>
      </c>
      <c r="N48" s="37" t="s">
        <v>44</v>
      </c>
      <c r="O48" s="37" t="s">
        <v>44</v>
      </c>
      <c r="P48" s="36" t="s">
        <v>120</v>
      </c>
      <c r="Q48" s="36" t="s">
        <v>1288</v>
      </c>
    </row>
    <row r="49" spans="1:17" ht="15.75" thickBot="1">
      <c r="A49" s="40" t="s">
        <v>94</v>
      </c>
      <c r="B49" s="40" t="s">
        <v>95</v>
      </c>
      <c r="C49" s="40">
        <v>56211</v>
      </c>
      <c r="D49" s="40" t="s">
        <v>409</v>
      </c>
      <c r="E49" s="41">
        <v>-483.98</v>
      </c>
      <c r="F49" s="40" t="s">
        <v>469</v>
      </c>
      <c r="G49" s="40" t="s">
        <v>18</v>
      </c>
      <c r="H49" s="40" t="s">
        <v>470</v>
      </c>
      <c r="I49" s="40">
        <v>47335</v>
      </c>
      <c r="J49" s="39">
        <v>41058</v>
      </c>
      <c r="K49" s="40" t="s">
        <v>96</v>
      </c>
      <c r="L49" s="40" t="s">
        <v>409</v>
      </c>
      <c r="M49" s="16" t="str">
        <f>[1]!AG_SMRT("0,Summary Report 1,1",$C$1,$C$3,$C$4,$F49,$F49,$C49,$C49)</f>
        <v>Electricity</v>
      </c>
      <c r="N49" s="37" t="s">
        <v>380</v>
      </c>
      <c r="O49" s="37" t="s">
        <v>79</v>
      </c>
      <c r="P49" s="36" t="s">
        <v>105</v>
      </c>
      <c r="Q49" s="36" t="s">
        <v>381</v>
      </c>
    </row>
    <row r="50" spans="1:17" ht="15.75" thickBot="1">
      <c r="A50" s="40" t="s">
        <v>94</v>
      </c>
      <c r="B50" s="40" t="s">
        <v>95</v>
      </c>
      <c r="C50" s="40">
        <v>56356</v>
      </c>
      <c r="D50" s="40" t="s">
        <v>409</v>
      </c>
      <c r="E50" s="41">
        <v>483.98</v>
      </c>
      <c r="F50" s="40" t="s">
        <v>471</v>
      </c>
      <c r="G50" s="40" t="s">
        <v>37</v>
      </c>
      <c r="H50" s="40" t="s">
        <v>38</v>
      </c>
      <c r="I50" s="40">
        <v>47335</v>
      </c>
      <c r="J50" s="39">
        <v>41058</v>
      </c>
      <c r="K50" s="40" t="s">
        <v>96</v>
      </c>
      <c r="L50" s="40" t="s">
        <v>409</v>
      </c>
      <c r="M50" s="16" t="str">
        <f>[1]!AG_SMRT("0,Summary Report 1,1",$C$1,$C$3,$C$4,$F50,$F50,$C50,$C50)</f>
        <v>Cash at Bank (RBS)</v>
      </c>
      <c r="N50" s="37" t="s">
        <v>44</v>
      </c>
      <c r="O50" s="37" t="s">
        <v>44</v>
      </c>
      <c r="P50" s="36" t="s">
        <v>120</v>
      </c>
      <c r="Q50" s="36" t="s">
        <v>1299</v>
      </c>
    </row>
    <row r="51" spans="1:17" ht="15.75" thickBot="1">
      <c r="A51" s="40" t="s">
        <v>337</v>
      </c>
      <c r="B51" s="40" t="s">
        <v>338</v>
      </c>
      <c r="C51" s="40">
        <v>55919</v>
      </c>
      <c r="D51" s="40" t="s">
        <v>336</v>
      </c>
      <c r="E51" s="41">
        <v>-200</v>
      </c>
      <c r="F51" s="40" t="s">
        <v>472</v>
      </c>
      <c r="G51" s="40" t="s">
        <v>18</v>
      </c>
      <c r="H51" s="40" t="s">
        <v>473</v>
      </c>
      <c r="I51" s="40">
        <v>47050</v>
      </c>
      <c r="J51" s="39">
        <v>41030</v>
      </c>
      <c r="K51" s="40" t="s">
        <v>132</v>
      </c>
      <c r="L51" s="40" t="s">
        <v>409</v>
      </c>
      <c r="M51" s="16" t="str">
        <f>[1]!AG_SMRT("0,Summary Report 1,1",$C$1,$C$3,$C$4,$F51,$F51,$C51,$C51)</f>
        <v>Staff Support</v>
      </c>
      <c r="N51" s="37" t="s">
        <v>247</v>
      </c>
      <c r="O51" s="37" t="s">
        <v>85</v>
      </c>
      <c r="P51" s="36" t="s">
        <v>111</v>
      </c>
      <c r="Q51" s="36" t="s">
        <v>1300</v>
      </c>
    </row>
    <row r="52" spans="1:17" ht="15.75" thickBot="1">
      <c r="A52" s="40" t="s">
        <v>337</v>
      </c>
      <c r="B52" s="40" t="s">
        <v>338</v>
      </c>
      <c r="C52" s="40">
        <v>55975</v>
      </c>
      <c r="D52" s="40" t="s">
        <v>409</v>
      </c>
      <c r="E52" s="41">
        <v>200</v>
      </c>
      <c r="F52" s="40" t="s">
        <v>416</v>
      </c>
      <c r="G52" s="40" t="s">
        <v>37</v>
      </c>
      <c r="H52" s="40" t="s">
        <v>38</v>
      </c>
      <c r="I52" s="40">
        <v>47050</v>
      </c>
      <c r="J52" s="39">
        <v>41030</v>
      </c>
      <c r="K52" s="40" t="s">
        <v>132</v>
      </c>
      <c r="L52" s="40" t="s">
        <v>409</v>
      </c>
      <c r="M52" s="16" t="str">
        <f>[1]!AG_SMRT("0,Summary Report 1,1",$C$1,$C$3,$C$4,$F52,$F52,$C52,$C52)</f>
        <v>Cash at Bank (RBS)</v>
      </c>
      <c r="N52" s="37" t="s">
        <v>44</v>
      </c>
      <c r="O52" s="37" t="s">
        <v>44</v>
      </c>
      <c r="P52" s="36" t="s">
        <v>120</v>
      </c>
      <c r="Q52" s="36" t="s">
        <v>406</v>
      </c>
    </row>
    <row r="53" spans="1:17" ht="15.75" thickBot="1">
      <c r="A53" s="40" t="s">
        <v>474</v>
      </c>
      <c r="B53" s="40" t="s">
        <v>475</v>
      </c>
      <c r="C53" s="40">
        <v>56006</v>
      </c>
      <c r="D53" s="40" t="s">
        <v>409</v>
      </c>
      <c r="E53" s="41">
        <v>-2730</v>
      </c>
      <c r="F53" s="40" t="s">
        <v>476</v>
      </c>
      <c r="G53" s="40" t="s">
        <v>18</v>
      </c>
      <c r="H53" s="40" t="s">
        <v>477</v>
      </c>
      <c r="I53" s="40">
        <v>47171</v>
      </c>
      <c r="J53" s="39">
        <v>41038</v>
      </c>
      <c r="K53" s="40" t="s">
        <v>478</v>
      </c>
      <c r="L53" s="40" t="s">
        <v>409</v>
      </c>
      <c r="M53" s="16" t="str">
        <f>[1]!AG_SMRT("0,Summary Report 1,1",$C$1,$C$3,$C$4,$F53,$F53,$C53,$C53)</f>
        <v>Learning And Development</v>
      </c>
      <c r="N53" s="37" t="s">
        <v>247</v>
      </c>
      <c r="O53" s="37" t="s">
        <v>85</v>
      </c>
      <c r="P53" s="36" t="s">
        <v>108</v>
      </c>
      <c r="Q53" s="36" t="s">
        <v>1301</v>
      </c>
    </row>
    <row r="54" spans="1:17" ht="15.75" thickBot="1">
      <c r="A54" s="40" t="s">
        <v>474</v>
      </c>
      <c r="B54" s="40" t="s">
        <v>475</v>
      </c>
      <c r="C54" s="40">
        <v>56028</v>
      </c>
      <c r="D54" s="40" t="s">
        <v>409</v>
      </c>
      <c r="E54" s="41">
        <v>2730</v>
      </c>
      <c r="F54" s="40" t="s">
        <v>435</v>
      </c>
      <c r="G54" s="40" t="s">
        <v>37</v>
      </c>
      <c r="H54" s="40" t="s">
        <v>38</v>
      </c>
      <c r="I54" s="40">
        <v>47123</v>
      </c>
      <c r="J54" s="39">
        <v>41032</v>
      </c>
      <c r="K54" s="40" t="s">
        <v>478</v>
      </c>
      <c r="L54" s="40" t="s">
        <v>409</v>
      </c>
      <c r="M54" s="16" t="str">
        <f>[1]!AG_SMRT("0,Summary Report 1,1",$C$1,$C$3,$C$4,$F54,$F54,$C54,$C54)</f>
        <v>Cash at Bank (RBS)</v>
      </c>
      <c r="N54" s="37" t="s">
        <v>44</v>
      </c>
      <c r="O54" s="37" t="s">
        <v>44</v>
      </c>
      <c r="P54" s="36" t="s">
        <v>120</v>
      </c>
      <c r="Q54" s="36" t="s">
        <v>1287</v>
      </c>
    </row>
    <row r="55" spans="1:17" ht="15.75" thickBot="1">
      <c r="A55" s="40" t="s">
        <v>474</v>
      </c>
      <c r="B55" s="40" t="s">
        <v>475</v>
      </c>
      <c r="C55" s="40">
        <v>56029</v>
      </c>
      <c r="D55" s="40" t="s">
        <v>409</v>
      </c>
      <c r="E55" s="41">
        <v>-2730</v>
      </c>
      <c r="F55" s="40" t="s">
        <v>435</v>
      </c>
      <c r="G55" s="40" t="s">
        <v>19</v>
      </c>
      <c r="H55" s="40" t="s">
        <v>436</v>
      </c>
      <c r="I55" s="40">
        <v>47123</v>
      </c>
      <c r="J55" s="39">
        <v>41032</v>
      </c>
      <c r="K55" s="40" t="s">
        <v>478</v>
      </c>
      <c r="L55" s="40" t="s">
        <v>409</v>
      </c>
      <c r="M55" s="16" t="str">
        <f>[1]!AG_SMRT("0,Summary Report 1,1",$C$1,$C$3,$C$4,$F55,$F55,$C55,$C55)</f>
        <v>Cash at Bank (RBS)</v>
      </c>
      <c r="N55" s="37" t="s">
        <v>44</v>
      </c>
      <c r="O55" s="37" t="s">
        <v>44</v>
      </c>
      <c r="P55" s="36" t="s">
        <v>120</v>
      </c>
      <c r="Q55" s="36" t="s">
        <v>436</v>
      </c>
    </row>
    <row r="56" spans="1:17" ht="15.75" thickBot="1">
      <c r="A56" s="40" t="s">
        <v>474</v>
      </c>
      <c r="B56" s="40" t="s">
        <v>475</v>
      </c>
      <c r="C56" s="40">
        <v>56102</v>
      </c>
      <c r="D56" s="40" t="s">
        <v>409</v>
      </c>
      <c r="E56" s="41">
        <v>2730</v>
      </c>
      <c r="F56" s="40" t="s">
        <v>437</v>
      </c>
      <c r="G56" s="40" t="s">
        <v>37</v>
      </c>
      <c r="H56" s="40" t="s">
        <v>38</v>
      </c>
      <c r="I56" s="40">
        <v>47171</v>
      </c>
      <c r="J56" s="39">
        <v>41038</v>
      </c>
      <c r="K56" s="40" t="s">
        <v>478</v>
      </c>
      <c r="L56" s="40" t="s">
        <v>409</v>
      </c>
      <c r="M56" s="16" t="str">
        <f>[1]!AG_SMRT("0,Summary Report 1,1",$C$1,$C$3,$C$4,$F56,$F56,$C56,$C56)</f>
        <v>Cash at Bank (RBS)</v>
      </c>
      <c r="N56" s="37" t="s">
        <v>44</v>
      </c>
      <c r="O56" s="37" t="s">
        <v>44</v>
      </c>
      <c r="P56" s="36" t="s">
        <v>120</v>
      </c>
      <c r="Q56" s="36" t="s">
        <v>1288</v>
      </c>
    </row>
    <row r="57" spans="1:17" ht="15.75" thickBot="1">
      <c r="A57" s="40" t="s">
        <v>479</v>
      </c>
      <c r="B57" s="40" t="s">
        <v>480</v>
      </c>
      <c r="C57" s="40">
        <v>55997</v>
      </c>
      <c r="D57" s="40" t="s">
        <v>409</v>
      </c>
      <c r="E57" s="41">
        <v>-411.26</v>
      </c>
      <c r="F57" s="40" t="s">
        <v>481</v>
      </c>
      <c r="G57" s="40" t="s">
        <v>18</v>
      </c>
      <c r="H57" s="40" t="s">
        <v>482</v>
      </c>
      <c r="I57" s="40">
        <v>47172</v>
      </c>
      <c r="J57" s="39">
        <v>41038</v>
      </c>
      <c r="K57" s="40" t="s">
        <v>483</v>
      </c>
      <c r="L57" s="40" t="s">
        <v>409</v>
      </c>
      <c r="M57" s="16" t="str">
        <f>[1]!AG_SMRT("0,Summary Report 1,1",$C$1,$C$3,$C$4,$F57,$F57,$C57,$C57)</f>
        <v>Electricity</v>
      </c>
      <c r="N57" s="37" t="s">
        <v>380</v>
      </c>
      <c r="O57" s="37" t="s">
        <v>79</v>
      </c>
      <c r="P57" s="36" t="s">
        <v>105</v>
      </c>
      <c r="Q57" s="36" t="s">
        <v>1302</v>
      </c>
    </row>
    <row r="58" spans="1:17" ht="15.75" thickBot="1">
      <c r="A58" s="40" t="s">
        <v>479</v>
      </c>
      <c r="B58" s="40" t="s">
        <v>480</v>
      </c>
      <c r="C58" s="40">
        <v>56028</v>
      </c>
      <c r="D58" s="40" t="s">
        <v>409</v>
      </c>
      <c r="E58" s="41">
        <v>411.26</v>
      </c>
      <c r="F58" s="40" t="s">
        <v>435</v>
      </c>
      <c r="G58" s="40" t="s">
        <v>37</v>
      </c>
      <c r="H58" s="40" t="s">
        <v>38</v>
      </c>
      <c r="I58" s="40">
        <v>47124</v>
      </c>
      <c r="J58" s="39">
        <v>41032</v>
      </c>
      <c r="K58" s="40" t="s">
        <v>483</v>
      </c>
      <c r="L58" s="40" t="s">
        <v>409</v>
      </c>
      <c r="M58" s="16" t="str">
        <f>[1]!AG_SMRT("0,Summary Report 1,1",$C$1,$C$3,$C$4,$F58,$F58,$C58,$C58)</f>
        <v>Cash at Bank (RBS)</v>
      </c>
      <c r="N58" s="37" t="s">
        <v>44</v>
      </c>
      <c r="O58" s="37" t="s">
        <v>44</v>
      </c>
      <c r="P58" s="36" t="s">
        <v>120</v>
      </c>
      <c r="Q58" s="36" t="s">
        <v>1287</v>
      </c>
    </row>
    <row r="59" spans="1:17" ht="15.75" thickBot="1">
      <c r="A59" s="40" t="s">
        <v>479</v>
      </c>
      <c r="B59" s="40" t="s">
        <v>480</v>
      </c>
      <c r="C59" s="40">
        <v>56029</v>
      </c>
      <c r="D59" s="40" t="s">
        <v>409</v>
      </c>
      <c r="E59" s="41">
        <v>-411.26</v>
      </c>
      <c r="F59" s="40" t="s">
        <v>435</v>
      </c>
      <c r="G59" s="40" t="s">
        <v>19</v>
      </c>
      <c r="H59" s="40" t="s">
        <v>436</v>
      </c>
      <c r="I59" s="40">
        <v>47124</v>
      </c>
      <c r="J59" s="39">
        <v>41032</v>
      </c>
      <c r="K59" s="40" t="s">
        <v>483</v>
      </c>
      <c r="L59" s="40" t="s">
        <v>409</v>
      </c>
      <c r="M59" s="16" t="str">
        <f>[1]!AG_SMRT("0,Summary Report 1,1",$C$1,$C$3,$C$4,$F59,$F59,$C59,$C59)</f>
        <v>Cash at Bank (RBS)</v>
      </c>
      <c r="N59" s="37" t="s">
        <v>44</v>
      </c>
      <c r="O59" s="37" t="s">
        <v>44</v>
      </c>
      <c r="P59" s="36" t="s">
        <v>120</v>
      </c>
      <c r="Q59" s="36" t="s">
        <v>436</v>
      </c>
    </row>
    <row r="60" spans="1:17" ht="15.75" thickBot="1">
      <c r="A60" s="40" t="s">
        <v>479</v>
      </c>
      <c r="B60" s="40" t="s">
        <v>480</v>
      </c>
      <c r="C60" s="40">
        <v>56102</v>
      </c>
      <c r="D60" s="40" t="s">
        <v>409</v>
      </c>
      <c r="E60" s="41">
        <v>411.26</v>
      </c>
      <c r="F60" s="40" t="s">
        <v>437</v>
      </c>
      <c r="G60" s="40" t="s">
        <v>37</v>
      </c>
      <c r="H60" s="40" t="s">
        <v>38</v>
      </c>
      <c r="I60" s="40">
        <v>47172</v>
      </c>
      <c r="J60" s="39">
        <v>41038</v>
      </c>
      <c r="K60" s="40" t="s">
        <v>483</v>
      </c>
      <c r="L60" s="40" t="s">
        <v>409</v>
      </c>
      <c r="M60" s="16" t="str">
        <f>[1]!AG_SMRT("0,Summary Report 1,1",$C$1,$C$3,$C$4,$F60,$F60,$C60,$C60)</f>
        <v>Cash at Bank (RBS)</v>
      </c>
      <c r="N60" s="37" t="s">
        <v>44</v>
      </c>
      <c r="O60" s="37" t="s">
        <v>44</v>
      </c>
      <c r="P60" s="36" t="s">
        <v>120</v>
      </c>
      <c r="Q60" s="36" t="s">
        <v>1288</v>
      </c>
    </row>
    <row r="61" spans="1:17" ht="15.75" thickBot="1">
      <c r="A61" s="40" t="s">
        <v>23</v>
      </c>
      <c r="B61" s="40" t="s">
        <v>46</v>
      </c>
      <c r="C61" s="40">
        <v>56154</v>
      </c>
      <c r="D61" s="40" t="s">
        <v>409</v>
      </c>
      <c r="E61" s="41">
        <v>-855</v>
      </c>
      <c r="F61" s="40" t="s">
        <v>484</v>
      </c>
      <c r="G61" s="40" t="s">
        <v>18</v>
      </c>
      <c r="H61" s="40" t="s">
        <v>485</v>
      </c>
      <c r="I61" s="40">
        <v>47218</v>
      </c>
      <c r="J61" s="39">
        <v>41044</v>
      </c>
      <c r="K61" s="40" t="s">
        <v>132</v>
      </c>
      <c r="L61" s="40" t="s">
        <v>409</v>
      </c>
      <c r="M61" s="16" t="str">
        <f>[1]!AG_SMRT("0,Summary Report 1,1",$C$1,$C$3,$C$4,$F61,$F61,$C61,$C61)</f>
        <v>Cleaning Services</v>
      </c>
      <c r="N61" s="37" t="s">
        <v>380</v>
      </c>
      <c r="O61" s="37" t="s">
        <v>79</v>
      </c>
      <c r="P61" s="36" t="s">
        <v>107</v>
      </c>
      <c r="Q61" s="36" t="s">
        <v>1303</v>
      </c>
    </row>
    <row r="62" spans="1:17" ht="15.75" thickBot="1">
      <c r="A62" s="40" t="s">
        <v>23</v>
      </c>
      <c r="B62" s="40" t="s">
        <v>46</v>
      </c>
      <c r="C62" s="40">
        <v>56169</v>
      </c>
      <c r="D62" s="40" t="s">
        <v>409</v>
      </c>
      <c r="E62" s="41">
        <v>855</v>
      </c>
      <c r="F62" s="40" t="s">
        <v>412</v>
      </c>
      <c r="G62" s="40" t="s">
        <v>37</v>
      </c>
      <c r="H62" s="40" t="s">
        <v>38</v>
      </c>
      <c r="I62" s="40">
        <v>47218</v>
      </c>
      <c r="J62" s="39">
        <v>41044</v>
      </c>
      <c r="K62" s="40" t="s">
        <v>132</v>
      </c>
      <c r="L62" s="40" t="s">
        <v>409</v>
      </c>
      <c r="M62" s="16" t="str">
        <f>[1]!AG_SMRT("0,Summary Report 1,1",$C$1,$C$3,$C$4,$F62,$F62,$C62,$C62)</f>
        <v>Cash at Bank (RBS)</v>
      </c>
      <c r="N62" s="37" t="s">
        <v>44</v>
      </c>
      <c r="O62" s="37" t="s">
        <v>44</v>
      </c>
      <c r="P62" s="36" t="s">
        <v>120</v>
      </c>
      <c r="Q62" s="36" t="s">
        <v>1278</v>
      </c>
    </row>
    <row r="63" spans="1:17" ht="15.75" thickBot="1">
      <c r="A63" s="40" t="s">
        <v>149</v>
      </c>
      <c r="B63" s="40" t="s">
        <v>150</v>
      </c>
      <c r="C63" s="40">
        <v>56345</v>
      </c>
      <c r="D63" s="40" t="s">
        <v>409</v>
      </c>
      <c r="E63" s="41">
        <v>-1998.82</v>
      </c>
      <c r="F63" s="40" t="s">
        <v>486</v>
      </c>
      <c r="G63" s="40" t="s">
        <v>18</v>
      </c>
      <c r="H63" s="40" t="s">
        <v>487</v>
      </c>
      <c r="I63" s="40">
        <v>47336</v>
      </c>
      <c r="J63" s="39">
        <v>41058</v>
      </c>
      <c r="K63" s="40" t="s">
        <v>148</v>
      </c>
      <c r="L63" s="40" t="s">
        <v>409</v>
      </c>
      <c r="M63" s="16" t="str">
        <f>[1]!AG_SMRT("0,Summary Report 1,1",$C$1,$C$3,$C$4,$F63,$F63,$C63,$C63)</f>
        <v>BT Non Managed Services</v>
      </c>
      <c r="N63" s="37" t="s">
        <v>383</v>
      </c>
      <c r="O63" s="37" t="s">
        <v>74</v>
      </c>
      <c r="P63" s="36" t="s">
        <v>158</v>
      </c>
      <c r="Q63" s="36" t="s">
        <v>384</v>
      </c>
    </row>
    <row r="64" spans="1:17" ht="15.75" thickBot="1">
      <c r="A64" s="40" t="s">
        <v>149</v>
      </c>
      <c r="B64" s="40" t="s">
        <v>150</v>
      </c>
      <c r="C64" s="40">
        <v>56356</v>
      </c>
      <c r="D64" s="40" t="s">
        <v>409</v>
      </c>
      <c r="E64" s="41">
        <v>1998.82</v>
      </c>
      <c r="F64" s="40" t="s">
        <v>471</v>
      </c>
      <c r="G64" s="40" t="s">
        <v>37</v>
      </c>
      <c r="H64" s="40" t="s">
        <v>38</v>
      </c>
      <c r="I64" s="40">
        <v>47336</v>
      </c>
      <c r="J64" s="39">
        <v>41058</v>
      </c>
      <c r="K64" s="40" t="s">
        <v>148</v>
      </c>
      <c r="L64" s="40" t="s">
        <v>409</v>
      </c>
      <c r="M64" s="16" t="str">
        <f>[1]!AG_SMRT("0,Summary Report 1,1",$C$1,$C$3,$C$4,$F64,$F64,$C64,$C64)</f>
        <v>Cash at Bank (RBS)</v>
      </c>
      <c r="N64" s="37" t="s">
        <v>44</v>
      </c>
      <c r="O64" s="37" t="s">
        <v>44</v>
      </c>
      <c r="P64" s="36" t="s">
        <v>120</v>
      </c>
      <c r="Q64" s="36" t="s">
        <v>1299</v>
      </c>
    </row>
    <row r="65" spans="1:17" ht="15.75" thickBot="1">
      <c r="A65" s="40" t="s">
        <v>340</v>
      </c>
      <c r="B65" s="40" t="s">
        <v>341</v>
      </c>
      <c r="C65" s="40">
        <v>55933</v>
      </c>
      <c r="D65" s="40" t="s">
        <v>336</v>
      </c>
      <c r="E65" s="41">
        <v>-792</v>
      </c>
      <c r="F65" s="40" t="s">
        <v>488</v>
      </c>
      <c r="G65" s="40" t="s">
        <v>18</v>
      </c>
      <c r="H65" s="40" t="s">
        <v>489</v>
      </c>
      <c r="I65" s="40">
        <v>47077</v>
      </c>
      <c r="J65" s="39">
        <v>41030</v>
      </c>
      <c r="K65" s="40" t="s">
        <v>342</v>
      </c>
      <c r="L65" s="40" t="s">
        <v>409</v>
      </c>
      <c r="M65" s="16" t="str">
        <f>[1]!AG_SMRT("0,Summary Report 1,1",$C$1,$C$3,$C$4,$F65,$F65,$C65,$C65)</f>
        <v>Barristers Fees</v>
      </c>
      <c r="N65" s="37" t="s">
        <v>251</v>
      </c>
      <c r="O65" s="37" t="s">
        <v>82</v>
      </c>
      <c r="P65" s="36" t="s">
        <v>110</v>
      </c>
      <c r="Q65" s="36" t="s">
        <v>1304</v>
      </c>
    </row>
    <row r="66" spans="1:17" ht="15.75" thickBot="1">
      <c r="A66" s="40" t="s">
        <v>340</v>
      </c>
      <c r="B66" s="40" t="s">
        <v>341</v>
      </c>
      <c r="C66" s="40">
        <v>55976</v>
      </c>
      <c r="D66" s="40" t="s">
        <v>409</v>
      </c>
      <c r="E66" s="41">
        <v>792</v>
      </c>
      <c r="F66" s="40" t="s">
        <v>490</v>
      </c>
      <c r="G66" s="40" t="s">
        <v>37</v>
      </c>
      <c r="H66" s="40" t="s">
        <v>38</v>
      </c>
      <c r="I66" s="40">
        <v>47077</v>
      </c>
      <c r="J66" s="39">
        <v>41030</v>
      </c>
      <c r="K66" s="40" t="s">
        <v>342</v>
      </c>
      <c r="L66" s="40" t="s">
        <v>409</v>
      </c>
      <c r="M66" s="16" t="str">
        <f>[1]!AG_SMRT("0,Summary Report 1,1",$C$1,$C$3,$C$4,$F66,$F66,$C66,$C66)</f>
        <v>Cash at Bank (RBS)</v>
      </c>
      <c r="N66" s="37" t="s">
        <v>44</v>
      </c>
      <c r="O66" s="37" t="s">
        <v>44</v>
      </c>
      <c r="P66" s="36" t="s">
        <v>120</v>
      </c>
      <c r="Q66" s="36" t="s">
        <v>385</v>
      </c>
    </row>
    <row r="67" spans="1:17" ht="15.75" thickBot="1">
      <c r="A67" s="40" t="s">
        <v>491</v>
      </c>
      <c r="B67" s="40" t="s">
        <v>492</v>
      </c>
      <c r="C67" s="40">
        <v>56017</v>
      </c>
      <c r="D67" s="40" t="s">
        <v>409</v>
      </c>
      <c r="E67" s="41">
        <v>-14.4</v>
      </c>
      <c r="F67" s="40" t="s">
        <v>493</v>
      </c>
      <c r="G67" s="40" t="s">
        <v>18</v>
      </c>
      <c r="H67" s="40" t="s">
        <v>494</v>
      </c>
      <c r="I67" s="40">
        <v>47173</v>
      </c>
      <c r="J67" s="39">
        <v>41038</v>
      </c>
      <c r="K67" s="40" t="s">
        <v>495</v>
      </c>
      <c r="L67" s="40" t="s">
        <v>409</v>
      </c>
      <c r="M67" s="16" t="str">
        <f>[1]!AG_SMRT("0,Summary Report 1,1",$C$1,$C$3,$C$4,$F67,$F67,$C67,$C67)</f>
        <v>Cleaning Equipment</v>
      </c>
      <c r="N67" s="37" t="s">
        <v>380</v>
      </c>
      <c r="O67" s="37" t="s">
        <v>79</v>
      </c>
      <c r="P67" s="36" t="s">
        <v>109</v>
      </c>
      <c r="Q67" s="36" t="s">
        <v>1305</v>
      </c>
    </row>
    <row r="68" spans="1:17" ht="15.75" thickBot="1">
      <c r="A68" s="40" t="s">
        <v>491</v>
      </c>
      <c r="B68" s="40" t="s">
        <v>492</v>
      </c>
      <c r="C68" s="40">
        <v>56018</v>
      </c>
      <c r="D68" s="40" t="s">
        <v>409</v>
      </c>
      <c r="E68" s="41">
        <v>-1082.64</v>
      </c>
      <c r="F68" s="40" t="s">
        <v>496</v>
      </c>
      <c r="G68" s="40" t="s">
        <v>18</v>
      </c>
      <c r="H68" s="40" t="s">
        <v>497</v>
      </c>
      <c r="I68" s="40">
        <v>47173</v>
      </c>
      <c r="J68" s="39">
        <v>41038</v>
      </c>
      <c r="K68" s="40" t="s">
        <v>495</v>
      </c>
      <c r="L68" s="40" t="s">
        <v>409</v>
      </c>
      <c r="M68" s="16" t="str">
        <f>[1]!AG_SMRT("0,Summary Report 1,1",$C$1,$C$3,$C$4,$F68,$F68,$C68,$C68)</f>
        <v>Cleaning Services</v>
      </c>
      <c r="N68" s="37" t="s">
        <v>380</v>
      </c>
      <c r="O68" s="37" t="s">
        <v>79</v>
      </c>
      <c r="P68" s="36" t="s">
        <v>107</v>
      </c>
      <c r="Q68" s="36" t="s">
        <v>1306</v>
      </c>
    </row>
    <row r="69" spans="1:17" ht="15.75" thickBot="1">
      <c r="A69" s="40" t="s">
        <v>491</v>
      </c>
      <c r="B69" s="40" t="s">
        <v>492</v>
      </c>
      <c r="C69" s="40">
        <v>56028</v>
      </c>
      <c r="D69" s="40" t="s">
        <v>409</v>
      </c>
      <c r="E69" s="41">
        <v>1097.04</v>
      </c>
      <c r="F69" s="40" t="s">
        <v>435</v>
      </c>
      <c r="G69" s="40" t="s">
        <v>37</v>
      </c>
      <c r="H69" s="40" t="s">
        <v>38</v>
      </c>
      <c r="I69" s="40">
        <v>47125</v>
      </c>
      <c r="J69" s="39">
        <v>41032</v>
      </c>
      <c r="K69" s="40" t="s">
        <v>495</v>
      </c>
      <c r="L69" s="40" t="s">
        <v>409</v>
      </c>
      <c r="M69" s="16" t="str">
        <f>[1]!AG_SMRT("0,Summary Report 1,1",$C$1,$C$3,$C$4,$F69,$F69,$C69,$C69)</f>
        <v>Cash at Bank (RBS)</v>
      </c>
      <c r="N69" s="37" t="s">
        <v>44</v>
      </c>
      <c r="O69" s="37" t="s">
        <v>44</v>
      </c>
      <c r="P69" s="36" t="s">
        <v>120</v>
      </c>
      <c r="Q69" s="36" t="s">
        <v>1287</v>
      </c>
    </row>
    <row r="70" spans="1:17" ht="15.75" thickBot="1">
      <c r="A70" s="40" t="s">
        <v>491</v>
      </c>
      <c r="B70" s="40" t="s">
        <v>492</v>
      </c>
      <c r="C70" s="40">
        <v>56029</v>
      </c>
      <c r="D70" s="40" t="s">
        <v>409</v>
      </c>
      <c r="E70" s="41">
        <v>-1097.04</v>
      </c>
      <c r="F70" s="40" t="s">
        <v>435</v>
      </c>
      <c r="G70" s="40" t="s">
        <v>19</v>
      </c>
      <c r="H70" s="40" t="s">
        <v>436</v>
      </c>
      <c r="I70" s="40">
        <v>47125</v>
      </c>
      <c r="J70" s="39">
        <v>41032</v>
      </c>
      <c r="K70" s="40" t="s">
        <v>495</v>
      </c>
      <c r="L70" s="40" t="s">
        <v>409</v>
      </c>
      <c r="M70" s="16" t="str">
        <f>[1]!AG_SMRT("0,Summary Report 1,1",$C$1,$C$3,$C$4,$F70,$F70,$C70,$C70)</f>
        <v>Cash at Bank (RBS)</v>
      </c>
      <c r="N70" s="37" t="s">
        <v>44</v>
      </c>
      <c r="O70" s="37" t="s">
        <v>44</v>
      </c>
      <c r="P70" s="36" t="s">
        <v>120</v>
      </c>
      <c r="Q70" s="36" t="s">
        <v>436</v>
      </c>
    </row>
    <row r="71" spans="1:17" ht="15.75" thickBot="1">
      <c r="A71" s="40" t="s">
        <v>491</v>
      </c>
      <c r="B71" s="40" t="s">
        <v>492</v>
      </c>
      <c r="C71" s="40">
        <v>56102</v>
      </c>
      <c r="D71" s="40" t="s">
        <v>409</v>
      </c>
      <c r="E71" s="41">
        <v>1097.04</v>
      </c>
      <c r="F71" s="40" t="s">
        <v>437</v>
      </c>
      <c r="G71" s="40" t="s">
        <v>37</v>
      </c>
      <c r="H71" s="40" t="s">
        <v>38</v>
      </c>
      <c r="I71" s="40">
        <v>47173</v>
      </c>
      <c r="J71" s="39">
        <v>41038</v>
      </c>
      <c r="K71" s="40" t="s">
        <v>495</v>
      </c>
      <c r="L71" s="40" t="s">
        <v>409</v>
      </c>
      <c r="M71" s="16" t="str">
        <f>[1]!AG_SMRT("0,Summary Report 1,1",$C$1,$C$3,$C$4,$F71,$F71,$C71,$C71)</f>
        <v>Cash at Bank (RBS)</v>
      </c>
      <c r="N71" s="37" t="s">
        <v>44</v>
      </c>
      <c r="O71" s="37" t="s">
        <v>44</v>
      </c>
      <c r="P71" s="36" t="s">
        <v>120</v>
      </c>
      <c r="Q71" s="36" t="s">
        <v>1288</v>
      </c>
    </row>
    <row r="72" spans="1:17" ht="15.75" thickBot="1">
      <c r="A72" s="40" t="s">
        <v>343</v>
      </c>
      <c r="B72" s="40" t="s">
        <v>344</v>
      </c>
      <c r="C72" s="40">
        <v>55991</v>
      </c>
      <c r="D72" s="40" t="s">
        <v>409</v>
      </c>
      <c r="E72" s="41">
        <v>-64184</v>
      </c>
      <c r="F72" s="40" t="s">
        <v>498</v>
      </c>
      <c r="G72" s="40" t="s">
        <v>18</v>
      </c>
      <c r="H72" s="40" t="s">
        <v>499</v>
      </c>
      <c r="I72" s="40">
        <v>47174</v>
      </c>
      <c r="J72" s="39">
        <v>41038</v>
      </c>
      <c r="K72" s="40" t="s">
        <v>132</v>
      </c>
      <c r="L72" s="40" t="s">
        <v>409</v>
      </c>
      <c r="M72" s="16" t="str">
        <f>[1]!AG_SMRT("0,Summary Report 1,1",$C$1,$C$3,$C$4,$F72,$F72,$C72,$C72)</f>
        <v>Premises prepayments</v>
      </c>
      <c r="N72" s="37" t="s">
        <v>380</v>
      </c>
      <c r="O72" s="37" t="s">
        <v>79</v>
      </c>
      <c r="P72" s="36" t="s">
        <v>157</v>
      </c>
      <c r="Q72" s="36" t="s">
        <v>1307</v>
      </c>
    </row>
    <row r="73" spans="1:17" ht="15.75" thickBot="1">
      <c r="A73" s="40" t="s">
        <v>343</v>
      </c>
      <c r="B73" s="40" t="s">
        <v>344</v>
      </c>
      <c r="C73" s="40">
        <v>56028</v>
      </c>
      <c r="D73" s="40" t="s">
        <v>409</v>
      </c>
      <c r="E73" s="41">
        <v>64184</v>
      </c>
      <c r="F73" s="40" t="s">
        <v>435</v>
      </c>
      <c r="G73" s="40" t="s">
        <v>37</v>
      </c>
      <c r="H73" s="40" t="s">
        <v>38</v>
      </c>
      <c r="I73" s="40">
        <v>47126</v>
      </c>
      <c r="J73" s="39">
        <v>41032</v>
      </c>
      <c r="K73" s="40" t="s">
        <v>132</v>
      </c>
      <c r="L73" s="40" t="s">
        <v>409</v>
      </c>
      <c r="M73" s="16" t="str">
        <f>[1]!AG_SMRT("0,Summary Report 1,1",$C$1,$C$3,$C$4,$F73,$F73,$C73,$C73)</f>
        <v>Cash at Bank (RBS)</v>
      </c>
      <c r="N73" s="37" t="s">
        <v>44</v>
      </c>
      <c r="O73" s="37" t="s">
        <v>44</v>
      </c>
      <c r="P73" s="36" t="s">
        <v>120</v>
      </c>
      <c r="Q73" s="36" t="s">
        <v>1287</v>
      </c>
    </row>
    <row r="74" spans="1:17" ht="15.75" thickBot="1">
      <c r="A74" s="40" t="s">
        <v>343</v>
      </c>
      <c r="B74" s="40" t="s">
        <v>344</v>
      </c>
      <c r="C74" s="40">
        <v>56029</v>
      </c>
      <c r="D74" s="40" t="s">
        <v>409</v>
      </c>
      <c r="E74" s="41">
        <v>-64184</v>
      </c>
      <c r="F74" s="40" t="s">
        <v>435</v>
      </c>
      <c r="G74" s="40" t="s">
        <v>19</v>
      </c>
      <c r="H74" s="40" t="s">
        <v>436</v>
      </c>
      <c r="I74" s="40">
        <v>47126</v>
      </c>
      <c r="J74" s="39">
        <v>41032</v>
      </c>
      <c r="K74" s="40" t="s">
        <v>132</v>
      </c>
      <c r="L74" s="40" t="s">
        <v>409</v>
      </c>
      <c r="M74" s="16" t="str">
        <f>[1]!AG_SMRT("0,Summary Report 1,1",$C$1,$C$3,$C$4,$F74,$F74,$C74,$C74)</f>
        <v>Cash at Bank (RBS)</v>
      </c>
      <c r="N74" s="37" t="s">
        <v>44</v>
      </c>
      <c r="O74" s="37" t="s">
        <v>44</v>
      </c>
      <c r="P74" s="36" t="s">
        <v>120</v>
      </c>
      <c r="Q74" s="36" t="s">
        <v>436</v>
      </c>
    </row>
    <row r="75" spans="1:17" ht="15.75" thickBot="1">
      <c r="A75" s="40" t="s">
        <v>343</v>
      </c>
      <c r="B75" s="40" t="s">
        <v>344</v>
      </c>
      <c r="C75" s="40">
        <v>56102</v>
      </c>
      <c r="D75" s="40" t="s">
        <v>409</v>
      </c>
      <c r="E75" s="41">
        <v>64184</v>
      </c>
      <c r="F75" s="40" t="s">
        <v>437</v>
      </c>
      <c r="G75" s="40" t="s">
        <v>37</v>
      </c>
      <c r="H75" s="40" t="s">
        <v>38</v>
      </c>
      <c r="I75" s="40">
        <v>47174</v>
      </c>
      <c r="J75" s="39">
        <v>41038</v>
      </c>
      <c r="K75" s="40" t="s">
        <v>132</v>
      </c>
      <c r="L75" s="40" t="s">
        <v>409</v>
      </c>
      <c r="M75" s="16" t="str">
        <f>[1]!AG_SMRT("0,Summary Report 1,1",$C$1,$C$3,$C$4,$F75,$F75,$C75,$C75)</f>
        <v>Cash at Bank (RBS)</v>
      </c>
      <c r="N75" s="37" t="s">
        <v>44</v>
      </c>
      <c r="O75" s="37" t="s">
        <v>44</v>
      </c>
      <c r="P75" s="36" t="s">
        <v>120</v>
      </c>
      <c r="Q75" s="36" t="s">
        <v>1288</v>
      </c>
    </row>
    <row r="76" spans="1:17" ht="15.75" thickBot="1">
      <c r="A76" s="40" t="s">
        <v>24</v>
      </c>
      <c r="B76" s="40" t="s">
        <v>47</v>
      </c>
      <c r="C76" s="40">
        <v>55960</v>
      </c>
      <c r="D76" s="40" t="s">
        <v>336</v>
      </c>
      <c r="E76" s="41">
        <v>-6254.87</v>
      </c>
      <c r="F76" s="40" t="s">
        <v>500</v>
      </c>
      <c r="G76" s="40" t="s">
        <v>20</v>
      </c>
      <c r="H76" s="40" t="s">
        <v>501</v>
      </c>
      <c r="I76" s="40">
        <v>47051</v>
      </c>
      <c r="J76" s="39">
        <v>41030</v>
      </c>
      <c r="K76" s="40" t="s">
        <v>61</v>
      </c>
      <c r="L76" s="40" t="s">
        <v>409</v>
      </c>
      <c r="M76" s="16" t="str">
        <f>[1]!AG_SMRT("0,Summary Report 1,1",$C$1,$C$3,$C$4,$F76,$F76,$C76,$C76)</f>
        <v>Stationery</v>
      </c>
      <c r="N76" s="37"/>
      <c r="O76" s="37"/>
      <c r="P76" s="36"/>
      <c r="Q76" s="36"/>
    </row>
    <row r="77" spans="1:17" ht="15.75" thickBot="1">
      <c r="A77" s="40" t="s">
        <v>24</v>
      </c>
      <c r="B77" s="40" t="s">
        <v>47</v>
      </c>
      <c r="C77" s="40">
        <v>55975</v>
      </c>
      <c r="D77" s="40" t="s">
        <v>409</v>
      </c>
      <c r="E77" s="41">
        <v>6254.87</v>
      </c>
      <c r="F77" s="40" t="s">
        <v>416</v>
      </c>
      <c r="G77" s="40" t="s">
        <v>37</v>
      </c>
      <c r="H77" s="40" t="s">
        <v>38</v>
      </c>
      <c r="I77" s="40">
        <v>47051</v>
      </c>
      <c r="J77" s="39">
        <v>41030</v>
      </c>
      <c r="K77" s="40" t="s">
        <v>61</v>
      </c>
      <c r="L77" s="40" t="s">
        <v>409</v>
      </c>
      <c r="M77" s="16" t="str">
        <f>[1]!AG_SMRT("0,Summary Report 1,1",$C$1,$C$3,$C$4,$F77,$F77,$C77,$C77)</f>
        <v>Cash at Bank (RBS)</v>
      </c>
      <c r="N77" s="37" t="s">
        <v>44</v>
      </c>
      <c r="O77" s="37" t="s">
        <v>44</v>
      </c>
      <c r="P77" s="36" t="s">
        <v>120</v>
      </c>
      <c r="Q77" s="36" t="s">
        <v>406</v>
      </c>
    </row>
    <row r="78" spans="1:17" ht="15.75" thickBot="1">
      <c r="A78" s="40" t="s">
        <v>24</v>
      </c>
      <c r="B78" s="40" t="s">
        <v>47</v>
      </c>
      <c r="C78" s="40">
        <v>56058</v>
      </c>
      <c r="D78" s="40" t="s">
        <v>409</v>
      </c>
      <c r="E78" s="41">
        <v>-2018.9</v>
      </c>
      <c r="F78" s="40" t="s">
        <v>502</v>
      </c>
      <c r="G78" s="40" t="s">
        <v>20</v>
      </c>
      <c r="H78" s="40" t="s">
        <v>503</v>
      </c>
      <c r="I78" s="40">
        <v>47175</v>
      </c>
      <c r="J78" s="39">
        <v>41038</v>
      </c>
      <c r="K78" s="40" t="s">
        <v>61</v>
      </c>
      <c r="L78" s="40" t="s">
        <v>409</v>
      </c>
      <c r="M78" s="16" t="str">
        <f>[1]!AG_SMRT("0,Summary Report 1,1",$C$1,$C$3,$C$4,$F78,$F78,$C78,$C78)</f>
        <v>Stationery</v>
      </c>
      <c r="N78" s="37"/>
      <c r="O78" s="37"/>
      <c r="P78" s="36"/>
      <c r="Q78" s="36"/>
    </row>
    <row r="79" spans="1:17" ht="15.75" thickBot="1">
      <c r="A79" s="40" t="s">
        <v>24</v>
      </c>
      <c r="B79" s="40" t="s">
        <v>47</v>
      </c>
      <c r="C79" s="40">
        <v>56102</v>
      </c>
      <c r="D79" s="40" t="s">
        <v>409</v>
      </c>
      <c r="E79" s="41">
        <v>2018.9</v>
      </c>
      <c r="F79" s="40" t="s">
        <v>437</v>
      </c>
      <c r="G79" s="40" t="s">
        <v>37</v>
      </c>
      <c r="H79" s="40" t="s">
        <v>38</v>
      </c>
      <c r="I79" s="40">
        <v>47175</v>
      </c>
      <c r="J79" s="39">
        <v>41038</v>
      </c>
      <c r="K79" s="40" t="s">
        <v>61</v>
      </c>
      <c r="L79" s="40" t="s">
        <v>409</v>
      </c>
      <c r="M79" s="16" t="str">
        <f>[1]!AG_SMRT("0,Summary Report 1,1",$C$1,$C$3,$C$4,$F79,$F79,$C79,$C79)</f>
        <v>Cash at Bank (RBS)</v>
      </c>
      <c r="N79" s="37" t="s">
        <v>44</v>
      </c>
      <c r="O79" s="37" t="s">
        <v>44</v>
      </c>
      <c r="P79" s="36" t="s">
        <v>120</v>
      </c>
      <c r="Q79" s="36" t="s">
        <v>1288</v>
      </c>
    </row>
    <row r="80" spans="1:17" ht="15.75" thickBot="1">
      <c r="A80" s="40" t="s">
        <v>504</v>
      </c>
      <c r="B80" s="40" t="s">
        <v>505</v>
      </c>
      <c r="C80" s="40">
        <v>55996</v>
      </c>
      <c r="D80" s="40" t="s">
        <v>409</v>
      </c>
      <c r="E80" s="41">
        <v>-293.4</v>
      </c>
      <c r="F80" s="40" t="s">
        <v>506</v>
      </c>
      <c r="G80" s="40" t="s">
        <v>18</v>
      </c>
      <c r="H80" s="40" t="s">
        <v>507</v>
      </c>
      <c r="I80" s="40">
        <v>47146</v>
      </c>
      <c r="J80" s="39">
        <v>41038</v>
      </c>
      <c r="K80" s="40" t="s">
        <v>44</v>
      </c>
      <c r="L80" s="40" t="s">
        <v>409</v>
      </c>
      <c r="M80" s="16" t="str">
        <f>[1]!AG_SMRT("0,Summary Report 1,1",$C$1,$C$3,$C$4,$F80,$F80,$C80,$C80)</f>
        <v>Catering</v>
      </c>
      <c r="N80" s="37" t="s">
        <v>263</v>
      </c>
      <c r="O80" s="37" t="s">
        <v>69</v>
      </c>
      <c r="P80" s="36" t="s">
        <v>104</v>
      </c>
      <c r="Q80" s="36" t="s">
        <v>1308</v>
      </c>
    </row>
    <row r="81" spans="1:17" ht="15.75" thickBot="1">
      <c r="A81" s="40" t="s">
        <v>504</v>
      </c>
      <c r="B81" s="40" t="s">
        <v>505</v>
      </c>
      <c r="C81" s="40">
        <v>56100</v>
      </c>
      <c r="D81" s="40" t="s">
        <v>409</v>
      </c>
      <c r="E81" s="41">
        <v>293.4</v>
      </c>
      <c r="F81" s="40" t="s">
        <v>508</v>
      </c>
      <c r="G81" s="40" t="s">
        <v>37</v>
      </c>
      <c r="H81" s="40" t="s">
        <v>38</v>
      </c>
      <c r="I81" s="40">
        <v>47146</v>
      </c>
      <c r="J81" s="39">
        <v>41038</v>
      </c>
      <c r="K81" s="40" t="s">
        <v>44</v>
      </c>
      <c r="L81" s="40" t="s">
        <v>409</v>
      </c>
      <c r="M81" s="16" t="str">
        <f>[1]!AG_SMRT("0,Summary Report 1,1",$C$1,$C$3,$C$4,$F81,$F81,$C81,$C81)</f>
        <v>Cash at Bank (RBS)</v>
      </c>
      <c r="N81" s="37" t="s">
        <v>44</v>
      </c>
      <c r="O81" s="37" t="s">
        <v>44</v>
      </c>
      <c r="P81" s="36" t="s">
        <v>120</v>
      </c>
      <c r="Q81" s="36" t="s">
        <v>1309</v>
      </c>
    </row>
    <row r="82" spans="1:17" ht="15.75" thickBot="1">
      <c r="A82" s="40" t="s">
        <v>509</v>
      </c>
      <c r="B82" s="40" t="s">
        <v>510</v>
      </c>
      <c r="C82" s="40">
        <v>56300</v>
      </c>
      <c r="D82" s="40" t="s">
        <v>409</v>
      </c>
      <c r="E82" s="41">
        <v>-2475.17</v>
      </c>
      <c r="F82" s="40" t="s">
        <v>511</v>
      </c>
      <c r="G82" s="40" t="s">
        <v>18</v>
      </c>
      <c r="H82" s="40" t="s">
        <v>512</v>
      </c>
      <c r="I82" s="40">
        <v>47337</v>
      </c>
      <c r="J82" s="39">
        <v>41058</v>
      </c>
      <c r="K82" s="40" t="s">
        <v>513</v>
      </c>
      <c r="L82" s="40" t="s">
        <v>409</v>
      </c>
      <c r="M82" s="16" t="str">
        <f>[1]!AG_SMRT("0,Summary Report 1,1",$C$1,$C$3,$C$4,$F82,$F82,$C82,$C82)</f>
        <v>IT Software Maintenance and Support</v>
      </c>
      <c r="N82" s="37" t="s">
        <v>383</v>
      </c>
      <c r="O82" s="37" t="s">
        <v>74</v>
      </c>
      <c r="P82" s="36" t="s">
        <v>1310</v>
      </c>
      <c r="Q82" s="36" t="s">
        <v>1311</v>
      </c>
    </row>
    <row r="83" spans="1:17" ht="15.75" thickBot="1">
      <c r="A83" s="40" t="s">
        <v>509</v>
      </c>
      <c r="B83" s="40" t="s">
        <v>510</v>
      </c>
      <c r="C83" s="40">
        <v>56356</v>
      </c>
      <c r="D83" s="40" t="s">
        <v>409</v>
      </c>
      <c r="E83" s="41">
        <v>2475.17</v>
      </c>
      <c r="F83" s="40" t="s">
        <v>471</v>
      </c>
      <c r="G83" s="40" t="s">
        <v>37</v>
      </c>
      <c r="H83" s="40" t="s">
        <v>38</v>
      </c>
      <c r="I83" s="40">
        <v>47337</v>
      </c>
      <c r="J83" s="39">
        <v>41058</v>
      </c>
      <c r="K83" s="40" t="s">
        <v>513</v>
      </c>
      <c r="L83" s="40" t="s">
        <v>409</v>
      </c>
      <c r="M83" s="16" t="str">
        <f>[1]!AG_SMRT("0,Summary Report 1,1",$C$1,$C$3,$C$4,$F83,$F83,$C83,$C83)</f>
        <v>Cash at Bank (RBS)</v>
      </c>
      <c r="N83" s="37" t="s">
        <v>44</v>
      </c>
      <c r="O83" s="37" t="s">
        <v>44</v>
      </c>
      <c r="P83" s="36" t="s">
        <v>120</v>
      </c>
      <c r="Q83" s="36" t="s">
        <v>1299</v>
      </c>
    </row>
    <row r="84" spans="1:17" ht="15.75" thickBot="1">
      <c r="A84" s="40" t="s">
        <v>345</v>
      </c>
      <c r="B84" s="40" t="s">
        <v>346</v>
      </c>
      <c r="C84" s="40">
        <v>56011</v>
      </c>
      <c r="D84" s="40" t="s">
        <v>409</v>
      </c>
      <c r="E84" s="41">
        <v>-2700</v>
      </c>
      <c r="F84" s="40" t="s">
        <v>514</v>
      </c>
      <c r="G84" s="40" t="s">
        <v>18</v>
      </c>
      <c r="H84" s="40" t="s">
        <v>515</v>
      </c>
      <c r="I84" s="40">
        <v>47147</v>
      </c>
      <c r="J84" s="39">
        <v>41038</v>
      </c>
      <c r="K84" s="40" t="s">
        <v>44</v>
      </c>
      <c r="L84" s="40" t="s">
        <v>409</v>
      </c>
      <c r="M84" s="16" t="str">
        <f>[1]!AG_SMRT("0,Summary Report 1,1",$C$1,$C$3,$C$4,$F84,$F84,$C84,$C84)</f>
        <v>Premises prepayments</v>
      </c>
      <c r="N84" s="37" t="s">
        <v>380</v>
      </c>
      <c r="O84" s="37" t="s">
        <v>79</v>
      </c>
      <c r="P84" s="36" t="s">
        <v>157</v>
      </c>
      <c r="Q84" s="36" t="s">
        <v>1312</v>
      </c>
    </row>
    <row r="85" spans="1:17" ht="15.75" thickBot="1">
      <c r="A85" s="40" t="s">
        <v>345</v>
      </c>
      <c r="B85" s="40" t="s">
        <v>346</v>
      </c>
      <c r="C85" s="40">
        <v>56012</v>
      </c>
      <c r="D85" s="40" t="s">
        <v>409</v>
      </c>
      <c r="E85" s="41">
        <v>-2700</v>
      </c>
      <c r="F85" s="40" t="s">
        <v>516</v>
      </c>
      <c r="G85" s="40" t="s">
        <v>18</v>
      </c>
      <c r="H85" s="40" t="s">
        <v>517</v>
      </c>
      <c r="I85" s="40">
        <v>47147</v>
      </c>
      <c r="J85" s="39">
        <v>41038</v>
      </c>
      <c r="K85" s="40" t="s">
        <v>44</v>
      </c>
      <c r="L85" s="40" t="s">
        <v>409</v>
      </c>
      <c r="M85" s="16" t="str">
        <f>[1]!AG_SMRT("0,Summary Report 1,1",$C$1,$C$3,$C$4,$F85,$F85,$C85,$C85)</f>
        <v>Premises prepayments</v>
      </c>
      <c r="N85" s="37" t="s">
        <v>380</v>
      </c>
      <c r="O85" s="37" t="s">
        <v>79</v>
      </c>
      <c r="P85" s="36" t="s">
        <v>157</v>
      </c>
      <c r="Q85" s="36" t="s">
        <v>1313</v>
      </c>
    </row>
    <row r="86" spans="1:17" ht="15.75" thickBot="1">
      <c r="A86" s="40" t="s">
        <v>345</v>
      </c>
      <c r="B86" s="40" t="s">
        <v>346</v>
      </c>
      <c r="C86" s="40">
        <v>56100</v>
      </c>
      <c r="D86" s="40" t="s">
        <v>409</v>
      </c>
      <c r="E86" s="41">
        <v>5400</v>
      </c>
      <c r="F86" s="40" t="s">
        <v>518</v>
      </c>
      <c r="G86" s="40" t="s">
        <v>37</v>
      </c>
      <c r="H86" s="40" t="s">
        <v>38</v>
      </c>
      <c r="I86" s="40">
        <v>47147</v>
      </c>
      <c r="J86" s="39">
        <v>41038</v>
      </c>
      <c r="K86" s="40" t="s">
        <v>44</v>
      </c>
      <c r="L86" s="40" t="s">
        <v>409</v>
      </c>
      <c r="M86" s="16" t="str">
        <f>[1]!AG_SMRT("0,Summary Report 1,1",$C$1,$C$3,$C$4,$F86,$F86,$C86,$C86)</f>
        <v>Cash at Bank (RBS)</v>
      </c>
      <c r="N86" s="37" t="s">
        <v>44</v>
      </c>
      <c r="O86" s="37" t="s">
        <v>44</v>
      </c>
      <c r="P86" s="36" t="s">
        <v>120</v>
      </c>
      <c r="Q86" s="36" t="s">
        <v>389</v>
      </c>
    </row>
    <row r="87" spans="1:17" ht="15.75" thickBot="1">
      <c r="A87" s="40" t="s">
        <v>519</v>
      </c>
      <c r="B87" s="40" t="s">
        <v>520</v>
      </c>
      <c r="C87" s="40">
        <v>56122</v>
      </c>
      <c r="D87" s="40" t="s">
        <v>409</v>
      </c>
      <c r="E87" s="41">
        <v>-264</v>
      </c>
      <c r="F87" s="40" t="s">
        <v>521</v>
      </c>
      <c r="G87" s="40" t="s">
        <v>18</v>
      </c>
      <c r="H87" s="40" t="s">
        <v>522</v>
      </c>
      <c r="I87" s="40">
        <v>47205</v>
      </c>
      <c r="J87" s="39">
        <v>41044</v>
      </c>
      <c r="K87" s="40" t="s">
        <v>523</v>
      </c>
      <c r="L87" s="40" t="s">
        <v>409</v>
      </c>
      <c r="M87" s="16" t="str">
        <f>[1]!AG_SMRT("0,Summary Report 1,1",$C$1,$C$3,$C$4,$F87,$F87,$C87,$C87)</f>
        <v>Alternative Formats</v>
      </c>
      <c r="N87" s="37" t="s">
        <v>250</v>
      </c>
      <c r="O87" s="37" t="s">
        <v>77</v>
      </c>
      <c r="P87" s="36" t="s">
        <v>379</v>
      </c>
      <c r="Q87" s="36" t="s">
        <v>1314</v>
      </c>
    </row>
    <row r="88" spans="1:17" ht="15.75" thickBot="1">
      <c r="A88" s="40" t="s">
        <v>519</v>
      </c>
      <c r="B88" s="40" t="s">
        <v>520</v>
      </c>
      <c r="C88" s="40">
        <v>56123</v>
      </c>
      <c r="D88" s="40" t="s">
        <v>409</v>
      </c>
      <c r="E88" s="41">
        <v>-90</v>
      </c>
      <c r="F88" s="40" t="s">
        <v>524</v>
      </c>
      <c r="G88" s="40" t="s">
        <v>18</v>
      </c>
      <c r="H88" s="40" t="s">
        <v>525</v>
      </c>
      <c r="I88" s="40">
        <v>47205</v>
      </c>
      <c r="J88" s="39">
        <v>41044</v>
      </c>
      <c r="K88" s="40" t="s">
        <v>523</v>
      </c>
      <c r="L88" s="40" t="s">
        <v>409</v>
      </c>
      <c r="M88" s="16" t="str">
        <f>[1]!AG_SMRT("0,Summary Report 1,1",$C$1,$C$3,$C$4,$F88,$F88,$C88,$C88)</f>
        <v>Alternative Formats</v>
      </c>
      <c r="N88" s="37" t="s">
        <v>250</v>
      </c>
      <c r="O88" s="37" t="s">
        <v>77</v>
      </c>
      <c r="P88" s="36" t="s">
        <v>379</v>
      </c>
      <c r="Q88" s="36" t="s">
        <v>1315</v>
      </c>
    </row>
    <row r="89" spans="1:17" ht="15.75" thickBot="1">
      <c r="A89" s="40" t="s">
        <v>519</v>
      </c>
      <c r="B89" s="40" t="s">
        <v>520</v>
      </c>
      <c r="C89" s="40">
        <v>56167</v>
      </c>
      <c r="D89" s="40" t="s">
        <v>409</v>
      </c>
      <c r="E89" s="41">
        <v>354</v>
      </c>
      <c r="F89" s="40" t="s">
        <v>526</v>
      </c>
      <c r="G89" s="40" t="s">
        <v>37</v>
      </c>
      <c r="H89" s="40" t="s">
        <v>38</v>
      </c>
      <c r="I89" s="40">
        <v>47205</v>
      </c>
      <c r="J89" s="39">
        <v>41044</v>
      </c>
      <c r="K89" s="40" t="s">
        <v>523</v>
      </c>
      <c r="L89" s="40" t="s">
        <v>409</v>
      </c>
      <c r="M89" s="16" t="str">
        <f>[1]!AG_SMRT("0,Summary Report 1,1",$C$1,$C$3,$C$4,$F89,$F89,$C89,$C89)</f>
        <v>Cash at Bank (RBS)</v>
      </c>
      <c r="N89" s="37" t="s">
        <v>44</v>
      </c>
      <c r="O89" s="37" t="s">
        <v>44</v>
      </c>
      <c r="P89" s="36" t="s">
        <v>120</v>
      </c>
      <c r="Q89" s="36" t="s">
        <v>1316</v>
      </c>
    </row>
    <row r="90" spans="1:17" ht="15.75" thickBot="1">
      <c r="A90" s="40" t="s">
        <v>527</v>
      </c>
      <c r="B90" s="40" t="s">
        <v>528</v>
      </c>
      <c r="C90" s="40">
        <v>56147</v>
      </c>
      <c r="D90" s="40" t="s">
        <v>409</v>
      </c>
      <c r="E90" s="41">
        <v>-18500</v>
      </c>
      <c r="F90" s="40" t="s">
        <v>529</v>
      </c>
      <c r="G90" s="40" t="s">
        <v>18</v>
      </c>
      <c r="H90" s="40" t="s">
        <v>530</v>
      </c>
      <c r="I90" s="40">
        <v>47206</v>
      </c>
      <c r="J90" s="39">
        <v>41044</v>
      </c>
      <c r="K90" s="40" t="s">
        <v>44</v>
      </c>
      <c r="L90" s="40" t="s">
        <v>409</v>
      </c>
      <c r="M90" s="16" t="str">
        <f>[1]!AG_SMRT("0,Summary Report 1,1",$C$1,$C$3,$C$4,$F90,$F90,$C90,$C90)</f>
        <v>Research</v>
      </c>
      <c r="N90" s="37" t="s">
        <v>254</v>
      </c>
      <c r="O90" s="37" t="s">
        <v>161</v>
      </c>
      <c r="P90" s="36" t="s">
        <v>117</v>
      </c>
      <c r="Q90" s="36" t="s">
        <v>1317</v>
      </c>
    </row>
    <row r="91" spans="1:17" ht="15.75" thickBot="1">
      <c r="A91" s="40" t="s">
        <v>527</v>
      </c>
      <c r="B91" s="40" t="s">
        <v>528</v>
      </c>
      <c r="C91" s="40">
        <v>56167</v>
      </c>
      <c r="D91" s="40" t="s">
        <v>409</v>
      </c>
      <c r="E91" s="41">
        <v>18500</v>
      </c>
      <c r="F91" s="40" t="s">
        <v>531</v>
      </c>
      <c r="G91" s="40" t="s">
        <v>37</v>
      </c>
      <c r="H91" s="40" t="s">
        <v>38</v>
      </c>
      <c r="I91" s="40">
        <v>47206</v>
      </c>
      <c r="J91" s="39">
        <v>41044</v>
      </c>
      <c r="K91" s="40" t="s">
        <v>44</v>
      </c>
      <c r="L91" s="40" t="s">
        <v>409</v>
      </c>
      <c r="M91" s="16" t="str">
        <f>[1]!AG_SMRT("0,Summary Report 1,1",$C$1,$C$3,$C$4,$F91,$F91,$C91,$C91)</f>
        <v>Cash at Bank (RBS)</v>
      </c>
      <c r="N91" s="37" t="s">
        <v>44</v>
      </c>
      <c r="O91" s="37" t="s">
        <v>44</v>
      </c>
      <c r="P91" s="36" t="s">
        <v>120</v>
      </c>
      <c r="Q91" s="36" t="s">
        <v>1318</v>
      </c>
    </row>
    <row r="92" spans="1:17" ht="15.75" thickBot="1">
      <c r="A92" s="40" t="s">
        <v>25</v>
      </c>
      <c r="B92" s="40" t="s">
        <v>48</v>
      </c>
      <c r="C92" s="40">
        <v>55903</v>
      </c>
      <c r="D92" s="40" t="s">
        <v>336</v>
      </c>
      <c r="E92" s="41">
        <v>-59.1</v>
      </c>
      <c r="F92" s="40" t="s">
        <v>532</v>
      </c>
      <c r="G92" s="40" t="s">
        <v>18</v>
      </c>
      <c r="H92" s="40" t="s">
        <v>533</v>
      </c>
      <c r="I92" s="40">
        <v>47052</v>
      </c>
      <c r="J92" s="39">
        <v>41030</v>
      </c>
      <c r="K92" s="40" t="s">
        <v>151</v>
      </c>
      <c r="L92" s="40" t="s">
        <v>409</v>
      </c>
      <c r="M92" s="16" t="str">
        <f>[1]!AG_SMRT("0,Summary Report 1,1",$C$1,$C$3,$C$4,$F92,$F92,$C92,$C92)</f>
        <v>Couriers</v>
      </c>
      <c r="N92" s="37" t="s">
        <v>380</v>
      </c>
      <c r="O92" s="37" t="s">
        <v>79</v>
      </c>
      <c r="P92" s="36" t="s">
        <v>101</v>
      </c>
      <c r="Q92" s="36" t="s">
        <v>1319</v>
      </c>
    </row>
    <row r="93" spans="1:17" ht="15.75" thickBot="1">
      <c r="A93" s="40" t="s">
        <v>25</v>
      </c>
      <c r="B93" s="40" t="s">
        <v>48</v>
      </c>
      <c r="C93" s="40">
        <v>55975</v>
      </c>
      <c r="D93" s="40" t="s">
        <v>409</v>
      </c>
      <c r="E93" s="41">
        <v>59.1</v>
      </c>
      <c r="F93" s="40" t="s">
        <v>416</v>
      </c>
      <c r="G93" s="40" t="s">
        <v>37</v>
      </c>
      <c r="H93" s="40" t="s">
        <v>38</v>
      </c>
      <c r="I93" s="40">
        <v>47052</v>
      </c>
      <c r="J93" s="39">
        <v>41030</v>
      </c>
      <c r="K93" s="40" t="s">
        <v>151</v>
      </c>
      <c r="L93" s="40" t="s">
        <v>409</v>
      </c>
      <c r="M93" s="16" t="str">
        <f>[1]!AG_SMRT("0,Summary Report 1,1",$C$1,$C$3,$C$4,$F93,$F93,$C93,$C93)</f>
        <v>Cash at Bank (RBS)</v>
      </c>
      <c r="N93" s="37" t="s">
        <v>44</v>
      </c>
      <c r="O93" s="37" t="s">
        <v>44</v>
      </c>
      <c r="P93" s="36" t="s">
        <v>120</v>
      </c>
      <c r="Q93" s="36" t="s">
        <v>406</v>
      </c>
    </row>
    <row r="94" spans="1:17" ht="15.75" thickBot="1">
      <c r="A94" s="40" t="s">
        <v>534</v>
      </c>
      <c r="B94" s="40" t="s">
        <v>535</v>
      </c>
      <c r="C94" s="40">
        <v>56060</v>
      </c>
      <c r="D94" s="40" t="s">
        <v>409</v>
      </c>
      <c r="E94" s="41">
        <v>-68.7</v>
      </c>
      <c r="F94" s="40" t="s">
        <v>536</v>
      </c>
      <c r="G94" s="40" t="s">
        <v>22</v>
      </c>
      <c r="H94" s="40" t="s">
        <v>536</v>
      </c>
      <c r="I94" s="40">
        <v>47176</v>
      </c>
      <c r="J94" s="39">
        <v>41038</v>
      </c>
      <c r="K94" s="40" t="s">
        <v>44</v>
      </c>
      <c r="L94" s="40" t="s">
        <v>409</v>
      </c>
      <c r="M94" s="16" t="str">
        <f>[1]!AG_SMRT("0,Summary Report 1,1",$C$1,$C$3,$C$4,$F94,$F94,$C94,$C94)</f>
        <v>Non-Staff Travel Expenses</v>
      </c>
      <c r="N94" s="37" t="s">
        <v>376</v>
      </c>
      <c r="O94" s="37" t="s">
        <v>159</v>
      </c>
      <c r="P94" s="36" t="s">
        <v>98</v>
      </c>
      <c r="Q94" s="36" t="s">
        <v>536</v>
      </c>
    </row>
    <row r="95" spans="1:17" ht="15.75" thickBot="1">
      <c r="A95" s="40" t="s">
        <v>534</v>
      </c>
      <c r="B95" s="40" t="s">
        <v>535</v>
      </c>
      <c r="C95" s="40">
        <v>56102</v>
      </c>
      <c r="D95" s="40" t="s">
        <v>409</v>
      </c>
      <c r="E95" s="41">
        <v>68.7</v>
      </c>
      <c r="F95" s="40" t="s">
        <v>437</v>
      </c>
      <c r="G95" s="40" t="s">
        <v>37</v>
      </c>
      <c r="H95" s="40" t="s">
        <v>38</v>
      </c>
      <c r="I95" s="40">
        <v>47176</v>
      </c>
      <c r="J95" s="39">
        <v>41038</v>
      </c>
      <c r="K95" s="40" t="s">
        <v>44</v>
      </c>
      <c r="L95" s="40" t="s">
        <v>409</v>
      </c>
      <c r="M95" s="16" t="str">
        <f>[1]!AG_SMRT("0,Summary Report 1,1",$C$1,$C$3,$C$4,$F95,$F95,$C95,$C95)</f>
        <v>Cash at Bank (RBS)</v>
      </c>
      <c r="N95" s="37" t="s">
        <v>44</v>
      </c>
      <c r="O95" s="37" t="s">
        <v>44</v>
      </c>
      <c r="P95" s="36" t="s">
        <v>120</v>
      </c>
      <c r="Q95" s="36" t="s">
        <v>1288</v>
      </c>
    </row>
    <row r="96" spans="1:17" ht="15.75" thickBot="1">
      <c r="A96" s="40" t="s">
        <v>537</v>
      </c>
      <c r="B96" s="40" t="s">
        <v>538</v>
      </c>
      <c r="C96" s="40">
        <v>56162</v>
      </c>
      <c r="D96" s="40" t="s">
        <v>409</v>
      </c>
      <c r="E96" s="41">
        <v>-1512</v>
      </c>
      <c r="F96" s="40" t="s">
        <v>539</v>
      </c>
      <c r="G96" s="40" t="s">
        <v>18</v>
      </c>
      <c r="H96" s="40" t="s">
        <v>540</v>
      </c>
      <c r="I96" s="40">
        <v>47207</v>
      </c>
      <c r="J96" s="39">
        <v>41044</v>
      </c>
      <c r="K96" s="40" t="s">
        <v>44</v>
      </c>
      <c r="L96" s="40" t="s">
        <v>409</v>
      </c>
      <c r="M96" s="16" t="str">
        <f>[1]!AG_SMRT("0,Summary Report 1,1",$C$1,$C$3,$C$4,$F96,$F96,$C96,$C96)</f>
        <v>Furniture Purchase (Non-capital)</v>
      </c>
      <c r="N96" s="37" t="s">
        <v>380</v>
      </c>
      <c r="O96" s="37" t="s">
        <v>79</v>
      </c>
      <c r="P96" s="36" t="s">
        <v>1320</v>
      </c>
      <c r="Q96" s="36" t="s">
        <v>1321</v>
      </c>
    </row>
    <row r="97" spans="1:17" ht="15.75" thickBot="1">
      <c r="A97" s="40" t="s">
        <v>537</v>
      </c>
      <c r="B97" s="40" t="s">
        <v>538</v>
      </c>
      <c r="C97" s="40">
        <v>56167</v>
      </c>
      <c r="D97" s="40" t="s">
        <v>409</v>
      </c>
      <c r="E97" s="41">
        <v>1512</v>
      </c>
      <c r="F97" s="40" t="s">
        <v>541</v>
      </c>
      <c r="G97" s="40" t="s">
        <v>37</v>
      </c>
      <c r="H97" s="40" t="s">
        <v>38</v>
      </c>
      <c r="I97" s="40">
        <v>47207</v>
      </c>
      <c r="J97" s="39">
        <v>41044</v>
      </c>
      <c r="K97" s="40" t="s">
        <v>44</v>
      </c>
      <c r="L97" s="40" t="s">
        <v>409</v>
      </c>
      <c r="M97" s="16" t="str">
        <f>[1]!AG_SMRT("0,Summary Report 1,1",$C$1,$C$3,$C$4,$F97,$F97,$C97,$C97)</f>
        <v>Cash at Bank (RBS)</v>
      </c>
      <c r="N97" s="37" t="s">
        <v>44</v>
      </c>
      <c r="O97" s="37" t="s">
        <v>44</v>
      </c>
      <c r="P97" s="36" t="s">
        <v>120</v>
      </c>
      <c r="Q97" s="36" t="s">
        <v>1322</v>
      </c>
    </row>
    <row r="98" spans="1:17" ht="15.75" thickBot="1">
      <c r="A98" s="40" t="s">
        <v>542</v>
      </c>
      <c r="B98" s="40" t="s">
        <v>543</v>
      </c>
      <c r="C98" s="40">
        <v>56155</v>
      </c>
      <c r="D98" s="40" t="s">
        <v>409</v>
      </c>
      <c r="E98" s="41">
        <v>-2988</v>
      </c>
      <c r="F98" s="40" t="s">
        <v>544</v>
      </c>
      <c r="G98" s="40" t="s">
        <v>18</v>
      </c>
      <c r="H98" s="40" t="s">
        <v>545</v>
      </c>
      <c r="I98" s="40">
        <v>47219</v>
      </c>
      <c r="J98" s="39">
        <v>41044</v>
      </c>
      <c r="K98" s="40" t="s">
        <v>546</v>
      </c>
      <c r="L98" s="40" t="s">
        <v>409</v>
      </c>
      <c r="M98" s="16" t="str">
        <f>[1]!AG_SMRT("0,Summary Report 1,1",$C$1,$C$3,$C$4,$F98,$F98,$C98,$C98)</f>
        <v>IT Systems  Development</v>
      </c>
      <c r="N98" s="37" t="s">
        <v>247</v>
      </c>
      <c r="O98" s="37" t="s">
        <v>85</v>
      </c>
      <c r="P98" s="36" t="s">
        <v>261</v>
      </c>
      <c r="Q98" s="36" t="s">
        <v>1323</v>
      </c>
    </row>
    <row r="99" spans="1:17" ht="15.75" thickBot="1">
      <c r="A99" s="40" t="s">
        <v>542</v>
      </c>
      <c r="B99" s="40" t="s">
        <v>543</v>
      </c>
      <c r="C99" s="40">
        <v>56156</v>
      </c>
      <c r="D99" s="40" t="s">
        <v>409</v>
      </c>
      <c r="E99" s="41">
        <v>-7152</v>
      </c>
      <c r="F99" s="40" t="s">
        <v>547</v>
      </c>
      <c r="G99" s="40" t="s">
        <v>18</v>
      </c>
      <c r="H99" s="40" t="s">
        <v>548</v>
      </c>
      <c r="I99" s="40">
        <v>47219</v>
      </c>
      <c r="J99" s="39">
        <v>41044</v>
      </c>
      <c r="K99" s="40" t="s">
        <v>546</v>
      </c>
      <c r="L99" s="40" t="s">
        <v>409</v>
      </c>
      <c r="M99" s="16" t="str">
        <f>[1]!AG_SMRT("0,Summary Report 1,1",$C$1,$C$3,$C$4,$F99,$F99,$C99,$C99)</f>
        <v>Business Apps Software maintenance and support</v>
      </c>
      <c r="N99" s="37" t="s">
        <v>383</v>
      </c>
      <c r="O99" s="37" t="s">
        <v>74</v>
      </c>
      <c r="P99" s="36" t="s">
        <v>1324</v>
      </c>
      <c r="Q99" s="36" t="s">
        <v>1325</v>
      </c>
    </row>
    <row r="100" spans="1:17" ht="15.75" thickBot="1">
      <c r="A100" s="40" t="s">
        <v>542</v>
      </c>
      <c r="B100" s="40" t="s">
        <v>543</v>
      </c>
      <c r="C100" s="40">
        <v>56169</v>
      </c>
      <c r="D100" s="40" t="s">
        <v>409</v>
      </c>
      <c r="E100" s="41">
        <v>10140</v>
      </c>
      <c r="F100" s="40" t="s">
        <v>412</v>
      </c>
      <c r="G100" s="40" t="s">
        <v>37</v>
      </c>
      <c r="H100" s="40" t="s">
        <v>38</v>
      </c>
      <c r="I100" s="40">
        <v>47219</v>
      </c>
      <c r="J100" s="39">
        <v>41044</v>
      </c>
      <c r="K100" s="40" t="s">
        <v>546</v>
      </c>
      <c r="L100" s="40" t="s">
        <v>409</v>
      </c>
      <c r="M100" s="16" t="str">
        <f>[1]!AG_SMRT("0,Summary Report 1,1",$C$1,$C$3,$C$4,$F100,$F100,$C100,$C100)</f>
        <v>Cash at Bank (RBS)</v>
      </c>
      <c r="N100" s="37" t="s">
        <v>44</v>
      </c>
      <c r="O100" s="37" t="s">
        <v>44</v>
      </c>
      <c r="P100" s="36" t="s">
        <v>120</v>
      </c>
      <c r="Q100" s="36" t="s">
        <v>1278</v>
      </c>
    </row>
    <row r="101" spans="1:17" ht="15.75" thickBot="1">
      <c r="A101" s="40" t="s">
        <v>549</v>
      </c>
      <c r="B101" s="40" t="s">
        <v>550</v>
      </c>
      <c r="C101" s="40">
        <v>56037</v>
      </c>
      <c r="D101" s="40" t="s">
        <v>409</v>
      </c>
      <c r="E101" s="41">
        <v>-404.7</v>
      </c>
      <c r="F101" s="40" t="s">
        <v>551</v>
      </c>
      <c r="G101" s="40" t="s">
        <v>18</v>
      </c>
      <c r="H101" s="40" t="s">
        <v>552</v>
      </c>
      <c r="I101" s="40">
        <v>47148</v>
      </c>
      <c r="J101" s="39">
        <v>41038</v>
      </c>
      <c r="K101" s="40" t="s">
        <v>553</v>
      </c>
      <c r="L101" s="40" t="s">
        <v>409</v>
      </c>
      <c r="M101" s="16" t="str">
        <f>[1]!AG_SMRT("0,Summary Report 1,1",$C$1,$C$3,$C$4,$F101,$F101,$C101,$C101)</f>
        <v>Catering</v>
      </c>
      <c r="N101" s="37" t="s">
        <v>263</v>
      </c>
      <c r="O101" s="37" t="s">
        <v>69</v>
      </c>
      <c r="P101" s="36" t="s">
        <v>104</v>
      </c>
      <c r="Q101" s="36" t="s">
        <v>1326</v>
      </c>
    </row>
    <row r="102" spans="1:17" ht="15.75" thickBot="1">
      <c r="A102" s="40" t="s">
        <v>549</v>
      </c>
      <c r="B102" s="40" t="s">
        <v>550</v>
      </c>
      <c r="C102" s="40">
        <v>56100</v>
      </c>
      <c r="D102" s="40" t="s">
        <v>409</v>
      </c>
      <c r="E102" s="41">
        <v>404.7</v>
      </c>
      <c r="F102" s="40" t="s">
        <v>554</v>
      </c>
      <c r="G102" s="40" t="s">
        <v>37</v>
      </c>
      <c r="H102" s="40" t="s">
        <v>38</v>
      </c>
      <c r="I102" s="40">
        <v>47148</v>
      </c>
      <c r="J102" s="39">
        <v>41038</v>
      </c>
      <c r="K102" s="40" t="s">
        <v>553</v>
      </c>
      <c r="L102" s="40" t="s">
        <v>409</v>
      </c>
      <c r="M102" s="16" t="str">
        <f>[1]!AG_SMRT("0,Summary Report 1,1",$C$1,$C$3,$C$4,$F102,$F102,$C102,$C102)</f>
        <v>Cash at Bank (RBS)</v>
      </c>
      <c r="N102" s="37" t="s">
        <v>44</v>
      </c>
      <c r="O102" s="37" t="s">
        <v>44</v>
      </c>
      <c r="P102" s="36" t="s">
        <v>120</v>
      </c>
      <c r="Q102" s="36" t="s">
        <v>1327</v>
      </c>
    </row>
    <row r="103" spans="1:17" ht="15.75" thickBot="1">
      <c r="A103" s="40" t="s">
        <v>26</v>
      </c>
      <c r="B103" s="40" t="s">
        <v>49</v>
      </c>
      <c r="C103" s="40">
        <v>55899</v>
      </c>
      <c r="D103" s="40" t="s">
        <v>336</v>
      </c>
      <c r="E103" s="41">
        <v>-1483.38</v>
      </c>
      <c r="F103" s="40" t="s">
        <v>555</v>
      </c>
      <c r="G103" s="40" t="s">
        <v>18</v>
      </c>
      <c r="H103" s="40" t="s">
        <v>556</v>
      </c>
      <c r="I103" s="40">
        <v>47053</v>
      </c>
      <c r="J103" s="39">
        <v>41030</v>
      </c>
      <c r="K103" s="40" t="s">
        <v>132</v>
      </c>
      <c r="L103" s="40" t="s">
        <v>409</v>
      </c>
      <c r="M103" s="16" t="str">
        <f>[1]!AG_SMRT("0,Summary Report 1,1",$C$1,$C$3,$C$4,$F103,$F103,$C103,$C103)</f>
        <v>ATW - Non Staff Expenditure</v>
      </c>
      <c r="N103" s="37" t="s">
        <v>248</v>
      </c>
      <c r="O103" s="37" t="s">
        <v>73</v>
      </c>
      <c r="P103" s="36" t="s">
        <v>103</v>
      </c>
      <c r="Q103" s="36" t="s">
        <v>264</v>
      </c>
    </row>
    <row r="104" spans="1:17" ht="15.75" thickBot="1">
      <c r="A104" s="40" t="s">
        <v>26</v>
      </c>
      <c r="B104" s="40" t="s">
        <v>49</v>
      </c>
      <c r="C104" s="40">
        <v>55975</v>
      </c>
      <c r="D104" s="40" t="s">
        <v>409</v>
      </c>
      <c r="E104" s="41">
        <v>1483.38</v>
      </c>
      <c r="F104" s="40" t="s">
        <v>416</v>
      </c>
      <c r="G104" s="40" t="s">
        <v>37</v>
      </c>
      <c r="H104" s="40" t="s">
        <v>38</v>
      </c>
      <c r="I104" s="40">
        <v>47053</v>
      </c>
      <c r="J104" s="39">
        <v>41030</v>
      </c>
      <c r="K104" s="40" t="s">
        <v>132</v>
      </c>
      <c r="L104" s="40" t="s">
        <v>409</v>
      </c>
      <c r="M104" s="16" t="str">
        <f>[1]!AG_SMRT("0,Summary Report 1,1",$C$1,$C$3,$C$4,$F104,$F104,$C104,$C104)</f>
        <v>Cash at Bank (RBS)</v>
      </c>
      <c r="N104" s="37" t="s">
        <v>44</v>
      </c>
      <c r="O104" s="37" t="s">
        <v>44</v>
      </c>
      <c r="P104" s="36" t="s">
        <v>120</v>
      </c>
      <c r="Q104" s="36" t="s">
        <v>406</v>
      </c>
    </row>
    <row r="105" spans="1:17" ht="15.75" thickBot="1">
      <c r="A105" s="40" t="s">
        <v>557</v>
      </c>
      <c r="B105" s="40" t="s">
        <v>558</v>
      </c>
      <c r="C105" s="40">
        <v>56112</v>
      </c>
      <c r="D105" s="40" t="s">
        <v>409</v>
      </c>
      <c r="E105" s="41">
        <v>-3491.48</v>
      </c>
      <c r="F105" s="40" t="s">
        <v>559</v>
      </c>
      <c r="G105" s="40" t="s">
        <v>18</v>
      </c>
      <c r="H105" s="40" t="s">
        <v>560</v>
      </c>
      <c r="I105" s="40">
        <v>47208</v>
      </c>
      <c r="J105" s="39">
        <v>41044</v>
      </c>
      <c r="K105" s="40" t="s">
        <v>44</v>
      </c>
      <c r="L105" s="40" t="s">
        <v>409</v>
      </c>
      <c r="M105" s="16" t="str">
        <f>[1]!AG_SMRT("0,Summary Report 1,1",$C$1,$C$3,$C$4,$F105,$F105,$C105,$C105)</f>
        <v>Settlement Costs</v>
      </c>
      <c r="N105" s="37" t="s">
        <v>251</v>
      </c>
      <c r="O105" s="37" t="s">
        <v>82</v>
      </c>
      <c r="P105" s="36" t="s">
        <v>388</v>
      </c>
      <c r="Q105" s="36" t="s">
        <v>390</v>
      </c>
    </row>
    <row r="106" spans="1:17" ht="15.75" thickBot="1">
      <c r="A106" s="40" t="s">
        <v>557</v>
      </c>
      <c r="B106" s="40" t="s">
        <v>558</v>
      </c>
      <c r="C106" s="40">
        <v>56167</v>
      </c>
      <c r="D106" s="40" t="s">
        <v>409</v>
      </c>
      <c r="E106" s="41">
        <v>3491.48</v>
      </c>
      <c r="F106" s="40" t="s">
        <v>561</v>
      </c>
      <c r="G106" s="40" t="s">
        <v>37</v>
      </c>
      <c r="H106" s="40" t="s">
        <v>38</v>
      </c>
      <c r="I106" s="40">
        <v>47208</v>
      </c>
      <c r="J106" s="39">
        <v>41044</v>
      </c>
      <c r="K106" s="40" t="s">
        <v>44</v>
      </c>
      <c r="L106" s="40" t="s">
        <v>409</v>
      </c>
      <c r="M106" s="16" t="str">
        <f>[1]!AG_SMRT("0,Summary Report 1,1",$C$1,$C$3,$C$4,$F106,$F106,$C106,$C106)</f>
        <v>Cash at Bank (RBS)</v>
      </c>
      <c r="N106" s="37" t="s">
        <v>44</v>
      </c>
      <c r="O106" s="37" t="s">
        <v>44</v>
      </c>
      <c r="P106" s="36" t="s">
        <v>120</v>
      </c>
      <c r="Q106" s="36" t="s">
        <v>1328</v>
      </c>
    </row>
    <row r="107" spans="1:17" ht="15.75" thickBot="1">
      <c r="A107" s="40" t="s">
        <v>137</v>
      </c>
      <c r="B107" s="40" t="s">
        <v>50</v>
      </c>
      <c r="C107" s="40">
        <v>56075</v>
      </c>
      <c r="D107" s="40" t="s">
        <v>409</v>
      </c>
      <c r="E107" s="41">
        <v>-12.28</v>
      </c>
      <c r="F107" s="40" t="s">
        <v>562</v>
      </c>
      <c r="G107" s="40" t="s">
        <v>18</v>
      </c>
      <c r="H107" s="40" t="s">
        <v>563</v>
      </c>
      <c r="I107" s="40">
        <v>47177</v>
      </c>
      <c r="J107" s="39">
        <v>41038</v>
      </c>
      <c r="K107" s="40" t="s">
        <v>62</v>
      </c>
      <c r="L107" s="40" t="s">
        <v>409</v>
      </c>
      <c r="M107" s="16" t="str">
        <f>[1]!AG_SMRT("0,Summary Report 1,1",$C$1,$C$3,$C$4,$F107,$F107,$C107,$C107)</f>
        <v>Catering</v>
      </c>
      <c r="N107" s="37" t="s">
        <v>380</v>
      </c>
      <c r="O107" s="37" t="s">
        <v>79</v>
      </c>
      <c r="P107" s="36" t="s">
        <v>104</v>
      </c>
      <c r="Q107" s="36" t="s">
        <v>1329</v>
      </c>
    </row>
    <row r="108" spans="1:17" ht="15.75" thickBot="1">
      <c r="A108" s="40" t="s">
        <v>137</v>
      </c>
      <c r="B108" s="40" t="s">
        <v>50</v>
      </c>
      <c r="C108" s="40">
        <v>56079</v>
      </c>
      <c r="D108" s="40" t="s">
        <v>409</v>
      </c>
      <c r="E108" s="41">
        <v>-7.41</v>
      </c>
      <c r="F108" s="40" t="s">
        <v>564</v>
      </c>
      <c r="G108" s="40" t="s">
        <v>18</v>
      </c>
      <c r="H108" s="40" t="s">
        <v>565</v>
      </c>
      <c r="I108" s="40">
        <v>47177</v>
      </c>
      <c r="J108" s="39">
        <v>41038</v>
      </c>
      <c r="K108" s="40" t="s">
        <v>62</v>
      </c>
      <c r="L108" s="40" t="s">
        <v>409</v>
      </c>
      <c r="M108" s="16" t="str">
        <f>[1]!AG_SMRT("0,Summary Report 1,1",$C$1,$C$3,$C$4,$F108,$F108,$C108,$C108)</f>
        <v>Catering</v>
      </c>
      <c r="N108" s="37" t="s">
        <v>380</v>
      </c>
      <c r="O108" s="37" t="s">
        <v>79</v>
      </c>
      <c r="P108" s="36" t="s">
        <v>104</v>
      </c>
      <c r="Q108" s="36" t="s">
        <v>1330</v>
      </c>
    </row>
    <row r="109" spans="1:17" ht="15.75" thickBot="1">
      <c r="A109" s="40" t="s">
        <v>137</v>
      </c>
      <c r="B109" s="40" t="s">
        <v>50</v>
      </c>
      <c r="C109" s="40">
        <v>56080</v>
      </c>
      <c r="D109" s="40" t="s">
        <v>409</v>
      </c>
      <c r="E109" s="41">
        <v>-6.82</v>
      </c>
      <c r="F109" s="40" t="s">
        <v>566</v>
      </c>
      <c r="G109" s="40" t="s">
        <v>18</v>
      </c>
      <c r="H109" s="40" t="s">
        <v>567</v>
      </c>
      <c r="I109" s="40">
        <v>47177</v>
      </c>
      <c r="J109" s="39">
        <v>41038</v>
      </c>
      <c r="K109" s="40" t="s">
        <v>62</v>
      </c>
      <c r="L109" s="40" t="s">
        <v>409</v>
      </c>
      <c r="M109" s="16" t="str">
        <f>[1]!AG_SMRT("0,Summary Report 1,1",$C$1,$C$3,$C$4,$F109,$F109,$C109,$C109)</f>
        <v>Catering</v>
      </c>
      <c r="N109" s="37" t="s">
        <v>380</v>
      </c>
      <c r="O109" s="37" t="s">
        <v>79</v>
      </c>
      <c r="P109" s="36" t="s">
        <v>104</v>
      </c>
      <c r="Q109" s="36" t="s">
        <v>1330</v>
      </c>
    </row>
    <row r="110" spans="1:17" ht="15.75" thickBot="1">
      <c r="A110" s="40" t="s">
        <v>137</v>
      </c>
      <c r="B110" s="40" t="s">
        <v>50</v>
      </c>
      <c r="C110" s="40">
        <v>56081</v>
      </c>
      <c r="D110" s="40" t="s">
        <v>409</v>
      </c>
      <c r="E110" s="41">
        <v>-11.8</v>
      </c>
      <c r="F110" s="40" t="s">
        <v>568</v>
      </c>
      <c r="G110" s="40" t="s">
        <v>18</v>
      </c>
      <c r="H110" s="40" t="s">
        <v>569</v>
      </c>
      <c r="I110" s="40">
        <v>47177</v>
      </c>
      <c r="J110" s="39">
        <v>41038</v>
      </c>
      <c r="K110" s="40" t="s">
        <v>62</v>
      </c>
      <c r="L110" s="40" t="s">
        <v>409</v>
      </c>
      <c r="M110" s="16" t="str">
        <f>[1]!AG_SMRT("0,Summary Report 1,1",$C$1,$C$3,$C$4,$F110,$F110,$C110,$C110)</f>
        <v>Catering</v>
      </c>
      <c r="N110" s="37" t="s">
        <v>380</v>
      </c>
      <c r="O110" s="37" t="s">
        <v>79</v>
      </c>
      <c r="P110" s="36" t="s">
        <v>104</v>
      </c>
      <c r="Q110" s="36" t="s">
        <v>1330</v>
      </c>
    </row>
    <row r="111" spans="1:17" ht="15.75" thickBot="1">
      <c r="A111" s="40" t="s">
        <v>137</v>
      </c>
      <c r="B111" s="40" t="s">
        <v>50</v>
      </c>
      <c r="C111" s="40">
        <v>56082</v>
      </c>
      <c r="D111" s="40" t="s">
        <v>409</v>
      </c>
      <c r="E111" s="41">
        <v>-81.93</v>
      </c>
      <c r="F111" s="40" t="s">
        <v>570</v>
      </c>
      <c r="G111" s="40" t="s">
        <v>18</v>
      </c>
      <c r="H111" s="40" t="s">
        <v>571</v>
      </c>
      <c r="I111" s="40">
        <v>47177</v>
      </c>
      <c r="J111" s="39">
        <v>41038</v>
      </c>
      <c r="K111" s="40" t="s">
        <v>62</v>
      </c>
      <c r="L111" s="40" t="s">
        <v>409</v>
      </c>
      <c r="M111" s="16" t="str">
        <f>[1]!AG_SMRT("0,Summary Report 1,1",$C$1,$C$3,$C$4,$F111,$F111,$C111,$C111)</f>
        <v>Catering</v>
      </c>
      <c r="N111" s="37" t="s">
        <v>380</v>
      </c>
      <c r="O111" s="37" t="s">
        <v>79</v>
      </c>
      <c r="P111" s="36" t="s">
        <v>104</v>
      </c>
      <c r="Q111" s="36" t="s">
        <v>1330</v>
      </c>
    </row>
    <row r="112" spans="1:17" ht="15.75" thickBot="1">
      <c r="A112" s="40" t="s">
        <v>137</v>
      </c>
      <c r="B112" s="40" t="s">
        <v>50</v>
      </c>
      <c r="C112" s="40">
        <v>56083</v>
      </c>
      <c r="D112" s="40" t="s">
        <v>409</v>
      </c>
      <c r="E112" s="41">
        <v>-16.22</v>
      </c>
      <c r="F112" s="40" t="s">
        <v>572</v>
      </c>
      <c r="G112" s="40" t="s">
        <v>18</v>
      </c>
      <c r="H112" s="40" t="s">
        <v>573</v>
      </c>
      <c r="I112" s="40">
        <v>47177</v>
      </c>
      <c r="J112" s="39">
        <v>41038</v>
      </c>
      <c r="K112" s="40" t="s">
        <v>62</v>
      </c>
      <c r="L112" s="40" t="s">
        <v>409</v>
      </c>
      <c r="M112" s="16" t="str">
        <f>[1]!AG_SMRT("0,Summary Report 1,1",$C$1,$C$3,$C$4,$F112,$F112,$C112,$C112)</f>
        <v>Catering</v>
      </c>
      <c r="N112" s="37" t="s">
        <v>380</v>
      </c>
      <c r="O112" s="37" t="s">
        <v>79</v>
      </c>
      <c r="P112" s="36" t="s">
        <v>104</v>
      </c>
      <c r="Q112" s="36" t="s">
        <v>1330</v>
      </c>
    </row>
    <row r="113" spans="1:17" ht="15.75" thickBot="1">
      <c r="A113" s="40" t="s">
        <v>137</v>
      </c>
      <c r="B113" s="40" t="s">
        <v>50</v>
      </c>
      <c r="C113" s="40">
        <v>56084</v>
      </c>
      <c r="D113" s="40" t="s">
        <v>409</v>
      </c>
      <c r="E113" s="41">
        <v>-7.67</v>
      </c>
      <c r="F113" s="40" t="s">
        <v>574</v>
      </c>
      <c r="G113" s="40" t="s">
        <v>18</v>
      </c>
      <c r="H113" s="40" t="s">
        <v>575</v>
      </c>
      <c r="I113" s="40">
        <v>47177</v>
      </c>
      <c r="J113" s="39">
        <v>41038</v>
      </c>
      <c r="K113" s="40" t="s">
        <v>62</v>
      </c>
      <c r="L113" s="40" t="s">
        <v>409</v>
      </c>
      <c r="M113" s="16" t="str">
        <f>[1]!AG_SMRT("0,Summary Report 1,1",$C$1,$C$3,$C$4,$F113,$F113,$C113,$C113)</f>
        <v>Catering</v>
      </c>
      <c r="N113" s="37" t="s">
        <v>380</v>
      </c>
      <c r="O113" s="37" t="s">
        <v>79</v>
      </c>
      <c r="P113" s="36" t="s">
        <v>104</v>
      </c>
      <c r="Q113" s="36" t="s">
        <v>1330</v>
      </c>
    </row>
    <row r="114" spans="1:17" ht="15.75" thickBot="1">
      <c r="A114" s="40" t="s">
        <v>137</v>
      </c>
      <c r="B114" s="40" t="s">
        <v>50</v>
      </c>
      <c r="C114" s="40">
        <v>56086</v>
      </c>
      <c r="D114" s="40" t="s">
        <v>409</v>
      </c>
      <c r="E114" s="41">
        <v>-8.67</v>
      </c>
      <c r="F114" s="40" t="s">
        <v>576</v>
      </c>
      <c r="G114" s="40" t="s">
        <v>18</v>
      </c>
      <c r="H114" s="40" t="s">
        <v>577</v>
      </c>
      <c r="I114" s="40">
        <v>47177</v>
      </c>
      <c r="J114" s="39">
        <v>41038</v>
      </c>
      <c r="K114" s="40" t="s">
        <v>62</v>
      </c>
      <c r="L114" s="40" t="s">
        <v>409</v>
      </c>
      <c r="M114" s="16" t="str">
        <f>[1]!AG_SMRT("0,Summary Report 1,1",$C$1,$C$3,$C$4,$F114,$F114,$C114,$C114)</f>
        <v>Catering</v>
      </c>
      <c r="N114" s="37" t="s">
        <v>380</v>
      </c>
      <c r="O114" s="37" t="s">
        <v>79</v>
      </c>
      <c r="P114" s="36" t="s">
        <v>104</v>
      </c>
      <c r="Q114" s="36" t="s">
        <v>1330</v>
      </c>
    </row>
    <row r="115" spans="1:17" ht="15.75" thickBot="1">
      <c r="A115" s="40" t="s">
        <v>137</v>
      </c>
      <c r="B115" s="40" t="s">
        <v>50</v>
      </c>
      <c r="C115" s="40">
        <v>56087</v>
      </c>
      <c r="D115" s="40" t="s">
        <v>409</v>
      </c>
      <c r="E115" s="41">
        <v>-11.8</v>
      </c>
      <c r="F115" s="40" t="s">
        <v>578</v>
      </c>
      <c r="G115" s="40" t="s">
        <v>18</v>
      </c>
      <c r="H115" s="40" t="s">
        <v>579</v>
      </c>
      <c r="I115" s="40">
        <v>47177</v>
      </c>
      <c r="J115" s="39">
        <v>41038</v>
      </c>
      <c r="K115" s="40" t="s">
        <v>62</v>
      </c>
      <c r="L115" s="40" t="s">
        <v>409</v>
      </c>
      <c r="M115" s="16" t="str">
        <f>[1]!AG_SMRT("0,Summary Report 1,1",$C$1,$C$3,$C$4,$F115,$F115,$C115,$C115)</f>
        <v>Catering</v>
      </c>
      <c r="N115" s="37" t="s">
        <v>380</v>
      </c>
      <c r="O115" s="37" t="s">
        <v>79</v>
      </c>
      <c r="P115" s="36" t="s">
        <v>104</v>
      </c>
      <c r="Q115" s="36" t="s">
        <v>1330</v>
      </c>
    </row>
    <row r="116" spans="1:17" ht="15.75" thickBot="1">
      <c r="A116" s="40" t="s">
        <v>137</v>
      </c>
      <c r="B116" s="40" t="s">
        <v>50</v>
      </c>
      <c r="C116" s="40">
        <v>56088</v>
      </c>
      <c r="D116" s="40" t="s">
        <v>409</v>
      </c>
      <c r="E116" s="41">
        <v>-102.42</v>
      </c>
      <c r="F116" s="40" t="s">
        <v>580</v>
      </c>
      <c r="G116" s="40" t="s">
        <v>18</v>
      </c>
      <c r="H116" s="40" t="s">
        <v>581</v>
      </c>
      <c r="I116" s="40">
        <v>47177</v>
      </c>
      <c r="J116" s="39">
        <v>41038</v>
      </c>
      <c r="K116" s="40" t="s">
        <v>62</v>
      </c>
      <c r="L116" s="40" t="s">
        <v>409</v>
      </c>
      <c r="M116" s="16" t="str">
        <f>[1]!AG_SMRT("0,Summary Report 1,1",$C$1,$C$3,$C$4,$F116,$F116,$C116,$C116)</f>
        <v>Catering</v>
      </c>
      <c r="N116" s="37" t="s">
        <v>380</v>
      </c>
      <c r="O116" s="37" t="s">
        <v>79</v>
      </c>
      <c r="P116" s="36" t="s">
        <v>104</v>
      </c>
      <c r="Q116" s="36" t="s">
        <v>1330</v>
      </c>
    </row>
    <row r="117" spans="1:17" ht="15.75" thickBot="1">
      <c r="A117" s="40" t="s">
        <v>137</v>
      </c>
      <c r="B117" s="40" t="s">
        <v>50</v>
      </c>
      <c r="C117" s="40">
        <v>56089</v>
      </c>
      <c r="D117" s="40" t="s">
        <v>409</v>
      </c>
      <c r="E117" s="41">
        <v>-19.76</v>
      </c>
      <c r="F117" s="40" t="s">
        <v>582</v>
      </c>
      <c r="G117" s="40" t="s">
        <v>18</v>
      </c>
      <c r="H117" s="40" t="s">
        <v>583</v>
      </c>
      <c r="I117" s="40">
        <v>47177</v>
      </c>
      <c r="J117" s="39">
        <v>41038</v>
      </c>
      <c r="K117" s="40" t="s">
        <v>62</v>
      </c>
      <c r="L117" s="40" t="s">
        <v>409</v>
      </c>
      <c r="M117" s="16" t="str">
        <f>[1]!AG_SMRT("0,Summary Report 1,1",$C$1,$C$3,$C$4,$F117,$F117,$C117,$C117)</f>
        <v>Catering</v>
      </c>
      <c r="N117" s="37" t="s">
        <v>380</v>
      </c>
      <c r="O117" s="37" t="s">
        <v>79</v>
      </c>
      <c r="P117" s="36" t="s">
        <v>104</v>
      </c>
      <c r="Q117" s="36" t="s">
        <v>1330</v>
      </c>
    </row>
    <row r="118" spans="1:17" ht="15.75" thickBot="1">
      <c r="A118" s="40" t="s">
        <v>137</v>
      </c>
      <c r="B118" s="40" t="s">
        <v>50</v>
      </c>
      <c r="C118" s="40">
        <v>56102</v>
      </c>
      <c r="D118" s="40" t="s">
        <v>409</v>
      </c>
      <c r="E118" s="41">
        <v>286.78</v>
      </c>
      <c r="F118" s="40" t="s">
        <v>437</v>
      </c>
      <c r="G118" s="40" t="s">
        <v>37</v>
      </c>
      <c r="H118" s="40" t="s">
        <v>38</v>
      </c>
      <c r="I118" s="40">
        <v>47177</v>
      </c>
      <c r="J118" s="39">
        <v>41038</v>
      </c>
      <c r="K118" s="40" t="s">
        <v>62</v>
      </c>
      <c r="L118" s="40" t="s">
        <v>409</v>
      </c>
      <c r="M118" s="16" t="str">
        <f>[1]!AG_SMRT("0,Summary Report 1,1",$C$1,$C$3,$C$4,$F118,$F118,$C118,$C118)</f>
        <v>Cash at Bank (RBS)</v>
      </c>
      <c r="N118" s="37" t="s">
        <v>44</v>
      </c>
      <c r="O118" s="37" t="s">
        <v>44</v>
      </c>
      <c r="P118" s="36" t="s">
        <v>120</v>
      </c>
      <c r="Q118" s="36" t="s">
        <v>1288</v>
      </c>
    </row>
    <row r="119" spans="1:17" ht="15.75" thickBot="1">
      <c r="A119" s="40" t="s">
        <v>137</v>
      </c>
      <c r="B119" s="40" t="s">
        <v>50</v>
      </c>
      <c r="C119" s="40">
        <v>56105</v>
      </c>
      <c r="D119" s="40" t="s">
        <v>409</v>
      </c>
      <c r="E119" s="41">
        <v>2.06</v>
      </c>
      <c r="F119" s="40" t="s">
        <v>584</v>
      </c>
      <c r="G119" s="40" t="s">
        <v>18</v>
      </c>
      <c r="H119" s="40" t="s">
        <v>585</v>
      </c>
      <c r="I119" s="40">
        <v>47220</v>
      </c>
      <c r="J119" s="39">
        <v>41044</v>
      </c>
      <c r="K119" s="40" t="s">
        <v>62</v>
      </c>
      <c r="L119" s="40" t="s">
        <v>409</v>
      </c>
      <c r="M119" s="16" t="str">
        <f>[1]!AG_SMRT("0,Summary Report 1,1",$C$1,$C$3,$C$4,$F119,$F119,$C119,$C119)</f>
        <v>Catering</v>
      </c>
      <c r="N119" s="37" t="s">
        <v>380</v>
      </c>
      <c r="O119" s="37" t="s">
        <v>79</v>
      </c>
      <c r="P119" s="36" t="s">
        <v>104</v>
      </c>
      <c r="Q119" s="36" t="s">
        <v>1331</v>
      </c>
    </row>
    <row r="120" spans="1:17" ht="15.75" thickBot="1">
      <c r="A120" s="40" t="s">
        <v>137</v>
      </c>
      <c r="B120" s="40" t="s">
        <v>50</v>
      </c>
      <c r="C120" s="40">
        <v>56148</v>
      </c>
      <c r="D120" s="40" t="s">
        <v>409</v>
      </c>
      <c r="E120" s="41">
        <v>-7.67</v>
      </c>
      <c r="F120" s="40" t="s">
        <v>586</v>
      </c>
      <c r="G120" s="40" t="s">
        <v>18</v>
      </c>
      <c r="H120" s="40" t="s">
        <v>587</v>
      </c>
      <c r="I120" s="40">
        <v>47220</v>
      </c>
      <c r="J120" s="39">
        <v>41044</v>
      </c>
      <c r="K120" s="40" t="s">
        <v>62</v>
      </c>
      <c r="L120" s="40" t="s">
        <v>409</v>
      </c>
      <c r="M120" s="16" t="str">
        <f>[1]!AG_SMRT("0,Summary Report 1,1",$C$1,$C$3,$C$4,$F120,$F120,$C120,$C120)</f>
        <v>Catering</v>
      </c>
      <c r="N120" s="37" t="s">
        <v>380</v>
      </c>
      <c r="O120" s="37" t="s">
        <v>79</v>
      </c>
      <c r="P120" s="36" t="s">
        <v>104</v>
      </c>
      <c r="Q120" s="36" t="s">
        <v>1330</v>
      </c>
    </row>
    <row r="121" spans="1:17" ht="15.75" thickBot="1">
      <c r="A121" s="40" t="s">
        <v>137</v>
      </c>
      <c r="B121" s="40" t="s">
        <v>50</v>
      </c>
      <c r="C121" s="40">
        <v>56149</v>
      </c>
      <c r="D121" s="40" t="s">
        <v>409</v>
      </c>
      <c r="E121" s="41">
        <v>-21.74</v>
      </c>
      <c r="F121" s="40" t="s">
        <v>588</v>
      </c>
      <c r="G121" s="40" t="s">
        <v>18</v>
      </c>
      <c r="H121" s="40" t="s">
        <v>589</v>
      </c>
      <c r="I121" s="40">
        <v>47220</v>
      </c>
      <c r="J121" s="39">
        <v>41044</v>
      </c>
      <c r="K121" s="40" t="s">
        <v>62</v>
      </c>
      <c r="L121" s="40" t="s">
        <v>409</v>
      </c>
      <c r="M121" s="16" t="str">
        <f>[1]!AG_SMRT("0,Summary Report 1,1",$C$1,$C$3,$C$4,$F121,$F121,$C121,$C121)</f>
        <v>Catering</v>
      </c>
      <c r="N121" s="37" t="s">
        <v>380</v>
      </c>
      <c r="O121" s="37" t="s">
        <v>79</v>
      </c>
      <c r="P121" s="36" t="s">
        <v>104</v>
      </c>
      <c r="Q121" s="36" t="s">
        <v>1330</v>
      </c>
    </row>
    <row r="122" spans="1:17" ht="15.75" thickBot="1">
      <c r="A122" s="40" t="s">
        <v>137</v>
      </c>
      <c r="B122" s="40" t="s">
        <v>50</v>
      </c>
      <c r="C122" s="40">
        <v>56150</v>
      </c>
      <c r="D122" s="40" t="s">
        <v>409</v>
      </c>
      <c r="E122" s="41">
        <v>-8.67</v>
      </c>
      <c r="F122" s="40" t="s">
        <v>590</v>
      </c>
      <c r="G122" s="40" t="s">
        <v>18</v>
      </c>
      <c r="H122" s="40" t="s">
        <v>591</v>
      </c>
      <c r="I122" s="40">
        <v>47220</v>
      </c>
      <c r="J122" s="39">
        <v>41044</v>
      </c>
      <c r="K122" s="40" t="s">
        <v>62</v>
      </c>
      <c r="L122" s="40" t="s">
        <v>409</v>
      </c>
      <c r="M122" s="16" t="str">
        <f>[1]!AG_SMRT("0,Summary Report 1,1",$C$1,$C$3,$C$4,$F122,$F122,$C122,$C122)</f>
        <v>Catering</v>
      </c>
      <c r="N122" s="37" t="s">
        <v>380</v>
      </c>
      <c r="O122" s="37" t="s">
        <v>79</v>
      </c>
      <c r="P122" s="36" t="s">
        <v>104</v>
      </c>
      <c r="Q122" s="36" t="s">
        <v>1330</v>
      </c>
    </row>
    <row r="123" spans="1:17" ht="15.75" thickBot="1">
      <c r="A123" s="40" t="s">
        <v>137</v>
      </c>
      <c r="B123" s="40" t="s">
        <v>50</v>
      </c>
      <c r="C123" s="40">
        <v>56151</v>
      </c>
      <c r="D123" s="40" t="s">
        <v>409</v>
      </c>
      <c r="E123" s="41">
        <v>-11.8</v>
      </c>
      <c r="F123" s="40" t="s">
        <v>592</v>
      </c>
      <c r="G123" s="40" t="s">
        <v>18</v>
      </c>
      <c r="H123" s="40" t="s">
        <v>593</v>
      </c>
      <c r="I123" s="40">
        <v>47220</v>
      </c>
      <c r="J123" s="39">
        <v>41044</v>
      </c>
      <c r="K123" s="40" t="s">
        <v>62</v>
      </c>
      <c r="L123" s="40" t="s">
        <v>409</v>
      </c>
      <c r="M123" s="16" t="str">
        <f>[1]!AG_SMRT("0,Summary Report 1,1",$C$1,$C$3,$C$4,$F123,$F123,$C123,$C123)</f>
        <v>Catering</v>
      </c>
      <c r="N123" s="37" t="s">
        <v>380</v>
      </c>
      <c r="O123" s="37" t="s">
        <v>79</v>
      </c>
      <c r="P123" s="36" t="s">
        <v>104</v>
      </c>
      <c r="Q123" s="36" t="s">
        <v>1330</v>
      </c>
    </row>
    <row r="124" spans="1:17" ht="15.75" thickBot="1">
      <c r="A124" s="40" t="s">
        <v>137</v>
      </c>
      <c r="B124" s="40" t="s">
        <v>50</v>
      </c>
      <c r="C124" s="40">
        <v>56152</v>
      </c>
      <c r="D124" s="40" t="s">
        <v>409</v>
      </c>
      <c r="E124" s="41">
        <v>-81.93</v>
      </c>
      <c r="F124" s="40" t="s">
        <v>594</v>
      </c>
      <c r="G124" s="40" t="s">
        <v>18</v>
      </c>
      <c r="H124" s="40" t="s">
        <v>595</v>
      </c>
      <c r="I124" s="40">
        <v>47220</v>
      </c>
      <c r="J124" s="39">
        <v>41044</v>
      </c>
      <c r="K124" s="40" t="s">
        <v>62</v>
      </c>
      <c r="L124" s="40" t="s">
        <v>409</v>
      </c>
      <c r="M124" s="16" t="str">
        <f>[1]!AG_SMRT("0,Summary Report 1,1",$C$1,$C$3,$C$4,$F124,$F124,$C124,$C124)</f>
        <v>Catering</v>
      </c>
      <c r="N124" s="37" t="s">
        <v>380</v>
      </c>
      <c r="O124" s="37" t="s">
        <v>79</v>
      </c>
      <c r="P124" s="36" t="s">
        <v>104</v>
      </c>
      <c r="Q124" s="36" t="s">
        <v>1330</v>
      </c>
    </row>
    <row r="125" spans="1:17" ht="15.75" thickBot="1">
      <c r="A125" s="40" t="s">
        <v>137</v>
      </c>
      <c r="B125" s="40" t="s">
        <v>50</v>
      </c>
      <c r="C125" s="40">
        <v>56169</v>
      </c>
      <c r="D125" s="40" t="s">
        <v>409</v>
      </c>
      <c r="E125" s="41">
        <v>129.75</v>
      </c>
      <c r="F125" s="40" t="s">
        <v>412</v>
      </c>
      <c r="G125" s="40" t="s">
        <v>37</v>
      </c>
      <c r="H125" s="40" t="s">
        <v>38</v>
      </c>
      <c r="I125" s="40">
        <v>47220</v>
      </c>
      <c r="J125" s="39">
        <v>41044</v>
      </c>
      <c r="K125" s="40" t="s">
        <v>62</v>
      </c>
      <c r="L125" s="40" t="s">
        <v>409</v>
      </c>
      <c r="M125" s="16" t="str">
        <f>[1]!AG_SMRT("0,Summary Report 1,1",$C$1,$C$3,$C$4,$F125,$F125,$C125,$C125)</f>
        <v>Cash at Bank (RBS)</v>
      </c>
      <c r="N125" s="37" t="s">
        <v>44</v>
      </c>
      <c r="O125" s="37" t="s">
        <v>44</v>
      </c>
      <c r="P125" s="36" t="s">
        <v>120</v>
      </c>
      <c r="Q125" s="36" t="s">
        <v>1278</v>
      </c>
    </row>
    <row r="126" spans="1:17" ht="15.75" thickBot="1">
      <c r="A126" s="40" t="s">
        <v>225</v>
      </c>
      <c r="B126" s="40" t="s">
        <v>226</v>
      </c>
      <c r="C126" s="40">
        <v>55994</v>
      </c>
      <c r="D126" s="40" t="s">
        <v>409</v>
      </c>
      <c r="E126" s="41">
        <v>-7755.6</v>
      </c>
      <c r="F126" s="40" t="s">
        <v>596</v>
      </c>
      <c r="G126" s="40" t="s">
        <v>18</v>
      </c>
      <c r="H126" s="40" t="s">
        <v>597</v>
      </c>
      <c r="I126" s="40">
        <v>47178</v>
      </c>
      <c r="J126" s="39">
        <v>41038</v>
      </c>
      <c r="K126" s="40" t="s">
        <v>227</v>
      </c>
      <c r="L126" s="40" t="s">
        <v>409</v>
      </c>
      <c r="M126" s="16" t="str">
        <f>[1]!AG_SMRT("0,Summary Report 1,1",$C$1,$C$3,$C$4,$F126,$F126,$C126,$C126)</f>
        <v>Electricity</v>
      </c>
      <c r="N126" s="37" t="s">
        <v>380</v>
      </c>
      <c r="O126" s="37" t="s">
        <v>79</v>
      </c>
      <c r="P126" s="36" t="s">
        <v>105</v>
      </c>
      <c r="Q126" s="36" t="s">
        <v>1332</v>
      </c>
    </row>
    <row r="127" spans="1:17" ht="15.75" thickBot="1">
      <c r="A127" s="40" t="s">
        <v>225</v>
      </c>
      <c r="B127" s="40" t="s">
        <v>226</v>
      </c>
      <c r="C127" s="40">
        <v>56028</v>
      </c>
      <c r="D127" s="40" t="s">
        <v>409</v>
      </c>
      <c r="E127" s="41">
        <v>7755.6</v>
      </c>
      <c r="F127" s="40" t="s">
        <v>435</v>
      </c>
      <c r="G127" s="40" t="s">
        <v>37</v>
      </c>
      <c r="H127" s="40" t="s">
        <v>38</v>
      </c>
      <c r="I127" s="40">
        <v>47127</v>
      </c>
      <c r="J127" s="39">
        <v>41032</v>
      </c>
      <c r="K127" s="40" t="s">
        <v>227</v>
      </c>
      <c r="L127" s="40" t="s">
        <v>409</v>
      </c>
      <c r="M127" s="16" t="str">
        <f>[1]!AG_SMRT("0,Summary Report 1,1",$C$1,$C$3,$C$4,$F127,$F127,$C127,$C127)</f>
        <v>Cash at Bank (RBS)</v>
      </c>
      <c r="N127" s="37" t="s">
        <v>44</v>
      </c>
      <c r="O127" s="37" t="s">
        <v>44</v>
      </c>
      <c r="P127" s="36" t="s">
        <v>120</v>
      </c>
      <c r="Q127" s="36" t="s">
        <v>1287</v>
      </c>
    </row>
    <row r="128" spans="1:17" ht="15.75" thickBot="1">
      <c r="A128" s="40" t="s">
        <v>225</v>
      </c>
      <c r="B128" s="40" t="s">
        <v>226</v>
      </c>
      <c r="C128" s="40">
        <v>56029</v>
      </c>
      <c r="D128" s="40" t="s">
        <v>409</v>
      </c>
      <c r="E128" s="41">
        <v>-7755.6</v>
      </c>
      <c r="F128" s="40" t="s">
        <v>435</v>
      </c>
      <c r="G128" s="40" t="s">
        <v>19</v>
      </c>
      <c r="H128" s="40" t="s">
        <v>436</v>
      </c>
      <c r="I128" s="40">
        <v>47127</v>
      </c>
      <c r="J128" s="39">
        <v>41032</v>
      </c>
      <c r="K128" s="40" t="s">
        <v>227</v>
      </c>
      <c r="L128" s="40" t="s">
        <v>409</v>
      </c>
      <c r="M128" s="16" t="str">
        <f>[1]!AG_SMRT("0,Summary Report 1,1",$C$1,$C$3,$C$4,$F128,$F128,$C128,$C128)</f>
        <v>Cash at Bank (RBS)</v>
      </c>
      <c r="N128" s="37" t="s">
        <v>44</v>
      </c>
      <c r="O128" s="37" t="s">
        <v>44</v>
      </c>
      <c r="P128" s="36" t="s">
        <v>120</v>
      </c>
      <c r="Q128" s="36" t="s">
        <v>436</v>
      </c>
    </row>
    <row r="129" spans="1:17" ht="15.75" thickBot="1">
      <c r="A129" s="40" t="s">
        <v>225</v>
      </c>
      <c r="B129" s="40" t="s">
        <v>226</v>
      </c>
      <c r="C129" s="40">
        <v>56102</v>
      </c>
      <c r="D129" s="40" t="s">
        <v>409</v>
      </c>
      <c r="E129" s="41">
        <v>7755.6</v>
      </c>
      <c r="F129" s="40" t="s">
        <v>437</v>
      </c>
      <c r="G129" s="40" t="s">
        <v>37</v>
      </c>
      <c r="H129" s="40" t="s">
        <v>38</v>
      </c>
      <c r="I129" s="40">
        <v>47178</v>
      </c>
      <c r="J129" s="39">
        <v>41038</v>
      </c>
      <c r="K129" s="40" t="s">
        <v>227</v>
      </c>
      <c r="L129" s="40" t="s">
        <v>409</v>
      </c>
      <c r="M129" s="16" t="str">
        <f>[1]!AG_SMRT("0,Summary Report 1,1",$C$1,$C$3,$C$4,$F129,$F129,$C129,$C129)</f>
        <v>Cash at Bank (RBS)</v>
      </c>
      <c r="N129" s="37" t="s">
        <v>44</v>
      </c>
      <c r="O129" s="37" t="s">
        <v>44</v>
      </c>
      <c r="P129" s="36" t="s">
        <v>120</v>
      </c>
      <c r="Q129" s="36" t="s">
        <v>1288</v>
      </c>
    </row>
    <row r="130" spans="1:17" ht="15.75" thickBot="1">
      <c r="A130" s="40" t="s">
        <v>598</v>
      </c>
      <c r="B130" s="40" t="s">
        <v>599</v>
      </c>
      <c r="C130" s="40">
        <v>56202</v>
      </c>
      <c r="D130" s="40" t="s">
        <v>409</v>
      </c>
      <c r="E130" s="41">
        <v>-12019.61</v>
      </c>
      <c r="F130" s="40" t="s">
        <v>600</v>
      </c>
      <c r="G130" s="40" t="s">
        <v>18</v>
      </c>
      <c r="H130" s="40" t="s">
        <v>601</v>
      </c>
      <c r="I130" s="40">
        <v>47299</v>
      </c>
      <c r="J130" s="39">
        <v>41052</v>
      </c>
      <c r="K130" s="40" t="s">
        <v>602</v>
      </c>
      <c r="L130" s="40" t="s">
        <v>409</v>
      </c>
      <c r="M130" s="16" t="str">
        <f>[1]!AG_SMRT("0,Summary Report 1,1",$C$1,$C$3,$C$4,$F130,$F130,$C130,$C130)</f>
        <v>MFD Copy Cost</v>
      </c>
      <c r="N130" s="37" t="s">
        <v>383</v>
      </c>
      <c r="O130" s="37" t="s">
        <v>74</v>
      </c>
      <c r="P130" s="36" t="s">
        <v>1333</v>
      </c>
      <c r="Q130" s="36" t="s">
        <v>1334</v>
      </c>
    </row>
    <row r="131" spans="1:17" ht="15.75" thickBot="1">
      <c r="A131" s="40" t="s">
        <v>598</v>
      </c>
      <c r="B131" s="40" t="s">
        <v>599</v>
      </c>
      <c r="C131" s="40">
        <v>56284</v>
      </c>
      <c r="D131" s="40" t="s">
        <v>409</v>
      </c>
      <c r="E131" s="41">
        <v>12019.61</v>
      </c>
      <c r="F131" s="40" t="s">
        <v>603</v>
      </c>
      <c r="G131" s="40" t="s">
        <v>37</v>
      </c>
      <c r="H131" s="40" t="s">
        <v>38</v>
      </c>
      <c r="I131" s="40">
        <v>47299</v>
      </c>
      <c r="J131" s="39">
        <v>41052</v>
      </c>
      <c r="K131" s="40" t="s">
        <v>602</v>
      </c>
      <c r="L131" s="40" t="s">
        <v>409</v>
      </c>
      <c r="M131" s="16" t="str">
        <f>[1]!AG_SMRT("0,Summary Report 1,1",$C$1,$C$3,$C$4,$F131,$F131,$C131,$C131)</f>
        <v>Cash at Bank (RBS)</v>
      </c>
      <c r="N131" s="37" t="s">
        <v>44</v>
      </c>
      <c r="O131" s="37" t="s">
        <v>44</v>
      </c>
      <c r="P131" s="36" t="s">
        <v>120</v>
      </c>
      <c r="Q131" s="36" t="s">
        <v>1335</v>
      </c>
    </row>
    <row r="132" spans="1:17" ht="15.75" thickBot="1">
      <c r="A132" s="40" t="s">
        <v>27</v>
      </c>
      <c r="B132" s="40" t="s">
        <v>51</v>
      </c>
      <c r="C132" s="40">
        <v>56129</v>
      </c>
      <c r="D132" s="40" t="s">
        <v>409</v>
      </c>
      <c r="E132" s="41">
        <v>-220</v>
      </c>
      <c r="F132" s="40" t="s">
        <v>604</v>
      </c>
      <c r="G132" s="40" t="s">
        <v>18</v>
      </c>
      <c r="H132" s="40" t="s">
        <v>605</v>
      </c>
      <c r="I132" s="40">
        <v>47221</v>
      </c>
      <c r="J132" s="39">
        <v>41044</v>
      </c>
      <c r="K132" s="40" t="s">
        <v>132</v>
      </c>
      <c r="L132" s="40" t="s">
        <v>409</v>
      </c>
      <c r="M132" s="16" t="str">
        <f>[1]!AG_SMRT("0,Summary Report 1,1",$C$1,$C$3,$C$4,$F132,$F132,$C132,$C132)</f>
        <v>Staff Support</v>
      </c>
      <c r="N132" s="37" t="s">
        <v>247</v>
      </c>
      <c r="O132" s="37" t="s">
        <v>85</v>
      </c>
      <c r="P132" s="36" t="s">
        <v>111</v>
      </c>
      <c r="Q132" s="36" t="s">
        <v>1336</v>
      </c>
    </row>
    <row r="133" spans="1:17" ht="15.75" thickBot="1">
      <c r="A133" s="40" t="s">
        <v>27</v>
      </c>
      <c r="B133" s="40" t="s">
        <v>51</v>
      </c>
      <c r="C133" s="40">
        <v>56169</v>
      </c>
      <c r="D133" s="40" t="s">
        <v>409</v>
      </c>
      <c r="E133" s="41">
        <v>220</v>
      </c>
      <c r="F133" s="40" t="s">
        <v>412</v>
      </c>
      <c r="G133" s="40" t="s">
        <v>37</v>
      </c>
      <c r="H133" s="40" t="s">
        <v>38</v>
      </c>
      <c r="I133" s="40">
        <v>47221</v>
      </c>
      <c r="J133" s="39">
        <v>41044</v>
      </c>
      <c r="K133" s="40" t="s">
        <v>132</v>
      </c>
      <c r="L133" s="40" t="s">
        <v>409</v>
      </c>
      <c r="M133" s="16" t="str">
        <f>[1]!AG_SMRT("0,Summary Report 1,1",$C$1,$C$3,$C$4,$F133,$F133,$C133,$C133)</f>
        <v>Cash at Bank (RBS)</v>
      </c>
      <c r="N133" s="37" t="s">
        <v>44</v>
      </c>
      <c r="O133" s="37" t="s">
        <v>44</v>
      </c>
      <c r="P133" s="36" t="s">
        <v>120</v>
      </c>
      <c r="Q133" s="36" t="s">
        <v>1278</v>
      </c>
    </row>
    <row r="134" spans="1:17" ht="15.75" thickBot="1">
      <c r="A134" s="40" t="s">
        <v>606</v>
      </c>
      <c r="B134" s="40" t="s">
        <v>607</v>
      </c>
      <c r="C134" s="40">
        <v>55921</v>
      </c>
      <c r="D134" s="40" t="s">
        <v>336</v>
      </c>
      <c r="E134" s="41">
        <v>-142.1</v>
      </c>
      <c r="F134" s="40" t="s">
        <v>608</v>
      </c>
      <c r="G134" s="40" t="s">
        <v>22</v>
      </c>
      <c r="H134" s="40" t="s">
        <v>609</v>
      </c>
      <c r="I134" s="40">
        <v>47078</v>
      </c>
      <c r="J134" s="39">
        <v>41030</v>
      </c>
      <c r="K134" s="40" t="s">
        <v>44</v>
      </c>
      <c r="L134" s="40" t="s">
        <v>409</v>
      </c>
      <c r="M134" s="16" t="str">
        <f>[1]!AG_SMRT("0,Summary Report 1,1",$C$1,$C$3,$C$4,$F134,$F134,$C134,$C134)</f>
        <v>Non-Staff Travel Expenses</v>
      </c>
      <c r="N134" s="37" t="s">
        <v>376</v>
      </c>
      <c r="O134" s="37" t="s">
        <v>159</v>
      </c>
      <c r="P134" s="36" t="s">
        <v>98</v>
      </c>
      <c r="Q134" s="36" t="s">
        <v>609</v>
      </c>
    </row>
    <row r="135" spans="1:17" ht="15.75" thickBot="1">
      <c r="A135" s="40" t="s">
        <v>606</v>
      </c>
      <c r="B135" s="40" t="s">
        <v>607</v>
      </c>
      <c r="C135" s="40">
        <v>55976</v>
      </c>
      <c r="D135" s="40" t="s">
        <v>409</v>
      </c>
      <c r="E135" s="41">
        <v>142.1</v>
      </c>
      <c r="F135" s="40" t="s">
        <v>610</v>
      </c>
      <c r="G135" s="40" t="s">
        <v>37</v>
      </c>
      <c r="H135" s="40" t="s">
        <v>38</v>
      </c>
      <c r="I135" s="40">
        <v>47078</v>
      </c>
      <c r="J135" s="39">
        <v>41030</v>
      </c>
      <c r="K135" s="40" t="s">
        <v>44</v>
      </c>
      <c r="L135" s="40" t="s">
        <v>409</v>
      </c>
      <c r="M135" s="16" t="str">
        <f>[1]!AG_SMRT("0,Summary Report 1,1",$C$1,$C$3,$C$4,$F135,$F135,$C135,$C135)</f>
        <v>Cash at Bank (RBS)</v>
      </c>
      <c r="N135" s="37" t="s">
        <v>44</v>
      </c>
      <c r="O135" s="37" t="s">
        <v>44</v>
      </c>
      <c r="P135" s="36" t="s">
        <v>120</v>
      </c>
      <c r="Q135" s="36" t="s">
        <v>1337</v>
      </c>
    </row>
    <row r="136" spans="1:17" ht="15.75" thickBot="1">
      <c r="A136" s="40" t="s">
        <v>611</v>
      </c>
      <c r="B136" s="40" t="s">
        <v>612</v>
      </c>
      <c r="C136" s="40">
        <v>56098</v>
      </c>
      <c r="D136" s="40" t="s">
        <v>409</v>
      </c>
      <c r="E136" s="41">
        <v>-420</v>
      </c>
      <c r="F136" s="40" t="s">
        <v>613</v>
      </c>
      <c r="G136" s="40" t="s">
        <v>18</v>
      </c>
      <c r="H136" s="40" t="s">
        <v>614</v>
      </c>
      <c r="I136" s="40">
        <v>47179</v>
      </c>
      <c r="J136" s="39">
        <v>41038</v>
      </c>
      <c r="K136" s="40" t="s">
        <v>44</v>
      </c>
      <c r="L136" s="40" t="s">
        <v>409</v>
      </c>
      <c r="M136" s="16" t="str">
        <f>[1]!AG_SMRT("0,Summary Report 1,1",$C$1,$C$3,$C$4,$F136,$F136,$C136,$C136)</f>
        <v>Early Exit costs</v>
      </c>
      <c r="N136" s="37" t="s">
        <v>267</v>
      </c>
      <c r="O136" s="37" t="s">
        <v>170</v>
      </c>
      <c r="P136" s="36" t="s">
        <v>220</v>
      </c>
      <c r="Q136" s="36" t="s">
        <v>1338</v>
      </c>
    </row>
    <row r="137" spans="1:17" ht="15.75" thickBot="1">
      <c r="A137" s="40" t="s">
        <v>611</v>
      </c>
      <c r="B137" s="40" t="s">
        <v>612</v>
      </c>
      <c r="C137" s="40">
        <v>56102</v>
      </c>
      <c r="D137" s="40" t="s">
        <v>409</v>
      </c>
      <c r="E137" s="41">
        <v>420</v>
      </c>
      <c r="F137" s="40" t="s">
        <v>437</v>
      </c>
      <c r="G137" s="40" t="s">
        <v>37</v>
      </c>
      <c r="H137" s="40" t="s">
        <v>38</v>
      </c>
      <c r="I137" s="40">
        <v>47179</v>
      </c>
      <c r="J137" s="39">
        <v>41038</v>
      </c>
      <c r="K137" s="40" t="s">
        <v>44</v>
      </c>
      <c r="L137" s="40" t="s">
        <v>409</v>
      </c>
      <c r="M137" s="16" t="str">
        <f>[1]!AG_SMRT("0,Summary Report 1,1",$C$1,$C$3,$C$4,$F137,$F137,$C137,$C137)</f>
        <v>Cash at Bank (RBS)</v>
      </c>
      <c r="N137" s="37" t="s">
        <v>44</v>
      </c>
      <c r="O137" s="37" t="s">
        <v>44</v>
      </c>
      <c r="P137" s="36" t="s">
        <v>120</v>
      </c>
      <c r="Q137" s="36" t="s">
        <v>1288</v>
      </c>
    </row>
    <row r="138" spans="1:17" ht="15.75" thickBot="1">
      <c r="A138" s="40" t="s">
        <v>615</v>
      </c>
      <c r="B138" s="40" t="s">
        <v>616</v>
      </c>
      <c r="C138" s="40">
        <v>56215</v>
      </c>
      <c r="D138" s="40" t="s">
        <v>409</v>
      </c>
      <c r="E138" s="41">
        <v>-179.74</v>
      </c>
      <c r="F138" s="40" t="s">
        <v>617</v>
      </c>
      <c r="G138" s="40" t="s">
        <v>18</v>
      </c>
      <c r="H138" s="40" t="s">
        <v>618</v>
      </c>
      <c r="I138" s="40">
        <v>47338</v>
      </c>
      <c r="J138" s="39">
        <v>41058</v>
      </c>
      <c r="K138" s="40" t="s">
        <v>619</v>
      </c>
      <c r="L138" s="40" t="s">
        <v>409</v>
      </c>
      <c r="M138" s="16" t="str">
        <f>[1]!AG_SMRT("0,Summary Report 1,1",$C$1,$C$3,$C$4,$F138,$F138,$C138,$C138)</f>
        <v>Reactive Maintenance</v>
      </c>
      <c r="N138" s="37" t="s">
        <v>380</v>
      </c>
      <c r="O138" s="37" t="s">
        <v>79</v>
      </c>
      <c r="P138" s="36" t="s">
        <v>1339</v>
      </c>
      <c r="Q138" s="36" t="s">
        <v>1340</v>
      </c>
    </row>
    <row r="139" spans="1:17" ht="15.75" thickBot="1">
      <c r="A139" s="40" t="s">
        <v>615</v>
      </c>
      <c r="B139" s="40" t="s">
        <v>616</v>
      </c>
      <c r="C139" s="40">
        <v>56356</v>
      </c>
      <c r="D139" s="40" t="s">
        <v>409</v>
      </c>
      <c r="E139" s="41">
        <v>179.74</v>
      </c>
      <c r="F139" s="40" t="s">
        <v>471</v>
      </c>
      <c r="G139" s="40" t="s">
        <v>37</v>
      </c>
      <c r="H139" s="40" t="s">
        <v>38</v>
      </c>
      <c r="I139" s="40">
        <v>47338</v>
      </c>
      <c r="J139" s="39">
        <v>41058</v>
      </c>
      <c r="K139" s="40" t="s">
        <v>619</v>
      </c>
      <c r="L139" s="40" t="s">
        <v>409</v>
      </c>
      <c r="M139" s="16" t="str">
        <f>[1]!AG_SMRT("0,Summary Report 1,1",$C$1,$C$3,$C$4,$F139,$F139,$C139,$C139)</f>
        <v>Cash at Bank (RBS)</v>
      </c>
      <c r="N139" s="37" t="s">
        <v>44</v>
      </c>
      <c r="O139" s="37" t="s">
        <v>44</v>
      </c>
      <c r="P139" s="36" t="s">
        <v>120</v>
      </c>
      <c r="Q139" s="36" t="s">
        <v>1299</v>
      </c>
    </row>
    <row r="140" spans="1:17" ht="15.75" thickBot="1">
      <c r="A140" s="40" t="s">
        <v>620</v>
      </c>
      <c r="B140" s="40" t="s">
        <v>621</v>
      </c>
      <c r="C140" s="40">
        <v>56036</v>
      </c>
      <c r="D140" s="40" t="s">
        <v>409</v>
      </c>
      <c r="E140" s="41">
        <v>-234.4</v>
      </c>
      <c r="F140" s="40" t="s">
        <v>622</v>
      </c>
      <c r="G140" s="40" t="s">
        <v>18</v>
      </c>
      <c r="H140" s="40" t="s">
        <v>623</v>
      </c>
      <c r="I140" s="40">
        <v>47180</v>
      </c>
      <c r="J140" s="39">
        <v>41038</v>
      </c>
      <c r="K140" s="40" t="s">
        <v>624</v>
      </c>
      <c r="L140" s="40" t="s">
        <v>409</v>
      </c>
      <c r="M140" s="16" t="str">
        <f>[1]!AG_SMRT("0,Summary Report 1,1",$C$1,$C$3,$C$4,$F140,$F140,$C140,$C140)</f>
        <v>Taxis - Non Taxable</v>
      </c>
      <c r="N140" s="37" t="s">
        <v>263</v>
      </c>
      <c r="O140" s="37" t="s">
        <v>69</v>
      </c>
      <c r="P140" s="36" t="s">
        <v>113</v>
      </c>
      <c r="Q140" s="36" t="s">
        <v>1341</v>
      </c>
    </row>
    <row r="141" spans="1:17" ht="15.75" thickBot="1">
      <c r="A141" s="40" t="s">
        <v>620</v>
      </c>
      <c r="B141" s="40" t="s">
        <v>621</v>
      </c>
      <c r="C141" s="40">
        <v>56102</v>
      </c>
      <c r="D141" s="40" t="s">
        <v>409</v>
      </c>
      <c r="E141" s="41">
        <v>234.4</v>
      </c>
      <c r="F141" s="40" t="s">
        <v>437</v>
      </c>
      <c r="G141" s="40" t="s">
        <v>37</v>
      </c>
      <c r="H141" s="40" t="s">
        <v>38</v>
      </c>
      <c r="I141" s="40">
        <v>47180</v>
      </c>
      <c r="J141" s="39">
        <v>41038</v>
      </c>
      <c r="K141" s="40" t="s">
        <v>624</v>
      </c>
      <c r="L141" s="40" t="s">
        <v>409</v>
      </c>
      <c r="M141" s="16" t="str">
        <f>[1]!AG_SMRT("0,Summary Report 1,1",$C$1,$C$3,$C$4,$F141,$F141,$C141,$C141)</f>
        <v>Cash at Bank (RBS)</v>
      </c>
      <c r="N141" s="37" t="s">
        <v>44</v>
      </c>
      <c r="O141" s="37" t="s">
        <v>44</v>
      </c>
      <c r="P141" s="36" t="s">
        <v>120</v>
      </c>
      <c r="Q141" s="36" t="s">
        <v>1288</v>
      </c>
    </row>
    <row r="142" spans="1:17" ht="15.75" thickBot="1">
      <c r="A142" s="40" t="s">
        <v>625</v>
      </c>
      <c r="B142" s="40" t="s">
        <v>626</v>
      </c>
      <c r="C142" s="40">
        <v>56325</v>
      </c>
      <c r="D142" s="40" t="s">
        <v>409</v>
      </c>
      <c r="E142" s="41">
        <v>-1623.19</v>
      </c>
      <c r="F142" s="40" t="s">
        <v>627</v>
      </c>
      <c r="G142" s="40" t="s">
        <v>18</v>
      </c>
      <c r="H142" s="40" t="s">
        <v>628</v>
      </c>
      <c r="I142" s="40">
        <v>47339</v>
      </c>
      <c r="J142" s="39">
        <v>41058</v>
      </c>
      <c r="K142" s="40" t="s">
        <v>629</v>
      </c>
      <c r="L142" s="40" t="s">
        <v>409</v>
      </c>
      <c r="M142" s="16" t="str">
        <f>[1]!AG_SMRT("0,Summary Report 1,1",$C$1,$C$3,$C$4,$F142,$F142,$C142,$C142)</f>
        <v>IT Services</v>
      </c>
      <c r="N142" s="37" t="s">
        <v>383</v>
      </c>
      <c r="O142" s="37" t="s">
        <v>74</v>
      </c>
      <c r="P142" s="36" t="s">
        <v>1342</v>
      </c>
      <c r="Q142" s="36" t="s">
        <v>1343</v>
      </c>
    </row>
    <row r="143" spans="1:17" ht="15.75" thickBot="1">
      <c r="A143" s="40" t="s">
        <v>625</v>
      </c>
      <c r="B143" s="40" t="s">
        <v>626</v>
      </c>
      <c r="C143" s="40">
        <v>56356</v>
      </c>
      <c r="D143" s="40" t="s">
        <v>409</v>
      </c>
      <c r="E143" s="41">
        <v>1623.19</v>
      </c>
      <c r="F143" s="40" t="s">
        <v>471</v>
      </c>
      <c r="G143" s="40" t="s">
        <v>37</v>
      </c>
      <c r="H143" s="40" t="s">
        <v>38</v>
      </c>
      <c r="I143" s="40">
        <v>47339</v>
      </c>
      <c r="J143" s="39">
        <v>41058</v>
      </c>
      <c r="K143" s="40" t="s">
        <v>629</v>
      </c>
      <c r="L143" s="40" t="s">
        <v>409</v>
      </c>
      <c r="M143" s="16" t="str">
        <f>[1]!AG_SMRT("0,Summary Report 1,1",$C$1,$C$3,$C$4,$F143,$F143,$C143,$C143)</f>
        <v>Cash at Bank (RBS)</v>
      </c>
      <c r="N143" s="37" t="s">
        <v>44</v>
      </c>
      <c r="O143" s="37" t="s">
        <v>44</v>
      </c>
      <c r="P143" s="36" t="s">
        <v>120</v>
      </c>
      <c r="Q143" s="36" t="s">
        <v>1299</v>
      </c>
    </row>
    <row r="144" spans="1:17" ht="15.75" thickBot="1">
      <c r="A144" s="40" t="s">
        <v>180</v>
      </c>
      <c r="B144" s="40" t="s">
        <v>181</v>
      </c>
      <c r="C144" s="40">
        <v>56319</v>
      </c>
      <c r="D144" s="40" t="s">
        <v>409</v>
      </c>
      <c r="E144" s="41">
        <v>932000</v>
      </c>
      <c r="F144" s="40" t="s">
        <v>630</v>
      </c>
      <c r="G144" s="40" t="s">
        <v>19</v>
      </c>
      <c r="H144" s="40" t="s">
        <v>630</v>
      </c>
      <c r="I144" s="40">
        <v>47313</v>
      </c>
      <c r="J144" s="39">
        <v>41057</v>
      </c>
      <c r="K144" s="40" t="s">
        <v>182</v>
      </c>
      <c r="L144" s="40" t="s">
        <v>409</v>
      </c>
      <c r="M144" s="16" t="str">
        <f>[1]!AG_SMRT("0,Summary Report 1,1",$C$1,$C$3,$C$4,$F144,$F144,$C144,$C144)</f>
        <v>Cash at Bank (CitiBank)</v>
      </c>
      <c r="N144" s="37" t="s">
        <v>44</v>
      </c>
      <c r="O144" s="37" t="s">
        <v>44</v>
      </c>
      <c r="P144" s="36" t="s">
        <v>269</v>
      </c>
      <c r="Q144" s="36" t="s">
        <v>630</v>
      </c>
    </row>
    <row r="145" spans="1:17" ht="15.75" thickBot="1">
      <c r="A145" s="40" t="s">
        <v>180</v>
      </c>
      <c r="B145" s="40" t="s">
        <v>181</v>
      </c>
      <c r="C145" s="40">
        <v>56321</v>
      </c>
      <c r="D145" s="40" t="s">
        <v>409</v>
      </c>
      <c r="E145" s="41">
        <v>-932000</v>
      </c>
      <c r="F145" s="40" t="s">
        <v>631</v>
      </c>
      <c r="G145" s="40" t="s">
        <v>18</v>
      </c>
      <c r="H145" s="40" t="s">
        <v>632</v>
      </c>
      <c r="I145" s="40">
        <v>47313</v>
      </c>
      <c r="J145" s="39">
        <v>41057</v>
      </c>
      <c r="K145" s="40" t="s">
        <v>182</v>
      </c>
      <c r="L145" s="40" t="s">
        <v>409</v>
      </c>
      <c r="M145" s="16" t="str">
        <f>[1]!AG_SMRT("0,Summary Report 1,1",$C$1,$C$3,$C$4,$F145,$F145,$C145,$C145)</f>
        <v>Premises prepayments</v>
      </c>
      <c r="N145" s="37" t="s">
        <v>380</v>
      </c>
      <c r="O145" s="37" t="s">
        <v>79</v>
      </c>
      <c r="P145" s="36" t="s">
        <v>157</v>
      </c>
      <c r="Q145" s="36" t="s">
        <v>1344</v>
      </c>
    </row>
    <row r="146" spans="1:17" ht="15.75" thickBot="1">
      <c r="A146" s="40" t="s">
        <v>633</v>
      </c>
      <c r="B146" s="40" t="s">
        <v>634</v>
      </c>
      <c r="C146" s="40">
        <v>55904</v>
      </c>
      <c r="D146" s="40" t="s">
        <v>336</v>
      </c>
      <c r="E146" s="41">
        <v>-6.89</v>
      </c>
      <c r="F146" s="40" t="s">
        <v>635</v>
      </c>
      <c r="G146" s="40" t="s">
        <v>18</v>
      </c>
      <c r="H146" s="40" t="s">
        <v>636</v>
      </c>
      <c r="I146" s="40">
        <v>47054</v>
      </c>
      <c r="J146" s="39">
        <v>41030</v>
      </c>
      <c r="K146" s="40" t="s">
        <v>637</v>
      </c>
      <c r="L146" s="40" t="s">
        <v>409</v>
      </c>
      <c r="M146" s="16" t="str">
        <f>[1]!AG_SMRT("0,Summary Report 1,1",$C$1,$C$3,$C$4,$F146,$F146,$C146,$C146)</f>
        <v>Couriers</v>
      </c>
      <c r="N146" s="37" t="s">
        <v>380</v>
      </c>
      <c r="O146" s="37" t="s">
        <v>79</v>
      </c>
      <c r="P146" s="36" t="s">
        <v>101</v>
      </c>
      <c r="Q146" s="36" t="s">
        <v>1345</v>
      </c>
    </row>
    <row r="147" spans="1:17" ht="15.75" thickBot="1">
      <c r="A147" s="40" t="s">
        <v>633</v>
      </c>
      <c r="B147" s="40" t="s">
        <v>634</v>
      </c>
      <c r="C147" s="40">
        <v>55975</v>
      </c>
      <c r="D147" s="40" t="s">
        <v>409</v>
      </c>
      <c r="E147" s="41">
        <v>6.89</v>
      </c>
      <c r="F147" s="40" t="s">
        <v>416</v>
      </c>
      <c r="G147" s="40" t="s">
        <v>37</v>
      </c>
      <c r="H147" s="40" t="s">
        <v>38</v>
      </c>
      <c r="I147" s="40">
        <v>47054</v>
      </c>
      <c r="J147" s="39">
        <v>41030</v>
      </c>
      <c r="K147" s="40" t="s">
        <v>637</v>
      </c>
      <c r="L147" s="40" t="s">
        <v>409</v>
      </c>
      <c r="M147" s="16" t="str">
        <f>[1]!AG_SMRT("0,Summary Report 1,1",$C$1,$C$3,$C$4,$F147,$F147,$C147,$C147)</f>
        <v>Cash at Bank (RBS)</v>
      </c>
      <c r="N147" s="37" t="s">
        <v>44</v>
      </c>
      <c r="O147" s="37" t="s">
        <v>44</v>
      </c>
      <c r="P147" s="36" t="s">
        <v>120</v>
      </c>
      <c r="Q147" s="36" t="s">
        <v>406</v>
      </c>
    </row>
    <row r="148" spans="1:17" ht="15.75" thickBot="1">
      <c r="A148" s="40" t="s">
        <v>633</v>
      </c>
      <c r="B148" s="40" t="s">
        <v>634</v>
      </c>
      <c r="C148" s="40">
        <v>56077</v>
      </c>
      <c r="D148" s="40" t="s">
        <v>409</v>
      </c>
      <c r="E148" s="41">
        <v>-60.52</v>
      </c>
      <c r="F148" s="40" t="s">
        <v>638</v>
      </c>
      <c r="G148" s="40" t="s">
        <v>18</v>
      </c>
      <c r="H148" s="40" t="s">
        <v>639</v>
      </c>
      <c r="I148" s="40">
        <v>47181</v>
      </c>
      <c r="J148" s="39">
        <v>41038</v>
      </c>
      <c r="K148" s="40" t="s">
        <v>637</v>
      </c>
      <c r="L148" s="40" t="s">
        <v>409</v>
      </c>
      <c r="M148" s="16" t="str">
        <f>[1]!AG_SMRT("0,Summary Report 1,1",$C$1,$C$3,$C$4,$F148,$F148,$C148,$C148)</f>
        <v>Couriers</v>
      </c>
      <c r="N148" s="37" t="s">
        <v>380</v>
      </c>
      <c r="O148" s="37" t="s">
        <v>79</v>
      </c>
      <c r="P148" s="36" t="s">
        <v>101</v>
      </c>
      <c r="Q148" s="36" t="s">
        <v>1345</v>
      </c>
    </row>
    <row r="149" spans="1:17" ht="15.75" thickBot="1">
      <c r="A149" s="40" t="s">
        <v>633</v>
      </c>
      <c r="B149" s="40" t="s">
        <v>634</v>
      </c>
      <c r="C149" s="40">
        <v>56078</v>
      </c>
      <c r="D149" s="40" t="s">
        <v>409</v>
      </c>
      <c r="E149" s="41">
        <v>-72.68</v>
      </c>
      <c r="F149" s="40" t="s">
        <v>640</v>
      </c>
      <c r="G149" s="40" t="s">
        <v>18</v>
      </c>
      <c r="H149" s="40" t="s">
        <v>641</v>
      </c>
      <c r="I149" s="40">
        <v>47181</v>
      </c>
      <c r="J149" s="39">
        <v>41038</v>
      </c>
      <c r="K149" s="40" t="s">
        <v>637</v>
      </c>
      <c r="L149" s="40" t="s">
        <v>409</v>
      </c>
      <c r="M149" s="16" t="str">
        <f>[1]!AG_SMRT("0,Summary Report 1,1",$C$1,$C$3,$C$4,$F149,$F149,$C149,$C149)</f>
        <v>Couriers</v>
      </c>
      <c r="N149" s="37" t="s">
        <v>380</v>
      </c>
      <c r="O149" s="37" t="s">
        <v>79</v>
      </c>
      <c r="P149" s="36" t="s">
        <v>101</v>
      </c>
      <c r="Q149" s="36" t="s">
        <v>1345</v>
      </c>
    </row>
    <row r="150" spans="1:17" ht="15.75" thickBot="1">
      <c r="A150" s="40" t="s">
        <v>633</v>
      </c>
      <c r="B150" s="40" t="s">
        <v>634</v>
      </c>
      <c r="C150" s="40">
        <v>56097</v>
      </c>
      <c r="D150" s="40" t="s">
        <v>409</v>
      </c>
      <c r="E150" s="41">
        <v>-70.3</v>
      </c>
      <c r="F150" s="40" t="s">
        <v>642</v>
      </c>
      <c r="G150" s="40" t="s">
        <v>18</v>
      </c>
      <c r="H150" s="40" t="s">
        <v>643</v>
      </c>
      <c r="I150" s="40">
        <v>47181</v>
      </c>
      <c r="J150" s="39">
        <v>41038</v>
      </c>
      <c r="K150" s="40" t="s">
        <v>637</v>
      </c>
      <c r="L150" s="40" t="s">
        <v>409</v>
      </c>
      <c r="M150" s="16" t="str">
        <f>[1]!AG_SMRT("0,Summary Report 1,1",$C$1,$C$3,$C$4,$F150,$F150,$C150,$C150)</f>
        <v>Couriers</v>
      </c>
      <c r="N150" s="37" t="s">
        <v>380</v>
      </c>
      <c r="O150" s="37" t="s">
        <v>79</v>
      </c>
      <c r="P150" s="36" t="s">
        <v>101</v>
      </c>
      <c r="Q150" s="36" t="s">
        <v>1345</v>
      </c>
    </row>
    <row r="151" spans="1:17" ht="15.75" thickBot="1">
      <c r="A151" s="40" t="s">
        <v>633</v>
      </c>
      <c r="B151" s="40" t="s">
        <v>634</v>
      </c>
      <c r="C151" s="40">
        <v>56102</v>
      </c>
      <c r="D151" s="40" t="s">
        <v>409</v>
      </c>
      <c r="E151" s="41">
        <v>203.5</v>
      </c>
      <c r="F151" s="40" t="s">
        <v>437</v>
      </c>
      <c r="G151" s="40" t="s">
        <v>37</v>
      </c>
      <c r="H151" s="40" t="s">
        <v>38</v>
      </c>
      <c r="I151" s="40">
        <v>47181</v>
      </c>
      <c r="J151" s="39">
        <v>41038</v>
      </c>
      <c r="K151" s="40" t="s">
        <v>637</v>
      </c>
      <c r="L151" s="40" t="s">
        <v>409</v>
      </c>
      <c r="M151" s="16" t="str">
        <f>[1]!AG_SMRT("0,Summary Report 1,1",$C$1,$C$3,$C$4,$F151,$F151,$C151,$C151)</f>
        <v>Cash at Bank (RBS)</v>
      </c>
      <c r="N151" s="37" t="s">
        <v>44</v>
      </c>
      <c r="O151" s="37" t="s">
        <v>44</v>
      </c>
      <c r="P151" s="36" t="s">
        <v>120</v>
      </c>
      <c r="Q151" s="36" t="s">
        <v>1288</v>
      </c>
    </row>
    <row r="152" spans="1:17" ht="15.75" thickBot="1">
      <c r="A152" s="40" t="s">
        <v>28</v>
      </c>
      <c r="B152" s="40" t="s">
        <v>52</v>
      </c>
      <c r="C152" s="40">
        <v>55938</v>
      </c>
      <c r="D152" s="40" t="s">
        <v>336</v>
      </c>
      <c r="E152" s="41">
        <v>-3160.19</v>
      </c>
      <c r="F152" s="40" t="s">
        <v>644</v>
      </c>
      <c r="G152" s="40" t="s">
        <v>18</v>
      </c>
      <c r="H152" s="40" t="s">
        <v>645</v>
      </c>
      <c r="I152" s="40">
        <v>47055</v>
      </c>
      <c r="J152" s="39">
        <v>41030</v>
      </c>
      <c r="K152" s="40" t="s">
        <v>63</v>
      </c>
      <c r="L152" s="40" t="s">
        <v>409</v>
      </c>
      <c r="M152" s="16" t="str">
        <f>[1]!AG_SMRT("0,Summary Report 1,1",$C$1,$C$3,$C$4,$F152,$F152,$C152,$C152)</f>
        <v>Agency Staff</v>
      </c>
      <c r="N152" s="37" t="s">
        <v>247</v>
      </c>
      <c r="O152" s="37" t="s">
        <v>85</v>
      </c>
      <c r="P152" s="36" t="s">
        <v>102</v>
      </c>
      <c r="Q152" s="36" t="s">
        <v>1346</v>
      </c>
    </row>
    <row r="153" spans="1:17" ht="15.75" thickBot="1">
      <c r="A153" s="40" t="s">
        <v>28</v>
      </c>
      <c r="B153" s="40" t="s">
        <v>52</v>
      </c>
      <c r="C153" s="40">
        <v>55975</v>
      </c>
      <c r="D153" s="40" t="s">
        <v>409</v>
      </c>
      <c r="E153" s="41">
        <v>3160.19</v>
      </c>
      <c r="F153" s="40" t="s">
        <v>416</v>
      </c>
      <c r="G153" s="40" t="s">
        <v>37</v>
      </c>
      <c r="H153" s="40" t="s">
        <v>38</v>
      </c>
      <c r="I153" s="40">
        <v>47055</v>
      </c>
      <c r="J153" s="39">
        <v>41030</v>
      </c>
      <c r="K153" s="40" t="s">
        <v>63</v>
      </c>
      <c r="L153" s="40" t="s">
        <v>409</v>
      </c>
      <c r="M153" s="16" t="str">
        <f>[1]!AG_SMRT("0,Summary Report 1,1",$C$1,$C$3,$C$4,$F153,$F153,$C153,$C153)</f>
        <v>Cash at Bank (RBS)</v>
      </c>
      <c r="N153" s="37" t="s">
        <v>44</v>
      </c>
      <c r="O153" s="37" t="s">
        <v>44</v>
      </c>
      <c r="P153" s="36" t="s">
        <v>120</v>
      </c>
      <c r="Q153" s="36" t="s">
        <v>406</v>
      </c>
    </row>
    <row r="154" spans="1:17" ht="15.75" thickBot="1">
      <c r="A154" s="40" t="s">
        <v>28</v>
      </c>
      <c r="B154" s="40" t="s">
        <v>52</v>
      </c>
      <c r="C154" s="40">
        <v>55990</v>
      </c>
      <c r="D154" s="40" t="s">
        <v>409</v>
      </c>
      <c r="E154" s="41">
        <v>-549.5</v>
      </c>
      <c r="F154" s="40" t="s">
        <v>646</v>
      </c>
      <c r="G154" s="40" t="s">
        <v>18</v>
      </c>
      <c r="H154" s="40" t="s">
        <v>647</v>
      </c>
      <c r="I154" s="40">
        <v>47182</v>
      </c>
      <c r="J154" s="39">
        <v>41038</v>
      </c>
      <c r="K154" s="40" t="s">
        <v>63</v>
      </c>
      <c r="L154" s="40" t="s">
        <v>409</v>
      </c>
      <c r="M154" s="16" t="str">
        <f>[1]!AG_SMRT("0,Summary Report 1,1",$C$1,$C$3,$C$4,$F154,$F154,$C154,$C154)</f>
        <v>ATW - Agency/Staff Costs</v>
      </c>
      <c r="N154" s="37" t="s">
        <v>248</v>
      </c>
      <c r="O154" s="37" t="s">
        <v>73</v>
      </c>
      <c r="P154" s="36" t="s">
        <v>115</v>
      </c>
      <c r="Q154" s="36" t="s">
        <v>1347</v>
      </c>
    </row>
    <row r="155" spans="1:17" ht="15.75" thickBot="1">
      <c r="A155" s="40" t="s">
        <v>28</v>
      </c>
      <c r="B155" s="40" t="s">
        <v>52</v>
      </c>
      <c r="C155" s="40">
        <v>56028</v>
      </c>
      <c r="D155" s="40" t="s">
        <v>409</v>
      </c>
      <c r="E155" s="41">
        <v>549.5</v>
      </c>
      <c r="F155" s="40" t="s">
        <v>435</v>
      </c>
      <c r="G155" s="40" t="s">
        <v>37</v>
      </c>
      <c r="H155" s="40" t="s">
        <v>38</v>
      </c>
      <c r="I155" s="40">
        <v>47128</v>
      </c>
      <c r="J155" s="39">
        <v>41032</v>
      </c>
      <c r="K155" s="40" t="s">
        <v>63</v>
      </c>
      <c r="L155" s="40" t="s">
        <v>409</v>
      </c>
      <c r="M155" s="16" t="str">
        <f>[1]!AG_SMRT("0,Summary Report 1,1",$C$1,$C$3,$C$4,$F155,$F155,$C155,$C155)</f>
        <v>Cash at Bank (RBS)</v>
      </c>
      <c r="N155" s="37" t="s">
        <v>44</v>
      </c>
      <c r="O155" s="37" t="s">
        <v>44</v>
      </c>
      <c r="P155" s="36" t="s">
        <v>120</v>
      </c>
      <c r="Q155" s="36" t="s">
        <v>1287</v>
      </c>
    </row>
    <row r="156" spans="1:17" ht="15.75" thickBot="1">
      <c r="A156" s="40" t="s">
        <v>28</v>
      </c>
      <c r="B156" s="40" t="s">
        <v>52</v>
      </c>
      <c r="C156" s="40">
        <v>56029</v>
      </c>
      <c r="D156" s="40" t="s">
        <v>409</v>
      </c>
      <c r="E156" s="41">
        <v>-549.5</v>
      </c>
      <c r="F156" s="40" t="s">
        <v>435</v>
      </c>
      <c r="G156" s="40" t="s">
        <v>19</v>
      </c>
      <c r="H156" s="40" t="s">
        <v>436</v>
      </c>
      <c r="I156" s="40">
        <v>47128</v>
      </c>
      <c r="J156" s="39">
        <v>41032</v>
      </c>
      <c r="K156" s="40" t="s">
        <v>63</v>
      </c>
      <c r="L156" s="40" t="s">
        <v>409</v>
      </c>
      <c r="M156" s="16" t="str">
        <f>[1]!AG_SMRT("0,Summary Report 1,1",$C$1,$C$3,$C$4,$F156,$F156,$C156,$C156)</f>
        <v>Cash at Bank (RBS)</v>
      </c>
      <c r="N156" s="37" t="s">
        <v>44</v>
      </c>
      <c r="O156" s="37" t="s">
        <v>44</v>
      </c>
      <c r="P156" s="36" t="s">
        <v>120</v>
      </c>
      <c r="Q156" s="36" t="s">
        <v>436</v>
      </c>
    </row>
    <row r="157" spans="1:17" ht="15.75" thickBot="1">
      <c r="A157" s="40" t="s">
        <v>28</v>
      </c>
      <c r="B157" s="40" t="s">
        <v>52</v>
      </c>
      <c r="C157" s="40">
        <v>56102</v>
      </c>
      <c r="D157" s="40" t="s">
        <v>409</v>
      </c>
      <c r="E157" s="41">
        <v>549.5</v>
      </c>
      <c r="F157" s="40" t="s">
        <v>437</v>
      </c>
      <c r="G157" s="40" t="s">
        <v>37</v>
      </c>
      <c r="H157" s="40" t="s">
        <v>38</v>
      </c>
      <c r="I157" s="40">
        <v>47182</v>
      </c>
      <c r="J157" s="39">
        <v>41038</v>
      </c>
      <c r="K157" s="40" t="s">
        <v>63</v>
      </c>
      <c r="L157" s="40" t="s">
        <v>409</v>
      </c>
      <c r="M157" s="16" t="str">
        <f>[1]!AG_SMRT("0,Summary Report 1,1",$C$1,$C$3,$C$4,$F157,$F157,$C157,$C157)</f>
        <v>Cash at Bank (RBS)</v>
      </c>
      <c r="N157" s="37" t="s">
        <v>44</v>
      </c>
      <c r="O157" s="37" t="s">
        <v>44</v>
      </c>
      <c r="P157" s="36" t="s">
        <v>120</v>
      </c>
      <c r="Q157" s="36" t="s">
        <v>1288</v>
      </c>
    </row>
    <row r="158" spans="1:17" ht="15.75" thickBot="1">
      <c r="A158" s="40" t="s">
        <v>28</v>
      </c>
      <c r="B158" s="40" t="s">
        <v>52</v>
      </c>
      <c r="C158" s="40">
        <v>56128</v>
      </c>
      <c r="D158" s="40" t="s">
        <v>409</v>
      </c>
      <c r="E158" s="41">
        <v>-1755.66</v>
      </c>
      <c r="F158" s="40" t="s">
        <v>648</v>
      </c>
      <c r="G158" s="40" t="s">
        <v>18</v>
      </c>
      <c r="H158" s="40" t="s">
        <v>649</v>
      </c>
      <c r="I158" s="40">
        <v>47222</v>
      </c>
      <c r="J158" s="39">
        <v>41044</v>
      </c>
      <c r="K158" s="40" t="s">
        <v>63</v>
      </c>
      <c r="L158" s="40" t="s">
        <v>409</v>
      </c>
      <c r="M158" s="16" t="str">
        <f>[1]!AG_SMRT("0,Summary Report 1,1",$C$1,$C$3,$C$4,$F158,$F158,$C158,$C158)</f>
        <v>Agency Staff</v>
      </c>
      <c r="N158" s="37" t="s">
        <v>247</v>
      </c>
      <c r="O158" s="37" t="s">
        <v>85</v>
      </c>
      <c r="P158" s="36" t="s">
        <v>102</v>
      </c>
      <c r="Q158" s="36" t="s">
        <v>1348</v>
      </c>
    </row>
    <row r="159" spans="1:17" ht="15.75" thickBot="1">
      <c r="A159" s="40" t="s">
        <v>28</v>
      </c>
      <c r="B159" s="40" t="s">
        <v>52</v>
      </c>
      <c r="C159" s="40">
        <v>56163</v>
      </c>
      <c r="D159" s="40" t="s">
        <v>409</v>
      </c>
      <c r="E159" s="41">
        <v>-408.31</v>
      </c>
      <c r="F159" s="40" t="s">
        <v>650</v>
      </c>
      <c r="G159" s="40" t="s">
        <v>18</v>
      </c>
      <c r="H159" s="40" t="s">
        <v>651</v>
      </c>
      <c r="I159" s="40">
        <v>47222</v>
      </c>
      <c r="J159" s="39">
        <v>41044</v>
      </c>
      <c r="K159" s="40" t="s">
        <v>63</v>
      </c>
      <c r="L159" s="40" t="s">
        <v>409</v>
      </c>
      <c r="M159" s="16" t="str">
        <f>[1]!AG_SMRT("0,Summary Report 1,1",$C$1,$C$3,$C$4,$F159,$F159,$C159,$C159)</f>
        <v>ATW - Agency/Staff Costs</v>
      </c>
      <c r="N159" s="37" t="s">
        <v>248</v>
      </c>
      <c r="O159" s="37" t="s">
        <v>73</v>
      </c>
      <c r="P159" s="36" t="s">
        <v>115</v>
      </c>
      <c r="Q159" s="36" t="s">
        <v>1349</v>
      </c>
    </row>
    <row r="160" spans="1:17" ht="15.75" thickBot="1">
      <c r="A160" s="40" t="s">
        <v>28</v>
      </c>
      <c r="B160" s="40" t="s">
        <v>52</v>
      </c>
      <c r="C160" s="40">
        <v>56164</v>
      </c>
      <c r="D160" s="40" t="s">
        <v>409</v>
      </c>
      <c r="E160" s="41">
        <v>-549.5</v>
      </c>
      <c r="F160" s="40" t="s">
        <v>652</v>
      </c>
      <c r="G160" s="40" t="s">
        <v>18</v>
      </c>
      <c r="H160" s="40" t="s">
        <v>653</v>
      </c>
      <c r="I160" s="40">
        <v>47222</v>
      </c>
      <c r="J160" s="39">
        <v>41044</v>
      </c>
      <c r="K160" s="40" t="s">
        <v>63</v>
      </c>
      <c r="L160" s="40" t="s">
        <v>409</v>
      </c>
      <c r="M160" s="16" t="str">
        <f>[1]!AG_SMRT("0,Summary Report 1,1",$C$1,$C$3,$C$4,$F160,$F160,$C160,$C160)</f>
        <v>ATW - Agency/Staff Costs</v>
      </c>
      <c r="N160" s="37" t="s">
        <v>248</v>
      </c>
      <c r="O160" s="37" t="s">
        <v>73</v>
      </c>
      <c r="P160" s="36" t="s">
        <v>115</v>
      </c>
      <c r="Q160" s="36" t="s">
        <v>1350</v>
      </c>
    </row>
    <row r="161" spans="1:17" ht="15.75" thickBot="1">
      <c r="A161" s="40" t="s">
        <v>28</v>
      </c>
      <c r="B161" s="40" t="s">
        <v>52</v>
      </c>
      <c r="C161" s="40">
        <v>56165</v>
      </c>
      <c r="D161" s="40" t="s">
        <v>409</v>
      </c>
      <c r="E161" s="41">
        <v>-293.83</v>
      </c>
      <c r="F161" s="40" t="s">
        <v>654</v>
      </c>
      <c r="G161" s="40" t="s">
        <v>18</v>
      </c>
      <c r="H161" s="40" t="s">
        <v>655</v>
      </c>
      <c r="I161" s="40">
        <v>47222</v>
      </c>
      <c r="J161" s="39">
        <v>41044</v>
      </c>
      <c r="K161" s="40" t="s">
        <v>63</v>
      </c>
      <c r="L161" s="40" t="s">
        <v>409</v>
      </c>
      <c r="M161" s="16" t="str">
        <f>[1]!AG_SMRT("0,Summary Report 1,1",$C$1,$C$3,$C$4,$F161,$F161,$C161,$C161)</f>
        <v>ATW - Agency/Staff Costs</v>
      </c>
      <c r="N161" s="37" t="s">
        <v>248</v>
      </c>
      <c r="O161" s="37" t="s">
        <v>73</v>
      </c>
      <c r="P161" s="36" t="s">
        <v>115</v>
      </c>
      <c r="Q161" s="36" t="s">
        <v>1351</v>
      </c>
    </row>
    <row r="162" spans="1:17" ht="15.75" thickBot="1">
      <c r="A162" s="40" t="s">
        <v>28</v>
      </c>
      <c r="B162" s="40" t="s">
        <v>52</v>
      </c>
      <c r="C162" s="40">
        <v>56166</v>
      </c>
      <c r="D162" s="40" t="s">
        <v>409</v>
      </c>
      <c r="E162" s="41">
        <v>-412.13</v>
      </c>
      <c r="F162" s="40" t="s">
        <v>656</v>
      </c>
      <c r="G162" s="40" t="s">
        <v>18</v>
      </c>
      <c r="H162" s="40" t="s">
        <v>657</v>
      </c>
      <c r="I162" s="40">
        <v>47222</v>
      </c>
      <c r="J162" s="39">
        <v>41044</v>
      </c>
      <c r="K162" s="40" t="s">
        <v>63</v>
      </c>
      <c r="L162" s="40" t="s">
        <v>409</v>
      </c>
      <c r="M162" s="16" t="str">
        <f>[1]!AG_SMRT("0,Summary Report 1,1",$C$1,$C$3,$C$4,$F162,$F162,$C162,$C162)</f>
        <v>ATW - Agency/Staff Costs</v>
      </c>
      <c r="N162" s="37" t="s">
        <v>248</v>
      </c>
      <c r="O162" s="37" t="s">
        <v>73</v>
      </c>
      <c r="P162" s="36" t="s">
        <v>115</v>
      </c>
      <c r="Q162" s="36" t="s">
        <v>1352</v>
      </c>
    </row>
    <row r="163" spans="1:17" ht="15.75" thickBot="1">
      <c r="A163" s="40" t="s">
        <v>28</v>
      </c>
      <c r="B163" s="40" t="s">
        <v>52</v>
      </c>
      <c r="C163" s="40">
        <v>56169</v>
      </c>
      <c r="D163" s="40" t="s">
        <v>409</v>
      </c>
      <c r="E163" s="41">
        <v>3419.43</v>
      </c>
      <c r="F163" s="40" t="s">
        <v>412</v>
      </c>
      <c r="G163" s="40" t="s">
        <v>37</v>
      </c>
      <c r="H163" s="40" t="s">
        <v>38</v>
      </c>
      <c r="I163" s="40">
        <v>47222</v>
      </c>
      <c r="J163" s="39">
        <v>41044</v>
      </c>
      <c r="K163" s="40" t="s">
        <v>63</v>
      </c>
      <c r="L163" s="40" t="s">
        <v>409</v>
      </c>
      <c r="M163" s="16" t="str">
        <f>[1]!AG_SMRT("0,Summary Report 1,1",$C$1,$C$3,$C$4,$F163,$F163,$C163,$C163)</f>
        <v>Cash at Bank (RBS)</v>
      </c>
      <c r="N163" s="37" t="s">
        <v>44</v>
      </c>
      <c r="O163" s="37" t="s">
        <v>44</v>
      </c>
      <c r="P163" s="36" t="s">
        <v>120</v>
      </c>
      <c r="Q163" s="36" t="s">
        <v>1278</v>
      </c>
    </row>
    <row r="164" spans="1:17" ht="15.75" thickBot="1">
      <c r="A164" s="40" t="s">
        <v>28</v>
      </c>
      <c r="B164" s="40" t="s">
        <v>52</v>
      </c>
      <c r="C164" s="40">
        <v>56171</v>
      </c>
      <c r="D164" s="40" t="s">
        <v>409</v>
      </c>
      <c r="E164" s="41">
        <v>-1755.66</v>
      </c>
      <c r="F164" s="40" t="s">
        <v>658</v>
      </c>
      <c r="G164" s="40" t="s">
        <v>18</v>
      </c>
      <c r="H164" s="40" t="s">
        <v>659</v>
      </c>
      <c r="I164" s="40">
        <v>47300</v>
      </c>
      <c r="J164" s="39">
        <v>41052</v>
      </c>
      <c r="K164" s="40" t="s">
        <v>63</v>
      </c>
      <c r="L164" s="40" t="s">
        <v>409</v>
      </c>
      <c r="M164" s="16" t="str">
        <f>[1]!AG_SMRT("0,Summary Report 1,1",$C$1,$C$3,$C$4,$F164,$F164,$C164,$C164)</f>
        <v>Agency Staff</v>
      </c>
      <c r="N164" s="37" t="s">
        <v>247</v>
      </c>
      <c r="O164" s="37" t="s">
        <v>85</v>
      </c>
      <c r="P164" s="36" t="s">
        <v>102</v>
      </c>
      <c r="Q164" s="36" t="s">
        <v>1353</v>
      </c>
    </row>
    <row r="165" spans="1:17" ht="15.75" thickBot="1">
      <c r="A165" s="40" t="s">
        <v>28</v>
      </c>
      <c r="B165" s="40" t="s">
        <v>52</v>
      </c>
      <c r="C165" s="40">
        <v>56172</v>
      </c>
      <c r="D165" s="40" t="s">
        <v>409</v>
      </c>
      <c r="E165" s="41">
        <v>-1755.66</v>
      </c>
      <c r="F165" s="40" t="s">
        <v>660</v>
      </c>
      <c r="G165" s="40" t="s">
        <v>18</v>
      </c>
      <c r="H165" s="40" t="s">
        <v>661</v>
      </c>
      <c r="I165" s="40">
        <v>47300</v>
      </c>
      <c r="J165" s="39">
        <v>41052</v>
      </c>
      <c r="K165" s="40" t="s">
        <v>63</v>
      </c>
      <c r="L165" s="40" t="s">
        <v>409</v>
      </c>
      <c r="M165" s="16" t="str">
        <f>[1]!AG_SMRT("0,Summary Report 1,1",$C$1,$C$3,$C$4,$F165,$F165,$C165,$C165)</f>
        <v>Agency Staff</v>
      </c>
      <c r="N165" s="37" t="s">
        <v>247</v>
      </c>
      <c r="O165" s="37" t="s">
        <v>85</v>
      </c>
      <c r="P165" s="36" t="s">
        <v>102</v>
      </c>
      <c r="Q165" s="36" t="s">
        <v>1354</v>
      </c>
    </row>
    <row r="166" spans="1:17" ht="15.75" thickBot="1">
      <c r="A166" s="40" t="s">
        <v>28</v>
      </c>
      <c r="B166" s="40" t="s">
        <v>52</v>
      </c>
      <c r="C166" s="40">
        <v>56192</v>
      </c>
      <c r="D166" s="40" t="s">
        <v>409</v>
      </c>
      <c r="E166" s="41">
        <v>-549.5</v>
      </c>
      <c r="F166" s="40" t="s">
        <v>662</v>
      </c>
      <c r="G166" s="40" t="s">
        <v>18</v>
      </c>
      <c r="H166" s="40" t="s">
        <v>663</v>
      </c>
      <c r="I166" s="40">
        <v>47300</v>
      </c>
      <c r="J166" s="39">
        <v>41052</v>
      </c>
      <c r="K166" s="40" t="s">
        <v>63</v>
      </c>
      <c r="L166" s="40" t="s">
        <v>409</v>
      </c>
      <c r="M166" s="16" t="str">
        <f>[1]!AG_SMRT("0,Summary Report 1,1",$C$1,$C$3,$C$4,$F166,$F166,$C166,$C166)</f>
        <v>ATW - Agency/Staff Costs</v>
      </c>
      <c r="N166" s="37" t="s">
        <v>248</v>
      </c>
      <c r="O166" s="37" t="s">
        <v>73</v>
      </c>
      <c r="P166" s="36" t="s">
        <v>115</v>
      </c>
      <c r="Q166" s="36" t="s">
        <v>1355</v>
      </c>
    </row>
    <row r="167" spans="1:17" ht="15.75" thickBot="1">
      <c r="A167" s="40" t="s">
        <v>28</v>
      </c>
      <c r="B167" s="40" t="s">
        <v>52</v>
      </c>
      <c r="C167" s="40">
        <v>56221</v>
      </c>
      <c r="D167" s="40" t="s">
        <v>409</v>
      </c>
      <c r="E167" s="41">
        <v>-417.31</v>
      </c>
      <c r="F167" s="40" t="s">
        <v>664</v>
      </c>
      <c r="G167" s="40" t="s">
        <v>18</v>
      </c>
      <c r="H167" s="40" t="s">
        <v>665</v>
      </c>
      <c r="I167" s="40">
        <v>47300</v>
      </c>
      <c r="J167" s="39">
        <v>41052</v>
      </c>
      <c r="K167" s="40" t="s">
        <v>63</v>
      </c>
      <c r="L167" s="40" t="s">
        <v>409</v>
      </c>
      <c r="M167" s="16" t="str">
        <f>[1]!AG_SMRT("0,Summary Report 1,1",$C$1,$C$3,$C$4,$F167,$F167,$C167,$C167)</f>
        <v>ATW - Agency/Staff Costs</v>
      </c>
      <c r="N167" s="37" t="s">
        <v>248</v>
      </c>
      <c r="O167" s="37" t="s">
        <v>73</v>
      </c>
      <c r="P167" s="36" t="s">
        <v>115</v>
      </c>
      <c r="Q167" s="36" t="s">
        <v>1356</v>
      </c>
    </row>
    <row r="168" spans="1:17" ht="15.75" thickBot="1">
      <c r="A168" s="40" t="s">
        <v>28</v>
      </c>
      <c r="B168" s="40" t="s">
        <v>52</v>
      </c>
      <c r="C168" s="40">
        <v>56222</v>
      </c>
      <c r="D168" s="40" t="s">
        <v>409</v>
      </c>
      <c r="E168" s="41">
        <v>-402.41</v>
      </c>
      <c r="F168" s="40" t="s">
        <v>666</v>
      </c>
      <c r="G168" s="40" t="s">
        <v>18</v>
      </c>
      <c r="H168" s="40" t="s">
        <v>667</v>
      </c>
      <c r="I168" s="40">
        <v>47300</v>
      </c>
      <c r="J168" s="39">
        <v>41052</v>
      </c>
      <c r="K168" s="40" t="s">
        <v>63</v>
      </c>
      <c r="L168" s="40" t="s">
        <v>409</v>
      </c>
      <c r="M168" s="16" t="str">
        <f>[1]!AG_SMRT("0,Summary Report 1,1",$C$1,$C$3,$C$4,$F168,$F168,$C168,$C168)</f>
        <v>ATW - Agency/Staff Costs</v>
      </c>
      <c r="N168" s="37" t="s">
        <v>248</v>
      </c>
      <c r="O168" s="37" t="s">
        <v>73</v>
      </c>
      <c r="P168" s="36" t="s">
        <v>115</v>
      </c>
      <c r="Q168" s="36" t="s">
        <v>1357</v>
      </c>
    </row>
    <row r="169" spans="1:17" ht="15.75" thickBot="1">
      <c r="A169" s="40" t="s">
        <v>28</v>
      </c>
      <c r="B169" s="40" t="s">
        <v>52</v>
      </c>
      <c r="C169" s="40">
        <v>56223</v>
      </c>
      <c r="D169" s="40" t="s">
        <v>409</v>
      </c>
      <c r="E169" s="41">
        <v>-406.14</v>
      </c>
      <c r="F169" s="40" t="s">
        <v>668</v>
      </c>
      <c r="G169" s="40" t="s">
        <v>18</v>
      </c>
      <c r="H169" s="40" t="s">
        <v>669</v>
      </c>
      <c r="I169" s="40">
        <v>47300</v>
      </c>
      <c r="J169" s="39">
        <v>41052</v>
      </c>
      <c r="K169" s="40" t="s">
        <v>63</v>
      </c>
      <c r="L169" s="40" t="s">
        <v>409</v>
      </c>
      <c r="M169" s="16" t="str">
        <f>[1]!AG_SMRT("0,Summary Report 1,1",$C$1,$C$3,$C$4,$F169,$F169,$C169,$C169)</f>
        <v>ATW - Agency/Staff Costs</v>
      </c>
      <c r="N169" s="37" t="s">
        <v>248</v>
      </c>
      <c r="O169" s="37" t="s">
        <v>73</v>
      </c>
      <c r="P169" s="36" t="s">
        <v>115</v>
      </c>
      <c r="Q169" s="36" t="s">
        <v>1358</v>
      </c>
    </row>
    <row r="170" spans="1:17" ht="15.75" thickBot="1">
      <c r="A170" s="40" t="s">
        <v>28</v>
      </c>
      <c r="B170" s="40" t="s">
        <v>52</v>
      </c>
      <c r="C170" s="40">
        <v>56224</v>
      </c>
      <c r="D170" s="40" t="s">
        <v>409</v>
      </c>
      <c r="E170" s="41">
        <v>-406.14</v>
      </c>
      <c r="F170" s="40" t="s">
        <v>670</v>
      </c>
      <c r="G170" s="40" t="s">
        <v>18</v>
      </c>
      <c r="H170" s="40" t="s">
        <v>671</v>
      </c>
      <c r="I170" s="40">
        <v>47300</v>
      </c>
      <c r="J170" s="39">
        <v>41052</v>
      </c>
      <c r="K170" s="40" t="s">
        <v>63</v>
      </c>
      <c r="L170" s="40" t="s">
        <v>409</v>
      </c>
      <c r="M170" s="16" t="str">
        <f>[1]!AG_SMRT("0,Summary Report 1,1",$C$1,$C$3,$C$4,$F170,$F170,$C170,$C170)</f>
        <v>ATW - Agency/Staff Costs</v>
      </c>
      <c r="N170" s="37" t="s">
        <v>248</v>
      </c>
      <c r="O170" s="37" t="s">
        <v>73</v>
      </c>
      <c r="P170" s="36" t="s">
        <v>115</v>
      </c>
      <c r="Q170" s="36" t="s">
        <v>1359</v>
      </c>
    </row>
    <row r="171" spans="1:17" ht="15.75" thickBot="1">
      <c r="A171" s="40" t="s">
        <v>28</v>
      </c>
      <c r="B171" s="40" t="s">
        <v>52</v>
      </c>
      <c r="C171" s="40">
        <v>56225</v>
      </c>
      <c r="D171" s="40" t="s">
        <v>409</v>
      </c>
      <c r="E171" s="41">
        <v>-521.64</v>
      </c>
      <c r="F171" s="40" t="s">
        <v>672</v>
      </c>
      <c r="G171" s="40" t="s">
        <v>18</v>
      </c>
      <c r="H171" s="40" t="s">
        <v>673</v>
      </c>
      <c r="I171" s="40">
        <v>47300</v>
      </c>
      <c r="J171" s="39">
        <v>41052</v>
      </c>
      <c r="K171" s="40" t="s">
        <v>63</v>
      </c>
      <c r="L171" s="40" t="s">
        <v>409</v>
      </c>
      <c r="M171" s="16" t="str">
        <f>[1]!AG_SMRT("0,Summary Report 1,1",$C$1,$C$3,$C$4,$F171,$F171,$C171,$C171)</f>
        <v>ATW - Agency/Staff Costs</v>
      </c>
      <c r="N171" s="37" t="s">
        <v>248</v>
      </c>
      <c r="O171" s="37" t="s">
        <v>73</v>
      </c>
      <c r="P171" s="36" t="s">
        <v>115</v>
      </c>
      <c r="Q171" s="36" t="s">
        <v>1360</v>
      </c>
    </row>
    <row r="172" spans="1:17" ht="15.75" thickBot="1">
      <c r="A172" s="40" t="s">
        <v>28</v>
      </c>
      <c r="B172" s="40" t="s">
        <v>52</v>
      </c>
      <c r="C172" s="40">
        <v>56250</v>
      </c>
      <c r="D172" s="40" t="s">
        <v>409</v>
      </c>
      <c r="E172" s="41">
        <v>-3160.19</v>
      </c>
      <c r="F172" s="40" t="s">
        <v>674</v>
      </c>
      <c r="G172" s="40" t="s">
        <v>18</v>
      </c>
      <c r="H172" s="40" t="s">
        <v>675</v>
      </c>
      <c r="I172" s="40">
        <v>47300</v>
      </c>
      <c r="J172" s="39">
        <v>41052</v>
      </c>
      <c r="K172" s="40" t="s">
        <v>63</v>
      </c>
      <c r="L172" s="40" t="s">
        <v>409</v>
      </c>
      <c r="M172" s="16" t="str">
        <f>[1]!AG_SMRT("0,Summary Report 1,1",$C$1,$C$3,$C$4,$F172,$F172,$C172,$C172)</f>
        <v>Agency Staff</v>
      </c>
      <c r="N172" s="37" t="s">
        <v>247</v>
      </c>
      <c r="O172" s="37" t="s">
        <v>85</v>
      </c>
      <c r="P172" s="36" t="s">
        <v>102</v>
      </c>
      <c r="Q172" s="36" t="s">
        <v>1361</v>
      </c>
    </row>
    <row r="173" spans="1:17" ht="15.75" thickBot="1">
      <c r="A173" s="40" t="s">
        <v>28</v>
      </c>
      <c r="B173" s="40" t="s">
        <v>52</v>
      </c>
      <c r="C173" s="40">
        <v>56251</v>
      </c>
      <c r="D173" s="40" t="s">
        <v>409</v>
      </c>
      <c r="E173" s="41">
        <v>-2809.06</v>
      </c>
      <c r="F173" s="40" t="s">
        <v>676</v>
      </c>
      <c r="G173" s="40" t="s">
        <v>18</v>
      </c>
      <c r="H173" s="40" t="s">
        <v>677</v>
      </c>
      <c r="I173" s="40">
        <v>47300</v>
      </c>
      <c r="J173" s="39">
        <v>41052</v>
      </c>
      <c r="K173" s="40" t="s">
        <v>63</v>
      </c>
      <c r="L173" s="40" t="s">
        <v>409</v>
      </c>
      <c r="M173" s="16" t="str">
        <f>[1]!AG_SMRT("0,Summary Report 1,1",$C$1,$C$3,$C$4,$F173,$F173,$C173,$C173)</f>
        <v>Agency Staff</v>
      </c>
      <c r="N173" s="37" t="s">
        <v>247</v>
      </c>
      <c r="O173" s="37" t="s">
        <v>85</v>
      </c>
      <c r="P173" s="36" t="s">
        <v>102</v>
      </c>
      <c r="Q173" s="36" t="s">
        <v>1362</v>
      </c>
    </row>
    <row r="174" spans="1:17" ht="15.75" thickBot="1">
      <c r="A174" s="40" t="s">
        <v>28</v>
      </c>
      <c r="B174" s="40" t="s">
        <v>52</v>
      </c>
      <c r="C174" s="40">
        <v>56284</v>
      </c>
      <c r="D174" s="40" t="s">
        <v>409</v>
      </c>
      <c r="E174" s="41">
        <v>12183.71</v>
      </c>
      <c r="F174" s="40" t="s">
        <v>603</v>
      </c>
      <c r="G174" s="40" t="s">
        <v>37</v>
      </c>
      <c r="H174" s="40" t="s">
        <v>38</v>
      </c>
      <c r="I174" s="40">
        <v>47300</v>
      </c>
      <c r="J174" s="39">
        <v>41052</v>
      </c>
      <c r="K174" s="40" t="s">
        <v>63</v>
      </c>
      <c r="L174" s="40" t="s">
        <v>409</v>
      </c>
      <c r="M174" s="16" t="str">
        <f>[1]!AG_SMRT("0,Summary Report 1,1",$C$1,$C$3,$C$4,$F174,$F174,$C174,$C174)</f>
        <v>Cash at Bank (RBS)</v>
      </c>
      <c r="N174" s="37" t="s">
        <v>44</v>
      </c>
      <c r="O174" s="37" t="s">
        <v>44</v>
      </c>
      <c r="P174" s="36" t="s">
        <v>120</v>
      </c>
      <c r="Q174" s="36" t="s">
        <v>1335</v>
      </c>
    </row>
    <row r="175" spans="1:17" ht="15.75" thickBot="1">
      <c r="A175" s="40" t="s">
        <v>678</v>
      </c>
      <c r="B175" s="40" t="s">
        <v>679</v>
      </c>
      <c r="C175" s="40">
        <v>56076</v>
      </c>
      <c r="D175" s="40" t="s">
        <v>409</v>
      </c>
      <c r="E175" s="41">
        <v>-569.4</v>
      </c>
      <c r="F175" s="40" t="s">
        <v>680</v>
      </c>
      <c r="G175" s="40" t="s">
        <v>18</v>
      </c>
      <c r="H175" s="40" t="s">
        <v>681</v>
      </c>
      <c r="I175" s="40">
        <v>47183</v>
      </c>
      <c r="J175" s="39">
        <v>41038</v>
      </c>
      <c r="K175" s="40" t="s">
        <v>682</v>
      </c>
      <c r="L175" s="40" t="s">
        <v>409</v>
      </c>
      <c r="M175" s="16" t="str">
        <f>[1]!AG_SMRT("0,Summary Report 1,1",$C$1,$C$3,$C$4,$F175,$F175,$C175,$C175)</f>
        <v>Maintenance Contracts</v>
      </c>
      <c r="N175" s="37" t="s">
        <v>380</v>
      </c>
      <c r="O175" s="37" t="s">
        <v>79</v>
      </c>
      <c r="P175" s="36" t="s">
        <v>114</v>
      </c>
      <c r="Q175" s="36" t="s">
        <v>1363</v>
      </c>
    </row>
    <row r="176" spans="1:17" ht="15.75" thickBot="1">
      <c r="A176" s="40" t="s">
        <v>678</v>
      </c>
      <c r="B176" s="40" t="s">
        <v>679</v>
      </c>
      <c r="C176" s="40">
        <v>56102</v>
      </c>
      <c r="D176" s="40" t="s">
        <v>409</v>
      </c>
      <c r="E176" s="41">
        <v>569.4</v>
      </c>
      <c r="F176" s="40" t="s">
        <v>437</v>
      </c>
      <c r="G176" s="40" t="s">
        <v>37</v>
      </c>
      <c r="H176" s="40" t="s">
        <v>38</v>
      </c>
      <c r="I176" s="40">
        <v>47183</v>
      </c>
      <c r="J176" s="39">
        <v>41038</v>
      </c>
      <c r="K176" s="40" t="s">
        <v>682</v>
      </c>
      <c r="L176" s="40" t="s">
        <v>409</v>
      </c>
      <c r="M176" s="16" t="str">
        <f>[1]!AG_SMRT("0,Summary Report 1,1",$C$1,$C$3,$C$4,$F176,$F176,$C176,$C176)</f>
        <v>Cash at Bank (RBS)</v>
      </c>
      <c r="N176" s="37" t="s">
        <v>44</v>
      </c>
      <c r="O176" s="37" t="s">
        <v>44</v>
      </c>
      <c r="P176" s="36" t="s">
        <v>120</v>
      </c>
      <c r="Q176" s="36" t="s">
        <v>1288</v>
      </c>
    </row>
    <row r="177" spans="1:17" ht="15.75" thickBot="1">
      <c r="A177" s="40" t="s">
        <v>683</v>
      </c>
      <c r="B177" s="40" t="s">
        <v>684</v>
      </c>
      <c r="C177" s="40">
        <v>55918</v>
      </c>
      <c r="D177" s="40" t="s">
        <v>336</v>
      </c>
      <c r="E177" s="41">
        <v>-3411.6</v>
      </c>
      <c r="F177" s="40" t="s">
        <v>685</v>
      </c>
      <c r="G177" s="40" t="s">
        <v>18</v>
      </c>
      <c r="H177" s="40" t="s">
        <v>686</v>
      </c>
      <c r="I177" s="40">
        <v>47056</v>
      </c>
      <c r="J177" s="39">
        <v>41030</v>
      </c>
      <c r="K177" s="40" t="s">
        <v>687</v>
      </c>
      <c r="L177" s="40" t="s">
        <v>409</v>
      </c>
      <c r="M177" s="16" t="str">
        <f>[1]!AG_SMRT("0,Summary Report 1,1",$C$1,$C$3,$C$4,$F177,$F177,$C177,$C177)</f>
        <v>Publications Design</v>
      </c>
      <c r="N177" s="37" t="s">
        <v>260</v>
      </c>
      <c r="O177" s="37" t="s">
        <v>75</v>
      </c>
      <c r="P177" s="36" t="s">
        <v>162</v>
      </c>
      <c r="Q177" s="36" t="s">
        <v>1364</v>
      </c>
    </row>
    <row r="178" spans="1:17" ht="15.75" thickBot="1">
      <c r="A178" s="40" t="s">
        <v>683</v>
      </c>
      <c r="B178" s="40" t="s">
        <v>684</v>
      </c>
      <c r="C178" s="40">
        <v>55975</v>
      </c>
      <c r="D178" s="40" t="s">
        <v>409</v>
      </c>
      <c r="E178" s="41">
        <v>3411.6</v>
      </c>
      <c r="F178" s="40" t="s">
        <v>416</v>
      </c>
      <c r="G178" s="40" t="s">
        <v>37</v>
      </c>
      <c r="H178" s="40" t="s">
        <v>38</v>
      </c>
      <c r="I178" s="40">
        <v>47056</v>
      </c>
      <c r="J178" s="39">
        <v>41030</v>
      </c>
      <c r="K178" s="40" t="s">
        <v>687</v>
      </c>
      <c r="L178" s="40" t="s">
        <v>409</v>
      </c>
      <c r="M178" s="16" t="str">
        <f>[1]!AG_SMRT("0,Summary Report 1,1",$C$1,$C$3,$C$4,$F178,$F178,$C178,$C178)</f>
        <v>Cash at Bank (RBS)</v>
      </c>
      <c r="N178" s="37" t="s">
        <v>44</v>
      </c>
      <c r="O178" s="37" t="s">
        <v>44</v>
      </c>
      <c r="P178" s="36" t="s">
        <v>120</v>
      </c>
      <c r="Q178" s="36" t="s">
        <v>406</v>
      </c>
    </row>
    <row r="179" spans="1:17" ht="15.75" thickBot="1">
      <c r="A179" s="40" t="s">
        <v>688</v>
      </c>
      <c r="B179" s="40" t="s">
        <v>689</v>
      </c>
      <c r="C179" s="40">
        <v>55900</v>
      </c>
      <c r="D179" s="40" t="s">
        <v>336</v>
      </c>
      <c r="E179" s="41">
        <v>-3390</v>
      </c>
      <c r="F179" s="40" t="s">
        <v>690</v>
      </c>
      <c r="G179" s="40" t="s">
        <v>18</v>
      </c>
      <c r="H179" s="40" t="s">
        <v>691</v>
      </c>
      <c r="I179" s="40">
        <v>47079</v>
      </c>
      <c r="J179" s="39">
        <v>41030</v>
      </c>
      <c r="K179" s="40" t="s">
        <v>692</v>
      </c>
      <c r="L179" s="40" t="s">
        <v>409</v>
      </c>
      <c r="M179" s="16" t="str">
        <f>[1]!AG_SMRT("0,Summary Report 1,1",$C$1,$C$3,$C$4,$F179,$F179,$C179,$C179)</f>
        <v>Barristers Fees</v>
      </c>
      <c r="N179" s="37" t="s">
        <v>251</v>
      </c>
      <c r="O179" s="37" t="s">
        <v>82</v>
      </c>
      <c r="P179" s="36" t="s">
        <v>110</v>
      </c>
      <c r="Q179" s="36" t="s">
        <v>1365</v>
      </c>
    </row>
    <row r="180" spans="1:17" ht="15.75" thickBot="1">
      <c r="A180" s="40" t="s">
        <v>688</v>
      </c>
      <c r="B180" s="40" t="s">
        <v>689</v>
      </c>
      <c r="C180" s="40">
        <v>55976</v>
      </c>
      <c r="D180" s="40" t="s">
        <v>409</v>
      </c>
      <c r="E180" s="41">
        <v>3390</v>
      </c>
      <c r="F180" s="40" t="s">
        <v>693</v>
      </c>
      <c r="G180" s="40" t="s">
        <v>37</v>
      </c>
      <c r="H180" s="40" t="s">
        <v>38</v>
      </c>
      <c r="I180" s="40">
        <v>47079</v>
      </c>
      <c r="J180" s="39">
        <v>41030</v>
      </c>
      <c r="K180" s="40" t="s">
        <v>692</v>
      </c>
      <c r="L180" s="40" t="s">
        <v>409</v>
      </c>
      <c r="M180" s="16" t="str">
        <f>[1]!AG_SMRT("0,Summary Report 1,1",$C$1,$C$3,$C$4,$F180,$F180,$C180,$C180)</f>
        <v>Cash at Bank (RBS)</v>
      </c>
      <c r="N180" s="37" t="s">
        <v>44</v>
      </c>
      <c r="O180" s="37" t="s">
        <v>44</v>
      </c>
      <c r="P180" s="36" t="s">
        <v>120</v>
      </c>
      <c r="Q180" s="36" t="s">
        <v>1366</v>
      </c>
    </row>
    <row r="181" spans="1:17" ht="15.75" thickBot="1">
      <c r="A181" s="40" t="s">
        <v>694</v>
      </c>
      <c r="B181" s="40" t="s">
        <v>695</v>
      </c>
      <c r="C181" s="40">
        <v>56095</v>
      </c>
      <c r="D181" s="40" t="s">
        <v>409</v>
      </c>
      <c r="E181" s="41">
        <v>-1600.8</v>
      </c>
      <c r="F181" s="40" t="s">
        <v>696</v>
      </c>
      <c r="G181" s="40" t="s">
        <v>18</v>
      </c>
      <c r="H181" s="40" t="s">
        <v>697</v>
      </c>
      <c r="I181" s="40">
        <v>47184</v>
      </c>
      <c r="J181" s="39">
        <v>41038</v>
      </c>
      <c r="K181" s="40" t="s">
        <v>698</v>
      </c>
      <c r="L181" s="40" t="s">
        <v>409</v>
      </c>
      <c r="M181" s="16" t="str">
        <f>[1]!AG_SMRT("0,Summary Report 1,1",$C$1,$C$3,$C$4,$F181,$F181,$C181,$C181)</f>
        <v>Conference Venue Costs</v>
      </c>
      <c r="N181" s="37" t="s">
        <v>257</v>
      </c>
      <c r="O181" s="37" t="s">
        <v>155</v>
      </c>
      <c r="P181" s="36" t="s">
        <v>197</v>
      </c>
      <c r="Q181" s="36" t="s">
        <v>382</v>
      </c>
    </row>
    <row r="182" spans="1:17" ht="15.75" thickBot="1">
      <c r="A182" s="40" t="s">
        <v>694</v>
      </c>
      <c r="B182" s="40" t="s">
        <v>695</v>
      </c>
      <c r="C182" s="40">
        <v>56102</v>
      </c>
      <c r="D182" s="40" t="s">
        <v>409</v>
      </c>
      <c r="E182" s="41">
        <v>1600.8</v>
      </c>
      <c r="F182" s="40" t="s">
        <v>437</v>
      </c>
      <c r="G182" s="40" t="s">
        <v>37</v>
      </c>
      <c r="H182" s="40" t="s">
        <v>38</v>
      </c>
      <c r="I182" s="40">
        <v>47184</v>
      </c>
      <c r="J182" s="39">
        <v>41038</v>
      </c>
      <c r="K182" s="40" t="s">
        <v>698</v>
      </c>
      <c r="L182" s="40" t="s">
        <v>409</v>
      </c>
      <c r="M182" s="16" t="str">
        <f>[1]!AG_SMRT("0,Summary Report 1,1",$C$1,$C$3,$C$4,$F182,$F182,$C182,$C182)</f>
        <v>Cash at Bank (RBS)</v>
      </c>
      <c r="N182" s="37" t="s">
        <v>44</v>
      </c>
      <c r="O182" s="37" t="s">
        <v>44</v>
      </c>
      <c r="P182" s="36" t="s">
        <v>120</v>
      </c>
      <c r="Q182" s="36" t="s">
        <v>1288</v>
      </c>
    </row>
    <row r="183" spans="1:17" ht="15.75" thickBot="1">
      <c r="A183" s="40" t="s">
        <v>228</v>
      </c>
      <c r="B183" s="40" t="s">
        <v>229</v>
      </c>
      <c r="C183" s="40">
        <v>55949</v>
      </c>
      <c r="D183" s="40" t="s">
        <v>336</v>
      </c>
      <c r="E183" s="41">
        <v>-17236.5</v>
      </c>
      <c r="F183" s="40" t="s">
        <v>699</v>
      </c>
      <c r="G183" s="40" t="s">
        <v>20</v>
      </c>
      <c r="H183" s="40" t="s">
        <v>700</v>
      </c>
      <c r="I183" s="40">
        <v>47057</v>
      </c>
      <c r="J183" s="39">
        <v>41030</v>
      </c>
      <c r="K183" s="40" t="s">
        <v>230</v>
      </c>
      <c r="L183" s="40" t="s">
        <v>409</v>
      </c>
      <c r="M183" s="16">
        <f>[1]!AG_SMRT("0,Summary Report 1,1",$C$1,$C$3,$C$4,$F183,$F183,$C183,$C183)</f>
      </c>
      <c r="N183" s="37"/>
      <c r="O183" s="37"/>
      <c r="P183" s="36"/>
      <c r="Q183" s="36"/>
    </row>
    <row r="184" spans="1:17" ht="15.75" thickBot="1">
      <c r="A184" s="40" t="s">
        <v>228</v>
      </c>
      <c r="B184" s="40" t="s">
        <v>229</v>
      </c>
      <c r="C184" s="40">
        <v>55950</v>
      </c>
      <c r="D184" s="40" t="s">
        <v>336</v>
      </c>
      <c r="E184" s="41">
        <v>-10529.92</v>
      </c>
      <c r="F184" s="40" t="s">
        <v>701</v>
      </c>
      <c r="G184" s="40" t="s">
        <v>20</v>
      </c>
      <c r="H184" s="40" t="s">
        <v>702</v>
      </c>
      <c r="I184" s="40">
        <v>47057</v>
      </c>
      <c r="J184" s="39">
        <v>41030</v>
      </c>
      <c r="K184" s="40" t="s">
        <v>230</v>
      </c>
      <c r="L184" s="40" t="s">
        <v>409</v>
      </c>
      <c r="M184" s="16" t="str">
        <f>[1]!AG_SMRT("0,Summary Report 1,1",$C$1,$C$3,$C$4,$F184,$F184,$C184,$C184)</f>
        <v>Accommodation</v>
      </c>
      <c r="N184" s="37" t="s">
        <v>380</v>
      </c>
      <c r="O184" s="37" t="s">
        <v>79</v>
      </c>
      <c r="P184" s="36" t="s">
        <v>221</v>
      </c>
      <c r="Q184" s="36" t="s">
        <v>1367</v>
      </c>
    </row>
    <row r="185" spans="1:17" ht="15.75" thickBot="1">
      <c r="A185" s="40" t="s">
        <v>228</v>
      </c>
      <c r="B185" s="40" t="s">
        <v>229</v>
      </c>
      <c r="C185" s="40">
        <v>55975</v>
      </c>
      <c r="D185" s="40" t="s">
        <v>409</v>
      </c>
      <c r="E185" s="41">
        <v>27766.42</v>
      </c>
      <c r="F185" s="40" t="s">
        <v>416</v>
      </c>
      <c r="G185" s="40" t="s">
        <v>37</v>
      </c>
      <c r="H185" s="40" t="s">
        <v>38</v>
      </c>
      <c r="I185" s="40">
        <v>47057</v>
      </c>
      <c r="J185" s="39">
        <v>41030</v>
      </c>
      <c r="K185" s="40" t="s">
        <v>230</v>
      </c>
      <c r="L185" s="40" t="s">
        <v>409</v>
      </c>
      <c r="M185" s="16" t="str">
        <f>[1]!AG_SMRT("0,Summary Report 1,1",$C$1,$C$3,$C$4,$F185,$F185,$C185,$C185)</f>
        <v>Cash at Bank (RBS)</v>
      </c>
      <c r="N185" s="37" t="s">
        <v>44</v>
      </c>
      <c r="O185" s="37" t="s">
        <v>44</v>
      </c>
      <c r="P185" s="36" t="s">
        <v>120</v>
      </c>
      <c r="Q185" s="36" t="s">
        <v>406</v>
      </c>
    </row>
    <row r="186" spans="1:17" ht="15.75" thickBot="1">
      <c r="A186" s="40" t="s">
        <v>703</v>
      </c>
      <c r="B186" s="40" t="s">
        <v>704</v>
      </c>
      <c r="C186" s="40">
        <v>56131</v>
      </c>
      <c r="D186" s="40" t="s">
        <v>409</v>
      </c>
      <c r="E186" s="41">
        <v>-750</v>
      </c>
      <c r="F186" s="40" t="s">
        <v>705</v>
      </c>
      <c r="G186" s="40" t="s">
        <v>18</v>
      </c>
      <c r="H186" s="40" t="s">
        <v>706</v>
      </c>
      <c r="I186" s="40">
        <v>47223</v>
      </c>
      <c r="J186" s="39">
        <v>41044</v>
      </c>
      <c r="K186" s="40" t="s">
        <v>44</v>
      </c>
      <c r="L186" s="40" t="s">
        <v>409</v>
      </c>
      <c r="M186" s="16" t="str">
        <f>[1]!AG_SMRT("0,Summary Report 1,1",$C$1,$C$3,$C$4,$F186,$F186,$C186,$C186)</f>
        <v>Learning And Development</v>
      </c>
      <c r="N186" s="37" t="s">
        <v>250</v>
      </c>
      <c r="O186" s="37" t="s">
        <v>77</v>
      </c>
      <c r="P186" s="36" t="s">
        <v>108</v>
      </c>
      <c r="Q186" s="36" t="s">
        <v>1368</v>
      </c>
    </row>
    <row r="187" spans="1:17" ht="15.75" thickBot="1">
      <c r="A187" s="40" t="s">
        <v>703</v>
      </c>
      <c r="B187" s="40" t="s">
        <v>704</v>
      </c>
      <c r="C187" s="40">
        <v>56169</v>
      </c>
      <c r="D187" s="40" t="s">
        <v>409</v>
      </c>
      <c r="E187" s="41">
        <v>750</v>
      </c>
      <c r="F187" s="40" t="s">
        <v>412</v>
      </c>
      <c r="G187" s="40" t="s">
        <v>37</v>
      </c>
      <c r="H187" s="40" t="s">
        <v>38</v>
      </c>
      <c r="I187" s="40">
        <v>47223</v>
      </c>
      <c r="J187" s="39">
        <v>41044</v>
      </c>
      <c r="K187" s="40" t="s">
        <v>44</v>
      </c>
      <c r="L187" s="40" t="s">
        <v>409</v>
      </c>
      <c r="M187" s="16" t="str">
        <f>[1]!AG_SMRT("0,Summary Report 1,1",$C$1,$C$3,$C$4,$F187,$F187,$C187,$C187)</f>
        <v>Cash at Bank (RBS)</v>
      </c>
      <c r="N187" s="37" t="s">
        <v>44</v>
      </c>
      <c r="O187" s="37" t="s">
        <v>44</v>
      </c>
      <c r="P187" s="36" t="s">
        <v>120</v>
      </c>
      <c r="Q187" s="36" t="s">
        <v>1278</v>
      </c>
    </row>
    <row r="188" spans="1:17" ht="15.75" thickBot="1">
      <c r="A188" s="40" t="s">
        <v>707</v>
      </c>
      <c r="B188" s="40" t="s">
        <v>708</v>
      </c>
      <c r="C188" s="40">
        <v>55939</v>
      </c>
      <c r="D188" s="40" t="s">
        <v>336</v>
      </c>
      <c r="E188" s="41">
        <v>-190</v>
      </c>
      <c r="F188" s="40" t="s">
        <v>709</v>
      </c>
      <c r="G188" s="40" t="s">
        <v>18</v>
      </c>
      <c r="H188" s="40" t="s">
        <v>710</v>
      </c>
      <c r="I188" s="40">
        <v>47058</v>
      </c>
      <c r="J188" s="39">
        <v>41030</v>
      </c>
      <c r="K188" s="40" t="s">
        <v>132</v>
      </c>
      <c r="L188" s="40" t="s">
        <v>409</v>
      </c>
      <c r="M188" s="16" t="str">
        <f>[1]!AG_SMRT("0,Summary Report 1,1",$C$1,$C$3,$C$4,$F188,$F188,$C188,$C188)</f>
        <v>Staff Support</v>
      </c>
      <c r="N188" s="37" t="s">
        <v>247</v>
      </c>
      <c r="O188" s="37" t="s">
        <v>85</v>
      </c>
      <c r="P188" s="36" t="s">
        <v>111</v>
      </c>
      <c r="Q188" s="36" t="s">
        <v>1369</v>
      </c>
    </row>
    <row r="189" spans="1:17" ht="15.75" thickBot="1">
      <c r="A189" s="40" t="s">
        <v>707</v>
      </c>
      <c r="B189" s="40" t="s">
        <v>708</v>
      </c>
      <c r="C189" s="40">
        <v>55975</v>
      </c>
      <c r="D189" s="40" t="s">
        <v>409</v>
      </c>
      <c r="E189" s="41">
        <v>190</v>
      </c>
      <c r="F189" s="40" t="s">
        <v>416</v>
      </c>
      <c r="G189" s="40" t="s">
        <v>37</v>
      </c>
      <c r="H189" s="40" t="s">
        <v>38</v>
      </c>
      <c r="I189" s="40">
        <v>47058</v>
      </c>
      <c r="J189" s="39">
        <v>41030</v>
      </c>
      <c r="K189" s="40" t="s">
        <v>132</v>
      </c>
      <c r="L189" s="40" t="s">
        <v>409</v>
      </c>
      <c r="M189" s="16" t="str">
        <f>[1]!AG_SMRT("0,Summary Report 1,1",$C$1,$C$3,$C$4,$F189,$F189,$C189,$C189)</f>
        <v>Cash at Bank (RBS)</v>
      </c>
      <c r="N189" s="37" t="s">
        <v>44</v>
      </c>
      <c r="O189" s="37" t="s">
        <v>44</v>
      </c>
      <c r="P189" s="36" t="s">
        <v>120</v>
      </c>
      <c r="Q189" s="36" t="s">
        <v>406</v>
      </c>
    </row>
    <row r="190" spans="1:17" ht="15.75" thickBot="1">
      <c r="A190" s="40" t="s">
        <v>711</v>
      </c>
      <c r="B190" s="40" t="s">
        <v>712</v>
      </c>
      <c r="C190" s="40">
        <v>56210</v>
      </c>
      <c r="D190" s="40" t="s">
        <v>409</v>
      </c>
      <c r="E190" s="41">
        <v>-40</v>
      </c>
      <c r="F190" s="40" t="s">
        <v>713</v>
      </c>
      <c r="G190" s="40" t="s">
        <v>18</v>
      </c>
      <c r="H190" s="40" t="s">
        <v>714</v>
      </c>
      <c r="I190" s="40">
        <v>47301</v>
      </c>
      <c r="J190" s="39">
        <v>41052</v>
      </c>
      <c r="K190" s="40" t="s">
        <v>132</v>
      </c>
      <c r="L190" s="40" t="s">
        <v>409</v>
      </c>
      <c r="M190" s="16" t="str">
        <f>[1]!AG_SMRT("0,Summary Report 1,1",$C$1,$C$3,$C$4,$F190,$F190,$C190,$C190)</f>
        <v>Helpline Costs</v>
      </c>
      <c r="N190" s="37" t="s">
        <v>259</v>
      </c>
      <c r="O190" s="37" t="s">
        <v>88</v>
      </c>
      <c r="P190" s="36" t="s">
        <v>126</v>
      </c>
      <c r="Q190" s="36" t="s">
        <v>1370</v>
      </c>
    </row>
    <row r="191" spans="1:17" ht="15.75" thickBot="1">
      <c r="A191" s="40" t="s">
        <v>711</v>
      </c>
      <c r="B191" s="40" t="s">
        <v>712</v>
      </c>
      <c r="C191" s="40">
        <v>56284</v>
      </c>
      <c r="D191" s="40" t="s">
        <v>409</v>
      </c>
      <c r="E191" s="41">
        <v>40</v>
      </c>
      <c r="F191" s="40" t="s">
        <v>603</v>
      </c>
      <c r="G191" s="40" t="s">
        <v>37</v>
      </c>
      <c r="H191" s="40" t="s">
        <v>38</v>
      </c>
      <c r="I191" s="40">
        <v>47301</v>
      </c>
      <c r="J191" s="39">
        <v>41052</v>
      </c>
      <c r="K191" s="40" t="s">
        <v>132</v>
      </c>
      <c r="L191" s="40" t="s">
        <v>409</v>
      </c>
      <c r="M191" s="16" t="str">
        <f>[1]!AG_SMRT("0,Summary Report 1,1",$C$1,$C$3,$C$4,$F191,$F191,$C191,$C191)</f>
        <v>Cash at Bank (RBS)</v>
      </c>
      <c r="N191" s="37" t="s">
        <v>44</v>
      </c>
      <c r="O191" s="37" t="s">
        <v>44</v>
      </c>
      <c r="P191" s="36" t="s">
        <v>120</v>
      </c>
      <c r="Q191" s="36" t="s">
        <v>1335</v>
      </c>
    </row>
    <row r="192" spans="1:17" ht="15.75" thickBot="1">
      <c r="A192" s="40" t="s">
        <v>715</v>
      </c>
      <c r="B192" s="40" t="s">
        <v>716</v>
      </c>
      <c r="C192" s="40">
        <v>55901</v>
      </c>
      <c r="D192" s="40" t="s">
        <v>336</v>
      </c>
      <c r="E192" s="41">
        <v>-513</v>
      </c>
      <c r="F192" s="40" t="s">
        <v>690</v>
      </c>
      <c r="G192" s="40" t="s">
        <v>18</v>
      </c>
      <c r="H192" s="40" t="s">
        <v>717</v>
      </c>
      <c r="I192" s="40">
        <v>47059</v>
      </c>
      <c r="J192" s="39">
        <v>41030</v>
      </c>
      <c r="K192" s="40" t="s">
        <v>718</v>
      </c>
      <c r="L192" s="40" t="s">
        <v>409</v>
      </c>
      <c r="M192" s="16" t="str">
        <f>[1]!AG_SMRT("0,Summary Report 1,1",$C$1,$C$3,$C$4,$F192,$F192,$C192,$C192)</f>
        <v>Barristers Fees</v>
      </c>
      <c r="N192" s="37" t="s">
        <v>251</v>
      </c>
      <c r="O192" s="37" t="s">
        <v>82</v>
      </c>
      <c r="P192" s="36" t="s">
        <v>110</v>
      </c>
      <c r="Q192" s="36" t="s">
        <v>1365</v>
      </c>
    </row>
    <row r="193" spans="1:17" ht="15.75" thickBot="1">
      <c r="A193" s="40" t="s">
        <v>715</v>
      </c>
      <c r="B193" s="40" t="s">
        <v>716</v>
      </c>
      <c r="C193" s="40">
        <v>55975</v>
      </c>
      <c r="D193" s="40" t="s">
        <v>409</v>
      </c>
      <c r="E193" s="41">
        <v>513</v>
      </c>
      <c r="F193" s="40" t="s">
        <v>416</v>
      </c>
      <c r="G193" s="40" t="s">
        <v>37</v>
      </c>
      <c r="H193" s="40" t="s">
        <v>38</v>
      </c>
      <c r="I193" s="40">
        <v>47059</v>
      </c>
      <c r="J193" s="39">
        <v>41030</v>
      </c>
      <c r="K193" s="40" t="s">
        <v>718</v>
      </c>
      <c r="L193" s="40" t="s">
        <v>409</v>
      </c>
      <c r="M193" s="16" t="str">
        <f>[1]!AG_SMRT("0,Summary Report 1,1",$C$1,$C$3,$C$4,$F193,$F193,$C193,$C193)</f>
        <v>Cash at Bank (RBS)</v>
      </c>
      <c r="N193" s="37" t="s">
        <v>44</v>
      </c>
      <c r="O193" s="37" t="s">
        <v>44</v>
      </c>
      <c r="P193" s="36" t="s">
        <v>120</v>
      </c>
      <c r="Q193" s="36" t="s">
        <v>406</v>
      </c>
    </row>
    <row r="194" spans="1:17" ht="15.75" thickBot="1">
      <c r="A194" s="40" t="s">
        <v>719</v>
      </c>
      <c r="B194" s="40" t="s">
        <v>720</v>
      </c>
      <c r="C194" s="40">
        <v>55922</v>
      </c>
      <c r="D194" s="40" t="s">
        <v>336</v>
      </c>
      <c r="E194" s="41">
        <v>-420</v>
      </c>
      <c r="F194" s="40" t="s">
        <v>721</v>
      </c>
      <c r="G194" s="40" t="s">
        <v>18</v>
      </c>
      <c r="H194" s="40" t="s">
        <v>722</v>
      </c>
      <c r="I194" s="40">
        <v>47080</v>
      </c>
      <c r="J194" s="39">
        <v>41030</v>
      </c>
      <c r="K194" s="40" t="s">
        <v>44</v>
      </c>
      <c r="L194" s="40" t="s">
        <v>409</v>
      </c>
      <c r="M194" s="16" t="str">
        <f>[1]!AG_SMRT("0,Summary Report 1,1",$C$1,$C$3,$C$4,$F194,$F194,$C194,$C194)</f>
        <v>Early Exit costs</v>
      </c>
      <c r="N194" s="37" t="s">
        <v>267</v>
      </c>
      <c r="O194" s="37" t="s">
        <v>170</v>
      </c>
      <c r="P194" s="36" t="s">
        <v>220</v>
      </c>
      <c r="Q194" s="36" t="s">
        <v>1371</v>
      </c>
    </row>
    <row r="195" spans="1:17" ht="15.75" thickBot="1">
      <c r="A195" s="40" t="s">
        <v>719</v>
      </c>
      <c r="B195" s="40" t="s">
        <v>720</v>
      </c>
      <c r="C195" s="40">
        <v>55976</v>
      </c>
      <c r="D195" s="40" t="s">
        <v>409</v>
      </c>
      <c r="E195" s="41">
        <v>420</v>
      </c>
      <c r="F195" s="40" t="s">
        <v>723</v>
      </c>
      <c r="G195" s="40" t="s">
        <v>37</v>
      </c>
      <c r="H195" s="40" t="s">
        <v>38</v>
      </c>
      <c r="I195" s="40">
        <v>47080</v>
      </c>
      <c r="J195" s="39">
        <v>41030</v>
      </c>
      <c r="K195" s="40" t="s">
        <v>44</v>
      </c>
      <c r="L195" s="40" t="s">
        <v>409</v>
      </c>
      <c r="M195" s="16" t="str">
        <f>[1]!AG_SMRT("0,Summary Report 1,1",$C$1,$C$3,$C$4,$F195,$F195,$C195,$C195)</f>
        <v>Cash at Bank (RBS)</v>
      </c>
      <c r="N195" s="37" t="s">
        <v>44</v>
      </c>
      <c r="O195" s="37" t="s">
        <v>44</v>
      </c>
      <c r="P195" s="36" t="s">
        <v>120</v>
      </c>
      <c r="Q195" s="36" t="s">
        <v>1372</v>
      </c>
    </row>
    <row r="196" spans="1:17" ht="15.75" thickBot="1">
      <c r="A196" s="40" t="s">
        <v>724</v>
      </c>
      <c r="B196" s="40" t="s">
        <v>725</v>
      </c>
      <c r="C196" s="40">
        <v>55927</v>
      </c>
      <c r="D196" s="40" t="s">
        <v>336</v>
      </c>
      <c r="E196" s="41">
        <v>-3000</v>
      </c>
      <c r="F196" s="40" t="s">
        <v>726</v>
      </c>
      <c r="G196" s="40" t="s">
        <v>18</v>
      </c>
      <c r="H196" s="40" t="s">
        <v>727</v>
      </c>
      <c r="I196" s="40">
        <v>47081</v>
      </c>
      <c r="J196" s="39">
        <v>41030</v>
      </c>
      <c r="K196" s="40" t="s">
        <v>44</v>
      </c>
      <c r="L196" s="40" t="s">
        <v>409</v>
      </c>
      <c r="M196" s="16" t="str">
        <f>[1]!AG_SMRT("0,Summary Report 1,1",$C$1,$C$3,$C$4,$F196,$F196,$C196,$C196)</f>
        <v>Barristers Fees</v>
      </c>
      <c r="N196" s="37" t="s">
        <v>249</v>
      </c>
      <c r="O196" s="37" t="s">
        <v>83</v>
      </c>
      <c r="P196" s="36" t="s">
        <v>110</v>
      </c>
      <c r="Q196" s="36" t="s">
        <v>1373</v>
      </c>
    </row>
    <row r="197" spans="1:17" ht="15.75" thickBot="1">
      <c r="A197" s="40" t="s">
        <v>724</v>
      </c>
      <c r="B197" s="40" t="s">
        <v>725</v>
      </c>
      <c r="C197" s="40">
        <v>55976</v>
      </c>
      <c r="D197" s="40" t="s">
        <v>409</v>
      </c>
      <c r="E197" s="41">
        <v>3000</v>
      </c>
      <c r="F197" s="40" t="s">
        <v>728</v>
      </c>
      <c r="G197" s="40" t="s">
        <v>37</v>
      </c>
      <c r="H197" s="40" t="s">
        <v>38</v>
      </c>
      <c r="I197" s="40">
        <v>47081</v>
      </c>
      <c r="J197" s="39">
        <v>41030</v>
      </c>
      <c r="K197" s="40" t="s">
        <v>44</v>
      </c>
      <c r="L197" s="40" t="s">
        <v>409</v>
      </c>
      <c r="M197" s="16" t="str">
        <f>[1]!AG_SMRT("0,Summary Report 1,1",$C$1,$C$3,$C$4,$F197,$F197,$C197,$C197)</f>
        <v>Cash at Bank (RBS)</v>
      </c>
      <c r="N197" s="37" t="s">
        <v>44</v>
      </c>
      <c r="O197" s="37" t="s">
        <v>44</v>
      </c>
      <c r="P197" s="36" t="s">
        <v>120</v>
      </c>
      <c r="Q197" s="36" t="s">
        <v>1374</v>
      </c>
    </row>
    <row r="198" spans="1:17" ht="15.75" thickBot="1">
      <c r="A198" s="40" t="s">
        <v>724</v>
      </c>
      <c r="B198" s="40" t="s">
        <v>725</v>
      </c>
      <c r="C198" s="40">
        <v>56346</v>
      </c>
      <c r="D198" s="40" t="s">
        <v>409</v>
      </c>
      <c r="E198" s="41">
        <v>-1800</v>
      </c>
      <c r="F198" s="40" t="s">
        <v>729</v>
      </c>
      <c r="G198" s="40" t="s">
        <v>18</v>
      </c>
      <c r="H198" s="40" t="s">
        <v>730</v>
      </c>
      <c r="I198" s="40">
        <v>47329</v>
      </c>
      <c r="J198" s="39">
        <v>41058</v>
      </c>
      <c r="K198" s="40" t="s">
        <v>44</v>
      </c>
      <c r="L198" s="40" t="s">
        <v>409</v>
      </c>
      <c r="M198" s="16" t="str">
        <f>[1]!AG_SMRT("0,Summary Report 1,1",$C$1,$C$3,$C$4,$F198,$F198,$C198,$C198)</f>
        <v>Barristers Fees</v>
      </c>
      <c r="N198" s="37" t="s">
        <v>249</v>
      </c>
      <c r="O198" s="37" t="s">
        <v>83</v>
      </c>
      <c r="P198" s="36" t="s">
        <v>110</v>
      </c>
      <c r="Q198" s="36" t="s">
        <v>1373</v>
      </c>
    </row>
    <row r="199" spans="1:17" ht="15.75" thickBot="1">
      <c r="A199" s="40" t="s">
        <v>724</v>
      </c>
      <c r="B199" s="40" t="s">
        <v>725</v>
      </c>
      <c r="C199" s="40">
        <v>56355</v>
      </c>
      <c r="D199" s="40" t="s">
        <v>409</v>
      </c>
      <c r="E199" s="41">
        <v>1800</v>
      </c>
      <c r="F199" s="40" t="s">
        <v>731</v>
      </c>
      <c r="G199" s="40" t="s">
        <v>37</v>
      </c>
      <c r="H199" s="40" t="s">
        <v>38</v>
      </c>
      <c r="I199" s="40">
        <v>47329</v>
      </c>
      <c r="J199" s="39">
        <v>41058</v>
      </c>
      <c r="K199" s="40" t="s">
        <v>44</v>
      </c>
      <c r="L199" s="40" t="s">
        <v>409</v>
      </c>
      <c r="M199" s="16" t="str">
        <f>[1]!AG_SMRT("0,Summary Report 1,1",$C$1,$C$3,$C$4,$F199,$F199,$C199,$C199)</f>
        <v>Cash at Bank (RBS)</v>
      </c>
      <c r="N199" s="37" t="s">
        <v>44</v>
      </c>
      <c r="O199" s="37" t="s">
        <v>44</v>
      </c>
      <c r="P199" s="36" t="s">
        <v>120</v>
      </c>
      <c r="Q199" s="36" t="s">
        <v>1374</v>
      </c>
    </row>
    <row r="200" spans="1:17" ht="15.75" thickBot="1">
      <c r="A200" s="40" t="s">
        <v>732</v>
      </c>
      <c r="B200" s="40" t="s">
        <v>733</v>
      </c>
      <c r="C200" s="40">
        <v>56220</v>
      </c>
      <c r="D200" s="40" t="s">
        <v>409</v>
      </c>
      <c r="E200" s="41">
        <v>-73.26</v>
      </c>
      <c r="F200" s="40" t="s">
        <v>734</v>
      </c>
      <c r="G200" s="40" t="s">
        <v>18</v>
      </c>
      <c r="H200" s="40" t="s">
        <v>735</v>
      </c>
      <c r="I200" s="40">
        <v>47293</v>
      </c>
      <c r="J200" s="39">
        <v>41052</v>
      </c>
      <c r="K200" s="40" t="s">
        <v>736</v>
      </c>
      <c r="L200" s="40" t="s">
        <v>409</v>
      </c>
      <c r="M200" s="16" t="str">
        <f>[1]!AG_SMRT("0,Summary Report 1,1",$C$1,$C$3,$C$4,$F200,$F200,$C200,$C200)</f>
        <v>Professional Advice</v>
      </c>
      <c r="N200" s="37" t="s">
        <v>251</v>
      </c>
      <c r="O200" s="37" t="s">
        <v>82</v>
      </c>
      <c r="P200" s="36" t="s">
        <v>118</v>
      </c>
      <c r="Q200" s="36" t="s">
        <v>1375</v>
      </c>
    </row>
    <row r="201" spans="1:17" ht="15.75" thickBot="1">
      <c r="A201" s="40" t="s">
        <v>732</v>
      </c>
      <c r="B201" s="40" t="s">
        <v>733</v>
      </c>
      <c r="C201" s="40">
        <v>56283</v>
      </c>
      <c r="D201" s="40" t="s">
        <v>409</v>
      </c>
      <c r="E201" s="41">
        <v>73.26</v>
      </c>
      <c r="F201" s="40" t="s">
        <v>737</v>
      </c>
      <c r="G201" s="40" t="s">
        <v>37</v>
      </c>
      <c r="H201" s="40" t="s">
        <v>38</v>
      </c>
      <c r="I201" s="40">
        <v>47293</v>
      </c>
      <c r="J201" s="39">
        <v>41052</v>
      </c>
      <c r="K201" s="40" t="s">
        <v>736</v>
      </c>
      <c r="L201" s="40" t="s">
        <v>409</v>
      </c>
      <c r="M201" s="16" t="str">
        <f>[1]!AG_SMRT("0,Summary Report 1,1",$C$1,$C$3,$C$4,$F201,$F201,$C201,$C201)</f>
        <v>Cash at Bank (RBS)</v>
      </c>
      <c r="N201" s="37" t="s">
        <v>44</v>
      </c>
      <c r="O201" s="37" t="s">
        <v>44</v>
      </c>
      <c r="P201" s="36" t="s">
        <v>120</v>
      </c>
      <c r="Q201" s="36" t="s">
        <v>1376</v>
      </c>
    </row>
    <row r="202" spans="1:17" ht="15.75" thickBot="1">
      <c r="A202" s="40" t="s">
        <v>738</v>
      </c>
      <c r="B202" s="40" t="s">
        <v>739</v>
      </c>
      <c r="C202" s="40">
        <v>56233</v>
      </c>
      <c r="D202" s="40" t="s">
        <v>409</v>
      </c>
      <c r="E202" s="41">
        <v>-3600</v>
      </c>
      <c r="F202" s="40" t="s">
        <v>740</v>
      </c>
      <c r="G202" s="40" t="s">
        <v>18</v>
      </c>
      <c r="H202" s="40" t="s">
        <v>741</v>
      </c>
      <c r="I202" s="40">
        <v>47340</v>
      </c>
      <c r="J202" s="39">
        <v>41058</v>
      </c>
      <c r="K202" s="40" t="s">
        <v>742</v>
      </c>
      <c r="L202" s="40" t="s">
        <v>409</v>
      </c>
      <c r="M202" s="16" t="str">
        <f>[1]!AG_SMRT("0,Summary Report 1,1",$C$1,$C$3,$C$4,$F202,$F202,$C202,$C202)</f>
        <v>Consultancy Costs</v>
      </c>
      <c r="N202" s="37" t="s">
        <v>266</v>
      </c>
      <c r="O202" s="37" t="s">
        <v>90</v>
      </c>
      <c r="P202" s="36" t="s">
        <v>97</v>
      </c>
      <c r="Q202" s="36" t="s">
        <v>1377</v>
      </c>
    </row>
    <row r="203" spans="1:17" ht="15.75" thickBot="1">
      <c r="A203" s="40" t="s">
        <v>738</v>
      </c>
      <c r="B203" s="40" t="s">
        <v>739</v>
      </c>
      <c r="C203" s="40">
        <v>56356</v>
      </c>
      <c r="D203" s="40" t="s">
        <v>409</v>
      </c>
      <c r="E203" s="41">
        <v>3600</v>
      </c>
      <c r="F203" s="40" t="s">
        <v>471</v>
      </c>
      <c r="G203" s="40" t="s">
        <v>37</v>
      </c>
      <c r="H203" s="40" t="s">
        <v>38</v>
      </c>
      <c r="I203" s="40">
        <v>47340</v>
      </c>
      <c r="J203" s="39">
        <v>41058</v>
      </c>
      <c r="K203" s="40" t="s">
        <v>742</v>
      </c>
      <c r="L203" s="40" t="s">
        <v>409</v>
      </c>
      <c r="M203" s="16" t="str">
        <f>[1]!AG_SMRT("0,Summary Report 1,1",$C$1,$C$3,$C$4,$F203,$F203,$C203,$C203)</f>
        <v>Cash at Bank (RBS)</v>
      </c>
      <c r="N203" s="37" t="s">
        <v>44</v>
      </c>
      <c r="O203" s="37" t="s">
        <v>44</v>
      </c>
      <c r="P203" s="36" t="s">
        <v>120</v>
      </c>
      <c r="Q203" s="36" t="s">
        <v>1299</v>
      </c>
    </row>
    <row r="204" spans="1:17" ht="15.75" thickBot="1">
      <c r="A204" s="40" t="s">
        <v>743</v>
      </c>
      <c r="B204" s="40" t="s">
        <v>744</v>
      </c>
      <c r="C204" s="40">
        <v>55925</v>
      </c>
      <c r="D204" s="40" t="s">
        <v>336</v>
      </c>
      <c r="E204" s="41">
        <v>-6000</v>
      </c>
      <c r="F204" s="40" t="s">
        <v>745</v>
      </c>
      <c r="G204" s="40" t="s">
        <v>18</v>
      </c>
      <c r="H204" s="40" t="s">
        <v>746</v>
      </c>
      <c r="I204" s="40">
        <v>47060</v>
      </c>
      <c r="J204" s="39">
        <v>41030</v>
      </c>
      <c r="K204" s="40" t="s">
        <v>44</v>
      </c>
      <c r="L204" s="40" t="s">
        <v>409</v>
      </c>
      <c r="M204" s="16" t="str">
        <f>[1]!AG_SMRT("0,Summary Report 1,1",$C$1,$C$3,$C$4,$F204,$F204,$C204,$C204)</f>
        <v>Research</v>
      </c>
      <c r="N204" s="37" t="s">
        <v>256</v>
      </c>
      <c r="O204" s="37" t="s">
        <v>84</v>
      </c>
      <c r="P204" s="36" t="s">
        <v>117</v>
      </c>
      <c r="Q204" s="36" t="s">
        <v>1378</v>
      </c>
    </row>
    <row r="205" spans="1:17" ht="15.75" thickBot="1">
      <c r="A205" s="40" t="s">
        <v>743</v>
      </c>
      <c r="B205" s="40" t="s">
        <v>744</v>
      </c>
      <c r="C205" s="40">
        <v>55975</v>
      </c>
      <c r="D205" s="40" t="s">
        <v>409</v>
      </c>
      <c r="E205" s="41">
        <v>6000</v>
      </c>
      <c r="F205" s="40" t="s">
        <v>416</v>
      </c>
      <c r="G205" s="40" t="s">
        <v>37</v>
      </c>
      <c r="H205" s="40" t="s">
        <v>38</v>
      </c>
      <c r="I205" s="40">
        <v>47060</v>
      </c>
      <c r="J205" s="39">
        <v>41030</v>
      </c>
      <c r="K205" s="40" t="s">
        <v>44</v>
      </c>
      <c r="L205" s="40" t="s">
        <v>409</v>
      </c>
      <c r="M205" s="16" t="str">
        <f>[1]!AG_SMRT("0,Summary Report 1,1",$C$1,$C$3,$C$4,$F205,$F205,$C205,$C205)</f>
        <v>Cash at Bank (RBS)</v>
      </c>
      <c r="N205" s="37" t="s">
        <v>44</v>
      </c>
      <c r="O205" s="37" t="s">
        <v>44</v>
      </c>
      <c r="P205" s="36" t="s">
        <v>120</v>
      </c>
      <c r="Q205" s="36" t="s">
        <v>406</v>
      </c>
    </row>
    <row r="206" spans="1:17" ht="15.75" thickBot="1">
      <c r="A206" s="40" t="s">
        <v>183</v>
      </c>
      <c r="B206" s="40" t="s">
        <v>184</v>
      </c>
      <c r="C206" s="40">
        <v>56259</v>
      </c>
      <c r="D206" s="40" t="s">
        <v>409</v>
      </c>
      <c r="E206" s="41">
        <v>655</v>
      </c>
      <c r="F206" s="40" t="s">
        <v>747</v>
      </c>
      <c r="G206" s="40" t="s">
        <v>19</v>
      </c>
      <c r="H206" s="40" t="s">
        <v>748</v>
      </c>
      <c r="I206" s="40">
        <v>47282</v>
      </c>
      <c r="J206" s="39">
        <v>41051</v>
      </c>
      <c r="K206" s="40" t="s">
        <v>132</v>
      </c>
      <c r="L206" s="40" t="s">
        <v>409</v>
      </c>
      <c r="M206" s="16" t="str">
        <f>[1]!AG_SMRT("0,Summary Report 1,1",$C$1,$C$3,$C$4,$F206,$F206,$C206,$C206)</f>
        <v>Cash at Bank (RBS)</v>
      </c>
      <c r="N206" s="37" t="s">
        <v>44</v>
      </c>
      <c r="O206" s="37" t="s">
        <v>44</v>
      </c>
      <c r="P206" s="36" t="s">
        <v>120</v>
      </c>
      <c r="Q206" s="36" t="s">
        <v>748</v>
      </c>
    </row>
    <row r="207" spans="1:17" ht="15.75" thickBot="1">
      <c r="A207" s="40" t="s">
        <v>183</v>
      </c>
      <c r="B207" s="40" t="s">
        <v>184</v>
      </c>
      <c r="C207" s="40">
        <v>56260</v>
      </c>
      <c r="D207" s="40" t="s">
        <v>409</v>
      </c>
      <c r="E207" s="41">
        <v>-655</v>
      </c>
      <c r="F207" s="40" t="s">
        <v>749</v>
      </c>
      <c r="G207" s="40" t="s">
        <v>18</v>
      </c>
      <c r="H207" s="40" t="s">
        <v>750</v>
      </c>
      <c r="I207" s="40">
        <v>47282</v>
      </c>
      <c r="J207" s="39">
        <v>41051</v>
      </c>
      <c r="K207" s="40" t="s">
        <v>132</v>
      </c>
      <c r="L207" s="40" t="s">
        <v>409</v>
      </c>
      <c r="M207" s="16" t="str">
        <f>[1]!AG_SMRT("0,Summary Report 1,1",$C$1,$C$3,$C$4,$F207,$F207,$C207,$C207)</f>
        <v>Court Fees</v>
      </c>
      <c r="N207" s="37" t="s">
        <v>252</v>
      </c>
      <c r="O207" s="37" t="s">
        <v>81</v>
      </c>
      <c r="P207" s="36" t="s">
        <v>198</v>
      </c>
      <c r="Q207" s="36" t="s">
        <v>1379</v>
      </c>
    </row>
    <row r="208" spans="1:17" ht="15.75" thickBot="1">
      <c r="A208" s="40" t="s">
        <v>183</v>
      </c>
      <c r="B208" s="40" t="s">
        <v>184</v>
      </c>
      <c r="C208" s="40">
        <v>56314</v>
      </c>
      <c r="D208" s="40" t="s">
        <v>409</v>
      </c>
      <c r="E208" s="41">
        <v>80</v>
      </c>
      <c r="F208" s="40" t="s">
        <v>751</v>
      </c>
      <c r="G208" s="40" t="s">
        <v>19</v>
      </c>
      <c r="H208" s="40" t="s">
        <v>752</v>
      </c>
      <c r="I208" s="40">
        <v>47311</v>
      </c>
      <c r="J208" s="39">
        <v>41057</v>
      </c>
      <c r="K208" s="40" t="s">
        <v>132</v>
      </c>
      <c r="L208" s="40" t="s">
        <v>409</v>
      </c>
      <c r="M208" s="16" t="str">
        <f>[1]!AG_SMRT("0,Summary Report 1,1",$C$1,$C$3,$C$4,$F208,$F208,$C208,$C208)</f>
        <v>Cash at Bank (RBS)</v>
      </c>
      <c r="N208" s="37" t="s">
        <v>44</v>
      </c>
      <c r="O208" s="37" t="s">
        <v>44</v>
      </c>
      <c r="P208" s="36" t="s">
        <v>120</v>
      </c>
      <c r="Q208" s="36" t="s">
        <v>752</v>
      </c>
    </row>
    <row r="209" spans="1:17" ht="15.75" thickBot="1">
      <c r="A209" s="40" t="s">
        <v>183</v>
      </c>
      <c r="B209" s="40" t="s">
        <v>184</v>
      </c>
      <c r="C209" s="40">
        <v>56315</v>
      </c>
      <c r="D209" s="40" t="s">
        <v>409</v>
      </c>
      <c r="E209" s="41">
        <v>-80</v>
      </c>
      <c r="F209" s="40" t="s">
        <v>753</v>
      </c>
      <c r="G209" s="40" t="s">
        <v>18</v>
      </c>
      <c r="H209" s="40" t="s">
        <v>754</v>
      </c>
      <c r="I209" s="40">
        <v>47311</v>
      </c>
      <c r="J209" s="39">
        <v>41057</v>
      </c>
      <c r="K209" s="40" t="s">
        <v>132</v>
      </c>
      <c r="L209" s="40" t="s">
        <v>409</v>
      </c>
      <c r="M209" s="16" t="str">
        <f>[1]!AG_SMRT("0,Summary Report 1,1",$C$1,$C$3,$C$4,$F209,$F209,$C209,$C209)</f>
        <v>Court Fees</v>
      </c>
      <c r="N209" s="37" t="s">
        <v>252</v>
      </c>
      <c r="O209" s="37" t="s">
        <v>81</v>
      </c>
      <c r="P209" s="36" t="s">
        <v>198</v>
      </c>
      <c r="Q209" s="36" t="s">
        <v>1380</v>
      </c>
    </row>
    <row r="210" spans="1:17" ht="15.75" thickBot="1">
      <c r="A210" s="40" t="s">
        <v>755</v>
      </c>
      <c r="B210" s="40" t="s">
        <v>756</v>
      </c>
      <c r="C210" s="40">
        <v>55895</v>
      </c>
      <c r="D210" s="40" t="s">
        <v>336</v>
      </c>
      <c r="E210" s="41">
        <v>-420</v>
      </c>
      <c r="F210" s="40" t="s">
        <v>757</v>
      </c>
      <c r="G210" s="40" t="s">
        <v>18</v>
      </c>
      <c r="H210" s="40" t="s">
        <v>758</v>
      </c>
      <c r="I210" s="40">
        <v>47082</v>
      </c>
      <c r="J210" s="39">
        <v>41030</v>
      </c>
      <c r="K210" s="40" t="s">
        <v>44</v>
      </c>
      <c r="L210" s="40" t="s">
        <v>409</v>
      </c>
      <c r="M210" s="16" t="str">
        <f>[1]!AG_SMRT("0,Summary Report 1,1",$C$1,$C$3,$C$4,$F210,$F210,$C210,$C210)</f>
        <v>Early Exit costs</v>
      </c>
      <c r="N210" s="37" t="s">
        <v>267</v>
      </c>
      <c r="O210" s="37" t="s">
        <v>170</v>
      </c>
      <c r="P210" s="36" t="s">
        <v>220</v>
      </c>
      <c r="Q210" s="36" t="s">
        <v>1381</v>
      </c>
    </row>
    <row r="211" spans="1:17" ht="15.75" thickBot="1">
      <c r="A211" s="40" t="s">
        <v>755</v>
      </c>
      <c r="B211" s="40" t="s">
        <v>756</v>
      </c>
      <c r="C211" s="40">
        <v>55976</v>
      </c>
      <c r="D211" s="40" t="s">
        <v>409</v>
      </c>
      <c r="E211" s="41">
        <v>420</v>
      </c>
      <c r="F211" s="40" t="s">
        <v>759</v>
      </c>
      <c r="G211" s="40" t="s">
        <v>37</v>
      </c>
      <c r="H211" s="40" t="s">
        <v>38</v>
      </c>
      <c r="I211" s="40">
        <v>47082</v>
      </c>
      <c r="J211" s="39">
        <v>41030</v>
      </c>
      <c r="K211" s="40" t="s">
        <v>44</v>
      </c>
      <c r="L211" s="40" t="s">
        <v>409</v>
      </c>
      <c r="M211" s="16" t="str">
        <f>[1]!AG_SMRT("0,Summary Report 1,1",$C$1,$C$3,$C$4,$F211,$F211,$C211,$C211)</f>
        <v>Cash at Bank (RBS)</v>
      </c>
      <c r="N211" s="37" t="s">
        <v>44</v>
      </c>
      <c r="O211" s="37" t="s">
        <v>44</v>
      </c>
      <c r="P211" s="36" t="s">
        <v>120</v>
      </c>
      <c r="Q211" s="36" t="s">
        <v>1382</v>
      </c>
    </row>
    <row r="212" spans="1:17" ht="15.75" thickBot="1">
      <c r="A212" s="40" t="s">
        <v>760</v>
      </c>
      <c r="B212" s="40" t="s">
        <v>761</v>
      </c>
      <c r="C212" s="40">
        <v>56052</v>
      </c>
      <c r="D212" s="40" t="s">
        <v>409</v>
      </c>
      <c r="E212" s="41">
        <v>-678.48</v>
      </c>
      <c r="F212" s="40" t="s">
        <v>762</v>
      </c>
      <c r="G212" s="40" t="s">
        <v>18</v>
      </c>
      <c r="H212" s="40" t="s">
        <v>763</v>
      </c>
      <c r="I212" s="40">
        <v>47185</v>
      </c>
      <c r="J212" s="39">
        <v>41038</v>
      </c>
      <c r="K212" s="40" t="s">
        <v>764</v>
      </c>
      <c r="L212" s="40" t="s">
        <v>409</v>
      </c>
      <c r="M212" s="16" t="str">
        <f>[1]!AG_SMRT("0,Summary Report 1,1",$C$1,$C$3,$C$4,$F212,$F212,$C212,$C212)</f>
        <v>External Printing</v>
      </c>
      <c r="N212" s="37" t="s">
        <v>377</v>
      </c>
      <c r="O212" s="37" t="s">
        <v>76</v>
      </c>
      <c r="P212" s="36" t="s">
        <v>163</v>
      </c>
      <c r="Q212" s="36" t="s">
        <v>1383</v>
      </c>
    </row>
    <row r="213" spans="1:17" ht="15.75" thickBot="1">
      <c r="A213" s="40" t="s">
        <v>760</v>
      </c>
      <c r="B213" s="40" t="s">
        <v>761</v>
      </c>
      <c r="C213" s="40">
        <v>56053</v>
      </c>
      <c r="D213" s="40" t="s">
        <v>409</v>
      </c>
      <c r="E213" s="41">
        <v>-318.6</v>
      </c>
      <c r="F213" s="40" t="s">
        <v>765</v>
      </c>
      <c r="G213" s="40" t="s">
        <v>18</v>
      </c>
      <c r="H213" s="40" t="s">
        <v>766</v>
      </c>
      <c r="I213" s="40">
        <v>47185</v>
      </c>
      <c r="J213" s="39">
        <v>41038</v>
      </c>
      <c r="K213" s="40" t="s">
        <v>764</v>
      </c>
      <c r="L213" s="40" t="s">
        <v>409</v>
      </c>
      <c r="M213" s="16" t="str">
        <f>[1]!AG_SMRT("0,Summary Report 1,1",$C$1,$C$3,$C$4,$F213,$F213,$C213,$C213)</f>
        <v>External Printing</v>
      </c>
      <c r="N213" s="37" t="s">
        <v>377</v>
      </c>
      <c r="O213" s="37" t="s">
        <v>76</v>
      </c>
      <c r="P213" s="36" t="s">
        <v>163</v>
      </c>
      <c r="Q213" s="36" t="s">
        <v>1383</v>
      </c>
    </row>
    <row r="214" spans="1:17" ht="15.75" thickBot="1">
      <c r="A214" s="40" t="s">
        <v>760</v>
      </c>
      <c r="B214" s="40" t="s">
        <v>761</v>
      </c>
      <c r="C214" s="40">
        <v>56054</v>
      </c>
      <c r="D214" s="40" t="s">
        <v>409</v>
      </c>
      <c r="E214" s="41">
        <v>-261.84</v>
      </c>
      <c r="F214" s="40" t="s">
        <v>767</v>
      </c>
      <c r="G214" s="40" t="s">
        <v>18</v>
      </c>
      <c r="H214" s="40" t="s">
        <v>768</v>
      </c>
      <c r="I214" s="40">
        <v>47185</v>
      </c>
      <c r="J214" s="39">
        <v>41038</v>
      </c>
      <c r="K214" s="40" t="s">
        <v>764</v>
      </c>
      <c r="L214" s="40" t="s">
        <v>409</v>
      </c>
      <c r="M214" s="16" t="str">
        <f>[1]!AG_SMRT("0,Summary Report 1,1",$C$1,$C$3,$C$4,$F214,$F214,$C214,$C214)</f>
        <v>External Printing</v>
      </c>
      <c r="N214" s="37" t="s">
        <v>377</v>
      </c>
      <c r="O214" s="37" t="s">
        <v>76</v>
      </c>
      <c r="P214" s="36" t="s">
        <v>163</v>
      </c>
      <c r="Q214" s="36" t="s">
        <v>1383</v>
      </c>
    </row>
    <row r="215" spans="1:17" ht="15.75" thickBot="1">
      <c r="A215" s="40" t="s">
        <v>760</v>
      </c>
      <c r="B215" s="40" t="s">
        <v>761</v>
      </c>
      <c r="C215" s="40">
        <v>56055</v>
      </c>
      <c r="D215" s="40" t="s">
        <v>409</v>
      </c>
      <c r="E215" s="41">
        <v>-70.32</v>
      </c>
      <c r="F215" s="40" t="s">
        <v>769</v>
      </c>
      <c r="G215" s="40" t="s">
        <v>18</v>
      </c>
      <c r="H215" s="40" t="s">
        <v>770</v>
      </c>
      <c r="I215" s="40">
        <v>47185</v>
      </c>
      <c r="J215" s="39">
        <v>41038</v>
      </c>
      <c r="K215" s="40" t="s">
        <v>764</v>
      </c>
      <c r="L215" s="40" t="s">
        <v>409</v>
      </c>
      <c r="M215" s="16" t="str">
        <f>[1]!AG_SMRT("0,Summary Report 1,1",$C$1,$C$3,$C$4,$F215,$F215,$C215,$C215)</f>
        <v>External Printing</v>
      </c>
      <c r="N215" s="37" t="s">
        <v>377</v>
      </c>
      <c r="O215" s="37" t="s">
        <v>76</v>
      </c>
      <c r="P215" s="36" t="s">
        <v>163</v>
      </c>
      <c r="Q215" s="36" t="s">
        <v>1383</v>
      </c>
    </row>
    <row r="216" spans="1:17" ht="15.75" thickBot="1">
      <c r="A216" s="40" t="s">
        <v>760</v>
      </c>
      <c r="B216" s="40" t="s">
        <v>761</v>
      </c>
      <c r="C216" s="40">
        <v>56056</v>
      </c>
      <c r="D216" s="40" t="s">
        <v>409</v>
      </c>
      <c r="E216" s="41">
        <v>-328.32</v>
      </c>
      <c r="F216" s="40" t="s">
        <v>771</v>
      </c>
      <c r="G216" s="40" t="s">
        <v>18</v>
      </c>
      <c r="H216" s="40" t="s">
        <v>772</v>
      </c>
      <c r="I216" s="40">
        <v>47185</v>
      </c>
      <c r="J216" s="39">
        <v>41038</v>
      </c>
      <c r="K216" s="40" t="s">
        <v>764</v>
      </c>
      <c r="L216" s="40" t="s">
        <v>409</v>
      </c>
      <c r="M216" s="16" t="str">
        <f>[1]!AG_SMRT("0,Summary Report 1,1",$C$1,$C$3,$C$4,$F216,$F216,$C216,$C216)</f>
        <v>External Printing</v>
      </c>
      <c r="N216" s="37" t="s">
        <v>377</v>
      </c>
      <c r="O216" s="37" t="s">
        <v>76</v>
      </c>
      <c r="P216" s="36" t="s">
        <v>163</v>
      </c>
      <c r="Q216" s="36" t="s">
        <v>1383</v>
      </c>
    </row>
    <row r="217" spans="1:17" ht="15.75" thickBot="1">
      <c r="A217" s="40" t="s">
        <v>760</v>
      </c>
      <c r="B217" s="40" t="s">
        <v>761</v>
      </c>
      <c r="C217" s="40">
        <v>56057</v>
      </c>
      <c r="D217" s="40" t="s">
        <v>409</v>
      </c>
      <c r="E217" s="41">
        <v>-1252.37</v>
      </c>
      <c r="F217" s="40" t="s">
        <v>773</v>
      </c>
      <c r="G217" s="40" t="s">
        <v>18</v>
      </c>
      <c r="H217" s="40" t="s">
        <v>774</v>
      </c>
      <c r="I217" s="40">
        <v>47185</v>
      </c>
      <c r="J217" s="39">
        <v>41038</v>
      </c>
      <c r="K217" s="40" t="s">
        <v>764</v>
      </c>
      <c r="L217" s="40" t="s">
        <v>409</v>
      </c>
      <c r="M217" s="16" t="str">
        <f>[1]!AG_SMRT("0,Summary Report 1,1",$C$1,$C$3,$C$4,$F217,$F217,$C217,$C217)</f>
        <v>External Printing</v>
      </c>
      <c r="N217" s="37" t="s">
        <v>377</v>
      </c>
      <c r="O217" s="37" t="s">
        <v>76</v>
      </c>
      <c r="P217" s="36" t="s">
        <v>163</v>
      </c>
      <c r="Q217" s="36" t="s">
        <v>1383</v>
      </c>
    </row>
    <row r="218" spans="1:17" ht="15.75" thickBot="1">
      <c r="A218" s="40" t="s">
        <v>760</v>
      </c>
      <c r="B218" s="40" t="s">
        <v>761</v>
      </c>
      <c r="C218" s="40">
        <v>56102</v>
      </c>
      <c r="D218" s="40" t="s">
        <v>409</v>
      </c>
      <c r="E218" s="41">
        <v>2909.93</v>
      </c>
      <c r="F218" s="40" t="s">
        <v>437</v>
      </c>
      <c r="G218" s="40" t="s">
        <v>37</v>
      </c>
      <c r="H218" s="40" t="s">
        <v>38</v>
      </c>
      <c r="I218" s="40">
        <v>47185</v>
      </c>
      <c r="J218" s="39">
        <v>41038</v>
      </c>
      <c r="K218" s="40" t="s">
        <v>764</v>
      </c>
      <c r="L218" s="40" t="s">
        <v>409</v>
      </c>
      <c r="M218" s="16" t="str">
        <f>[1]!AG_SMRT("0,Summary Report 1,1",$C$1,$C$3,$C$4,$F218,$F218,$C218,$C218)</f>
        <v>Cash at Bank (RBS)</v>
      </c>
      <c r="N218" s="37" t="s">
        <v>44</v>
      </c>
      <c r="O218" s="37" t="s">
        <v>44</v>
      </c>
      <c r="P218" s="36" t="s">
        <v>120</v>
      </c>
      <c r="Q218" s="36" t="s">
        <v>1288</v>
      </c>
    </row>
    <row r="219" spans="1:17" ht="15.75" thickBot="1">
      <c r="A219" s="40" t="s">
        <v>775</v>
      </c>
      <c r="B219" s="40" t="s">
        <v>776</v>
      </c>
      <c r="C219" s="40">
        <v>56110</v>
      </c>
      <c r="D219" s="40" t="s">
        <v>409</v>
      </c>
      <c r="E219" s="41">
        <v>-21</v>
      </c>
      <c r="F219" s="40" t="s">
        <v>777</v>
      </c>
      <c r="G219" s="40" t="s">
        <v>18</v>
      </c>
      <c r="H219" s="40" t="s">
        <v>778</v>
      </c>
      <c r="I219" s="40">
        <v>47209</v>
      </c>
      <c r="J219" s="39">
        <v>41044</v>
      </c>
      <c r="K219" s="40" t="s">
        <v>44</v>
      </c>
      <c r="L219" s="40" t="s">
        <v>409</v>
      </c>
      <c r="M219" s="16" t="str">
        <f>[1]!AG_SMRT("0,Summary Report 1,1",$C$1,$C$3,$C$4,$F219,$F219,$C219,$C219)</f>
        <v>Books</v>
      </c>
      <c r="N219" s="37" t="s">
        <v>386</v>
      </c>
      <c r="O219" s="37" t="s">
        <v>165</v>
      </c>
      <c r="P219" s="36" t="s">
        <v>106</v>
      </c>
      <c r="Q219" s="36" t="s">
        <v>1384</v>
      </c>
    </row>
    <row r="220" spans="1:17" ht="15.75" thickBot="1">
      <c r="A220" s="40" t="s">
        <v>775</v>
      </c>
      <c r="B220" s="40" t="s">
        <v>776</v>
      </c>
      <c r="C220" s="40">
        <v>56167</v>
      </c>
      <c r="D220" s="40" t="s">
        <v>409</v>
      </c>
      <c r="E220" s="41">
        <v>21</v>
      </c>
      <c r="F220" s="40" t="s">
        <v>779</v>
      </c>
      <c r="G220" s="40" t="s">
        <v>37</v>
      </c>
      <c r="H220" s="40" t="s">
        <v>38</v>
      </c>
      <c r="I220" s="40">
        <v>47209</v>
      </c>
      <c r="J220" s="39">
        <v>41044</v>
      </c>
      <c r="K220" s="40" t="s">
        <v>44</v>
      </c>
      <c r="L220" s="40" t="s">
        <v>409</v>
      </c>
      <c r="M220" s="16" t="str">
        <f>[1]!AG_SMRT("0,Summary Report 1,1",$C$1,$C$3,$C$4,$F220,$F220,$C220,$C220)</f>
        <v>Cash at Bank (RBS)</v>
      </c>
      <c r="N220" s="37" t="s">
        <v>44</v>
      </c>
      <c r="O220" s="37" t="s">
        <v>44</v>
      </c>
      <c r="P220" s="36" t="s">
        <v>120</v>
      </c>
      <c r="Q220" s="36" t="s">
        <v>1385</v>
      </c>
    </row>
    <row r="221" spans="1:17" ht="15.75" thickBot="1">
      <c r="A221" s="40" t="s">
        <v>29</v>
      </c>
      <c r="B221" s="40" t="s">
        <v>53</v>
      </c>
      <c r="C221" s="40">
        <v>55940</v>
      </c>
      <c r="D221" s="40" t="s">
        <v>336</v>
      </c>
      <c r="E221" s="41">
        <v>-2138.94</v>
      </c>
      <c r="F221" s="40" t="s">
        <v>780</v>
      </c>
      <c r="G221" s="40" t="s">
        <v>18</v>
      </c>
      <c r="H221" s="40" t="s">
        <v>781</v>
      </c>
      <c r="I221" s="40">
        <v>47061</v>
      </c>
      <c r="J221" s="39">
        <v>41030</v>
      </c>
      <c r="K221" s="40" t="s">
        <v>64</v>
      </c>
      <c r="L221" s="40" t="s">
        <v>409</v>
      </c>
      <c r="M221" s="16" t="str">
        <f>[1]!AG_SMRT("0,Summary Report 1,1",$C$1,$C$3,$C$4,$F221,$F221,$C221,$C221)</f>
        <v>Agency Staff</v>
      </c>
      <c r="N221" s="37" t="s">
        <v>248</v>
      </c>
      <c r="O221" s="37" t="s">
        <v>73</v>
      </c>
      <c r="P221" s="36" t="s">
        <v>102</v>
      </c>
      <c r="Q221" s="36" t="s">
        <v>1386</v>
      </c>
    </row>
    <row r="222" spans="1:17" ht="15.75" thickBot="1">
      <c r="A222" s="40" t="s">
        <v>29</v>
      </c>
      <c r="B222" s="40" t="s">
        <v>53</v>
      </c>
      <c r="C222" s="40">
        <v>55941</v>
      </c>
      <c r="D222" s="40" t="s">
        <v>336</v>
      </c>
      <c r="E222" s="41">
        <v>-1261.01</v>
      </c>
      <c r="F222" s="40" t="s">
        <v>782</v>
      </c>
      <c r="G222" s="40" t="s">
        <v>18</v>
      </c>
      <c r="H222" s="40" t="s">
        <v>783</v>
      </c>
      <c r="I222" s="40">
        <v>47061</v>
      </c>
      <c r="J222" s="39">
        <v>41030</v>
      </c>
      <c r="K222" s="40" t="s">
        <v>64</v>
      </c>
      <c r="L222" s="40" t="s">
        <v>409</v>
      </c>
      <c r="M222" s="16" t="str">
        <f>[1]!AG_SMRT("0,Summary Report 1,1",$C$1,$C$3,$C$4,$F222,$F222,$C222,$C222)</f>
        <v>Agency Staff</v>
      </c>
      <c r="N222" s="37" t="s">
        <v>266</v>
      </c>
      <c r="O222" s="37" t="s">
        <v>90</v>
      </c>
      <c r="P222" s="36" t="s">
        <v>102</v>
      </c>
      <c r="Q222" s="36" t="s">
        <v>1387</v>
      </c>
    </row>
    <row r="223" spans="1:17" ht="15.75" thickBot="1">
      <c r="A223" s="40" t="s">
        <v>29</v>
      </c>
      <c r="B223" s="40" t="s">
        <v>53</v>
      </c>
      <c r="C223" s="40">
        <v>55942</v>
      </c>
      <c r="D223" s="40" t="s">
        <v>336</v>
      </c>
      <c r="E223" s="41">
        <v>-1261.01</v>
      </c>
      <c r="F223" s="40" t="s">
        <v>784</v>
      </c>
      <c r="G223" s="40" t="s">
        <v>18</v>
      </c>
      <c r="H223" s="40" t="s">
        <v>785</v>
      </c>
      <c r="I223" s="40">
        <v>47061</v>
      </c>
      <c r="J223" s="39">
        <v>41030</v>
      </c>
      <c r="K223" s="40" t="s">
        <v>64</v>
      </c>
      <c r="L223" s="40" t="s">
        <v>409</v>
      </c>
      <c r="M223" s="16" t="str">
        <f>[1]!AG_SMRT("0,Summary Report 1,1",$C$1,$C$3,$C$4,$F223,$F223,$C223,$C223)</f>
        <v>Agency Staff</v>
      </c>
      <c r="N223" s="37" t="s">
        <v>266</v>
      </c>
      <c r="O223" s="37" t="s">
        <v>90</v>
      </c>
      <c r="P223" s="36" t="s">
        <v>102</v>
      </c>
      <c r="Q223" s="36" t="s">
        <v>1388</v>
      </c>
    </row>
    <row r="224" spans="1:17" ht="15.75" thickBot="1">
      <c r="A224" s="40" t="s">
        <v>29</v>
      </c>
      <c r="B224" s="40" t="s">
        <v>53</v>
      </c>
      <c r="C224" s="40">
        <v>55943</v>
      </c>
      <c r="D224" s="40" t="s">
        <v>336</v>
      </c>
      <c r="E224" s="41">
        <v>-3104.88</v>
      </c>
      <c r="F224" s="40" t="s">
        <v>786</v>
      </c>
      <c r="G224" s="40" t="s">
        <v>18</v>
      </c>
      <c r="H224" s="40" t="s">
        <v>787</v>
      </c>
      <c r="I224" s="40">
        <v>47061</v>
      </c>
      <c r="J224" s="39">
        <v>41030</v>
      </c>
      <c r="K224" s="40" t="s">
        <v>64</v>
      </c>
      <c r="L224" s="40" t="s">
        <v>409</v>
      </c>
      <c r="M224" s="16" t="str">
        <f>[1]!AG_SMRT("0,Summary Report 1,1",$C$1,$C$3,$C$4,$F224,$F224,$C224,$C224)</f>
        <v>Agency Staff</v>
      </c>
      <c r="N224" s="37" t="s">
        <v>248</v>
      </c>
      <c r="O224" s="37" t="s">
        <v>73</v>
      </c>
      <c r="P224" s="36" t="s">
        <v>102</v>
      </c>
      <c r="Q224" s="36" t="s">
        <v>1389</v>
      </c>
    </row>
    <row r="225" spans="1:17" ht="15.75" thickBot="1">
      <c r="A225" s="40" t="s">
        <v>29</v>
      </c>
      <c r="B225" s="40" t="s">
        <v>53</v>
      </c>
      <c r="C225" s="40">
        <v>55944</v>
      </c>
      <c r="D225" s="40" t="s">
        <v>336</v>
      </c>
      <c r="E225" s="41">
        <v>-3104.88</v>
      </c>
      <c r="F225" s="40" t="s">
        <v>788</v>
      </c>
      <c r="G225" s="40" t="s">
        <v>18</v>
      </c>
      <c r="H225" s="40" t="s">
        <v>789</v>
      </c>
      <c r="I225" s="40">
        <v>47061</v>
      </c>
      <c r="J225" s="39">
        <v>41030</v>
      </c>
      <c r="K225" s="40" t="s">
        <v>64</v>
      </c>
      <c r="L225" s="40" t="s">
        <v>409</v>
      </c>
      <c r="M225" s="16" t="str">
        <f>[1]!AG_SMRT("0,Summary Report 1,1",$C$1,$C$3,$C$4,$F225,$F225,$C225,$C225)</f>
        <v>Agency Staff</v>
      </c>
      <c r="N225" s="37" t="s">
        <v>248</v>
      </c>
      <c r="O225" s="37" t="s">
        <v>73</v>
      </c>
      <c r="P225" s="36" t="s">
        <v>102</v>
      </c>
      <c r="Q225" s="36" t="s">
        <v>1390</v>
      </c>
    </row>
    <row r="226" spans="1:17" ht="15.75" thickBot="1">
      <c r="A226" s="40" t="s">
        <v>29</v>
      </c>
      <c r="B226" s="40" t="s">
        <v>53</v>
      </c>
      <c r="C226" s="40">
        <v>55975</v>
      </c>
      <c r="D226" s="40" t="s">
        <v>409</v>
      </c>
      <c r="E226" s="41">
        <v>10870.72</v>
      </c>
      <c r="F226" s="40" t="s">
        <v>416</v>
      </c>
      <c r="G226" s="40" t="s">
        <v>37</v>
      </c>
      <c r="H226" s="40" t="s">
        <v>38</v>
      </c>
      <c r="I226" s="40">
        <v>47061</v>
      </c>
      <c r="J226" s="39">
        <v>41030</v>
      </c>
      <c r="K226" s="40" t="s">
        <v>64</v>
      </c>
      <c r="L226" s="40" t="s">
        <v>409</v>
      </c>
      <c r="M226" s="16" t="str">
        <f>[1]!AG_SMRT("0,Summary Report 1,1",$C$1,$C$3,$C$4,$F226,$F226,$C226,$C226)</f>
        <v>Cash at Bank (RBS)</v>
      </c>
      <c r="N226" s="37" t="s">
        <v>44</v>
      </c>
      <c r="O226" s="37" t="s">
        <v>44</v>
      </c>
      <c r="P226" s="36" t="s">
        <v>120</v>
      </c>
      <c r="Q226" s="36" t="s">
        <v>406</v>
      </c>
    </row>
    <row r="227" spans="1:17" ht="15.75" thickBot="1">
      <c r="A227" s="40" t="s">
        <v>29</v>
      </c>
      <c r="B227" s="40" t="s">
        <v>53</v>
      </c>
      <c r="C227" s="40">
        <v>56002</v>
      </c>
      <c r="D227" s="40" t="s">
        <v>409</v>
      </c>
      <c r="E227" s="41">
        <v>-3104.88</v>
      </c>
      <c r="F227" s="40" t="s">
        <v>790</v>
      </c>
      <c r="G227" s="40" t="s">
        <v>18</v>
      </c>
      <c r="H227" s="40" t="s">
        <v>791</v>
      </c>
      <c r="I227" s="40">
        <v>47186</v>
      </c>
      <c r="J227" s="39">
        <v>41038</v>
      </c>
      <c r="K227" s="40" t="s">
        <v>64</v>
      </c>
      <c r="L227" s="40" t="s">
        <v>409</v>
      </c>
      <c r="M227" s="16" t="str">
        <f>[1]!AG_SMRT("0,Summary Report 1,1",$C$1,$C$3,$C$4,$F227,$F227,$C227,$C227)</f>
        <v>Agency Staff</v>
      </c>
      <c r="N227" s="37" t="s">
        <v>248</v>
      </c>
      <c r="O227" s="37" t="s">
        <v>73</v>
      </c>
      <c r="P227" s="36" t="s">
        <v>102</v>
      </c>
      <c r="Q227" s="36" t="s">
        <v>1391</v>
      </c>
    </row>
    <row r="228" spans="1:17" ht="15.75" thickBot="1">
      <c r="A228" s="40" t="s">
        <v>29</v>
      </c>
      <c r="B228" s="40" t="s">
        <v>53</v>
      </c>
      <c r="C228" s="40">
        <v>56003</v>
      </c>
      <c r="D228" s="40" t="s">
        <v>409</v>
      </c>
      <c r="E228" s="41">
        <v>-3104.88</v>
      </c>
      <c r="F228" s="40" t="s">
        <v>792</v>
      </c>
      <c r="G228" s="40" t="s">
        <v>18</v>
      </c>
      <c r="H228" s="40" t="s">
        <v>793</v>
      </c>
      <c r="I228" s="40">
        <v>47186</v>
      </c>
      <c r="J228" s="39">
        <v>41038</v>
      </c>
      <c r="K228" s="40" t="s">
        <v>64</v>
      </c>
      <c r="L228" s="40" t="s">
        <v>409</v>
      </c>
      <c r="M228" s="16" t="str">
        <f>[1]!AG_SMRT("0,Summary Report 1,1",$C$1,$C$3,$C$4,$F228,$F228,$C228,$C228)</f>
        <v>Agency Staff</v>
      </c>
      <c r="N228" s="37" t="s">
        <v>248</v>
      </c>
      <c r="O228" s="37" t="s">
        <v>73</v>
      </c>
      <c r="P228" s="36" t="s">
        <v>102</v>
      </c>
      <c r="Q228" s="36" t="s">
        <v>1392</v>
      </c>
    </row>
    <row r="229" spans="1:17" ht="15.75" thickBot="1">
      <c r="A229" s="40" t="s">
        <v>29</v>
      </c>
      <c r="B229" s="40" t="s">
        <v>53</v>
      </c>
      <c r="C229" s="40">
        <v>56005</v>
      </c>
      <c r="D229" s="40" t="s">
        <v>409</v>
      </c>
      <c r="E229" s="41">
        <v>-2101.68</v>
      </c>
      <c r="F229" s="40" t="s">
        <v>794</v>
      </c>
      <c r="G229" s="40" t="s">
        <v>18</v>
      </c>
      <c r="H229" s="40" t="s">
        <v>795</v>
      </c>
      <c r="I229" s="40">
        <v>47186</v>
      </c>
      <c r="J229" s="39">
        <v>41038</v>
      </c>
      <c r="K229" s="40" t="s">
        <v>64</v>
      </c>
      <c r="L229" s="40" t="s">
        <v>409</v>
      </c>
      <c r="M229" s="16" t="str">
        <f>[1]!AG_SMRT("0,Summary Report 1,1",$C$1,$C$3,$C$4,$F229,$F229,$C229,$C229)</f>
        <v>Agency Staff</v>
      </c>
      <c r="N229" s="37" t="s">
        <v>266</v>
      </c>
      <c r="O229" s="37" t="s">
        <v>90</v>
      </c>
      <c r="P229" s="36" t="s">
        <v>102</v>
      </c>
      <c r="Q229" s="36" t="s">
        <v>1393</v>
      </c>
    </row>
    <row r="230" spans="1:17" ht="15.75" thickBot="1">
      <c r="A230" s="40" t="s">
        <v>29</v>
      </c>
      <c r="B230" s="40" t="s">
        <v>53</v>
      </c>
      <c r="C230" s="40">
        <v>56028</v>
      </c>
      <c r="D230" s="40" t="s">
        <v>409</v>
      </c>
      <c r="E230" s="41">
        <v>8311.44</v>
      </c>
      <c r="F230" s="40" t="s">
        <v>435</v>
      </c>
      <c r="G230" s="40" t="s">
        <v>37</v>
      </c>
      <c r="H230" s="40" t="s">
        <v>38</v>
      </c>
      <c r="I230" s="40">
        <v>47129</v>
      </c>
      <c r="J230" s="39">
        <v>41032</v>
      </c>
      <c r="K230" s="40" t="s">
        <v>64</v>
      </c>
      <c r="L230" s="40" t="s">
        <v>409</v>
      </c>
      <c r="M230" s="16" t="str">
        <f>[1]!AG_SMRT("0,Summary Report 1,1",$C$1,$C$3,$C$4,$F230,$F230,$C230,$C230)</f>
        <v>Cash at Bank (RBS)</v>
      </c>
      <c r="N230" s="37" t="s">
        <v>44</v>
      </c>
      <c r="O230" s="37" t="s">
        <v>44</v>
      </c>
      <c r="P230" s="36" t="s">
        <v>120</v>
      </c>
      <c r="Q230" s="36" t="s">
        <v>1287</v>
      </c>
    </row>
    <row r="231" spans="1:17" ht="15.75" thickBot="1">
      <c r="A231" s="40" t="s">
        <v>29</v>
      </c>
      <c r="B231" s="40" t="s">
        <v>53</v>
      </c>
      <c r="C231" s="40">
        <v>56029</v>
      </c>
      <c r="D231" s="40" t="s">
        <v>409</v>
      </c>
      <c r="E231" s="41">
        <v>-8311.44</v>
      </c>
      <c r="F231" s="40" t="s">
        <v>435</v>
      </c>
      <c r="G231" s="40" t="s">
        <v>19</v>
      </c>
      <c r="H231" s="40" t="s">
        <v>436</v>
      </c>
      <c r="I231" s="40">
        <v>47129</v>
      </c>
      <c r="J231" s="39">
        <v>41032</v>
      </c>
      <c r="K231" s="40" t="s">
        <v>64</v>
      </c>
      <c r="L231" s="40" t="s">
        <v>409</v>
      </c>
      <c r="M231" s="16" t="str">
        <f>[1]!AG_SMRT("0,Summary Report 1,1",$C$1,$C$3,$C$4,$F231,$F231,$C231,$C231)</f>
        <v>Cash at Bank (RBS)</v>
      </c>
      <c r="N231" s="37" t="s">
        <v>44</v>
      </c>
      <c r="O231" s="37" t="s">
        <v>44</v>
      </c>
      <c r="P231" s="36" t="s">
        <v>120</v>
      </c>
      <c r="Q231" s="36" t="s">
        <v>436</v>
      </c>
    </row>
    <row r="232" spans="1:17" ht="15.75" thickBot="1">
      <c r="A232" s="40" t="s">
        <v>29</v>
      </c>
      <c r="B232" s="40" t="s">
        <v>53</v>
      </c>
      <c r="C232" s="40">
        <v>56102</v>
      </c>
      <c r="D232" s="40" t="s">
        <v>409</v>
      </c>
      <c r="E232" s="41">
        <v>8311.44</v>
      </c>
      <c r="F232" s="40" t="s">
        <v>437</v>
      </c>
      <c r="G232" s="40" t="s">
        <v>37</v>
      </c>
      <c r="H232" s="40" t="s">
        <v>38</v>
      </c>
      <c r="I232" s="40">
        <v>47186</v>
      </c>
      <c r="J232" s="39">
        <v>41038</v>
      </c>
      <c r="K232" s="40" t="s">
        <v>64</v>
      </c>
      <c r="L232" s="40" t="s">
        <v>409</v>
      </c>
      <c r="M232" s="16" t="str">
        <f>[1]!AG_SMRT("0,Summary Report 1,1",$C$1,$C$3,$C$4,$F232,$F232,$C232,$C232)</f>
        <v>Cash at Bank (RBS)</v>
      </c>
      <c r="N232" s="37" t="s">
        <v>44</v>
      </c>
      <c r="O232" s="37" t="s">
        <v>44</v>
      </c>
      <c r="P232" s="36" t="s">
        <v>120</v>
      </c>
      <c r="Q232" s="36" t="s">
        <v>1288</v>
      </c>
    </row>
    <row r="233" spans="1:17" ht="15.75" thickBot="1">
      <c r="A233" s="40" t="s">
        <v>796</v>
      </c>
      <c r="B233" s="40" t="s">
        <v>797</v>
      </c>
      <c r="C233" s="40">
        <v>56118</v>
      </c>
      <c r="D233" s="40" t="s">
        <v>409</v>
      </c>
      <c r="E233" s="41">
        <v>-48.2</v>
      </c>
      <c r="F233" s="40" t="s">
        <v>798</v>
      </c>
      <c r="G233" s="40" t="s">
        <v>18</v>
      </c>
      <c r="H233" s="40" t="s">
        <v>799</v>
      </c>
      <c r="I233" s="40">
        <v>47224</v>
      </c>
      <c r="J233" s="39">
        <v>41044</v>
      </c>
      <c r="K233" s="40" t="s">
        <v>800</v>
      </c>
      <c r="L233" s="40" t="s">
        <v>409</v>
      </c>
      <c r="M233" s="16" t="str">
        <f>[1]!AG_SMRT("0,Summary Report 1,1",$C$1,$C$3,$C$4,$F233,$F233,$C233,$C233)</f>
        <v>IT Software Maintenance and Support</v>
      </c>
      <c r="N233" s="37" t="s">
        <v>383</v>
      </c>
      <c r="O233" s="37" t="s">
        <v>74</v>
      </c>
      <c r="P233" s="36" t="s">
        <v>1310</v>
      </c>
      <c r="Q233" s="36" t="s">
        <v>1394</v>
      </c>
    </row>
    <row r="234" spans="1:17" ht="15.75" thickBot="1">
      <c r="A234" s="40" t="s">
        <v>796</v>
      </c>
      <c r="B234" s="40" t="s">
        <v>797</v>
      </c>
      <c r="C234" s="40">
        <v>56169</v>
      </c>
      <c r="D234" s="40" t="s">
        <v>409</v>
      </c>
      <c r="E234" s="41">
        <v>48.2</v>
      </c>
      <c r="F234" s="40" t="s">
        <v>412</v>
      </c>
      <c r="G234" s="40" t="s">
        <v>37</v>
      </c>
      <c r="H234" s="40" t="s">
        <v>38</v>
      </c>
      <c r="I234" s="40">
        <v>47224</v>
      </c>
      <c r="J234" s="39">
        <v>41044</v>
      </c>
      <c r="K234" s="40" t="s">
        <v>800</v>
      </c>
      <c r="L234" s="40" t="s">
        <v>409</v>
      </c>
      <c r="M234" s="16" t="str">
        <f>[1]!AG_SMRT("0,Summary Report 1,1",$C$1,$C$3,$C$4,$F234,$F234,$C234,$C234)</f>
        <v>Cash at Bank (RBS)</v>
      </c>
      <c r="N234" s="37" t="s">
        <v>44</v>
      </c>
      <c r="O234" s="37" t="s">
        <v>44</v>
      </c>
      <c r="P234" s="36" t="s">
        <v>120</v>
      </c>
      <c r="Q234" s="36" t="s">
        <v>1278</v>
      </c>
    </row>
    <row r="235" spans="1:17" ht="15.75" thickBot="1">
      <c r="A235" s="40" t="s">
        <v>801</v>
      </c>
      <c r="B235" s="40" t="s">
        <v>802</v>
      </c>
      <c r="C235" s="40">
        <v>56061</v>
      </c>
      <c r="D235" s="40" t="s">
        <v>409</v>
      </c>
      <c r="E235" s="41">
        <v>-120</v>
      </c>
      <c r="F235" s="40" t="s">
        <v>536</v>
      </c>
      <c r="G235" s="40" t="s">
        <v>22</v>
      </c>
      <c r="H235" s="40" t="s">
        <v>536</v>
      </c>
      <c r="I235" s="40">
        <v>47149</v>
      </c>
      <c r="J235" s="39">
        <v>41038</v>
      </c>
      <c r="K235" s="40" t="s">
        <v>803</v>
      </c>
      <c r="L235" s="40" t="s">
        <v>409</v>
      </c>
      <c r="M235" s="16" t="str">
        <f>[1]!AG_SMRT("0,Summary Report 1,1",$C$1,$C$3,$C$4,$F235,$F235,$C235,$C235)</f>
        <v>Non-Staff Travel Expenses</v>
      </c>
      <c r="N235" s="37" t="s">
        <v>376</v>
      </c>
      <c r="O235" s="37" t="s">
        <v>159</v>
      </c>
      <c r="P235" s="36" t="s">
        <v>98</v>
      </c>
      <c r="Q235" s="36" t="s">
        <v>536</v>
      </c>
    </row>
    <row r="236" spans="1:17" ht="15.75" thickBot="1">
      <c r="A236" s="40" t="s">
        <v>801</v>
      </c>
      <c r="B236" s="40" t="s">
        <v>802</v>
      </c>
      <c r="C236" s="40">
        <v>56100</v>
      </c>
      <c r="D236" s="40" t="s">
        <v>409</v>
      </c>
      <c r="E236" s="41">
        <v>120</v>
      </c>
      <c r="F236" s="40" t="s">
        <v>804</v>
      </c>
      <c r="G236" s="40" t="s">
        <v>37</v>
      </c>
      <c r="H236" s="40" t="s">
        <v>38</v>
      </c>
      <c r="I236" s="40">
        <v>47149</v>
      </c>
      <c r="J236" s="39">
        <v>41038</v>
      </c>
      <c r="K236" s="40" t="s">
        <v>803</v>
      </c>
      <c r="L236" s="40" t="s">
        <v>409</v>
      </c>
      <c r="M236" s="16" t="str">
        <f>[1]!AG_SMRT("0,Summary Report 1,1",$C$1,$C$3,$C$4,$F236,$F236,$C236,$C236)</f>
        <v>Cash at Bank (RBS)</v>
      </c>
      <c r="N236" s="37" t="s">
        <v>44</v>
      </c>
      <c r="O236" s="37" t="s">
        <v>44</v>
      </c>
      <c r="P236" s="36" t="s">
        <v>120</v>
      </c>
      <c r="Q236" s="36" t="s">
        <v>1395</v>
      </c>
    </row>
    <row r="237" spans="1:17" ht="15.75" thickBot="1">
      <c r="A237" s="40" t="s">
        <v>805</v>
      </c>
      <c r="B237" s="40" t="s">
        <v>806</v>
      </c>
      <c r="C237" s="40">
        <v>56263</v>
      </c>
      <c r="D237" s="40" t="s">
        <v>409</v>
      </c>
      <c r="E237" s="41">
        <v>-25.8</v>
      </c>
      <c r="F237" s="40" t="s">
        <v>807</v>
      </c>
      <c r="G237" s="40" t="s">
        <v>22</v>
      </c>
      <c r="H237" s="40" t="s">
        <v>807</v>
      </c>
      <c r="I237" s="40">
        <v>47294</v>
      </c>
      <c r="J237" s="39">
        <v>41052</v>
      </c>
      <c r="K237" s="40" t="s">
        <v>44</v>
      </c>
      <c r="L237" s="40" t="s">
        <v>409</v>
      </c>
      <c r="M237" s="16" t="str">
        <f>[1]!AG_SMRT("0,Summary Report 1,1",$C$1,$C$3,$C$4,$F237,$F237,$C237,$C237)</f>
        <v>Non-Staff Travel Expenses</v>
      </c>
      <c r="N237" s="37" t="s">
        <v>376</v>
      </c>
      <c r="O237" s="37" t="s">
        <v>159</v>
      </c>
      <c r="P237" s="36" t="s">
        <v>98</v>
      </c>
      <c r="Q237" s="36" t="s">
        <v>807</v>
      </c>
    </row>
    <row r="238" spans="1:17" ht="15.75" thickBot="1">
      <c r="A238" s="40" t="s">
        <v>805</v>
      </c>
      <c r="B238" s="40" t="s">
        <v>806</v>
      </c>
      <c r="C238" s="40">
        <v>56283</v>
      </c>
      <c r="D238" s="40" t="s">
        <v>409</v>
      </c>
      <c r="E238" s="41">
        <v>25.8</v>
      </c>
      <c r="F238" s="40" t="s">
        <v>808</v>
      </c>
      <c r="G238" s="40" t="s">
        <v>37</v>
      </c>
      <c r="H238" s="40" t="s">
        <v>38</v>
      </c>
      <c r="I238" s="40">
        <v>47294</v>
      </c>
      <c r="J238" s="39">
        <v>41052</v>
      </c>
      <c r="K238" s="40" t="s">
        <v>44</v>
      </c>
      <c r="L238" s="40" t="s">
        <v>409</v>
      </c>
      <c r="M238" s="16" t="str">
        <f>[1]!AG_SMRT("0,Summary Report 1,1",$C$1,$C$3,$C$4,$F238,$F238,$C238,$C238)</f>
        <v>Cash at Bank (RBS)</v>
      </c>
      <c r="N238" s="37" t="s">
        <v>44</v>
      </c>
      <c r="O238" s="37" t="s">
        <v>44</v>
      </c>
      <c r="P238" s="36" t="s">
        <v>120</v>
      </c>
      <c r="Q238" s="36" t="s">
        <v>1396</v>
      </c>
    </row>
    <row r="239" spans="1:17" ht="15.75" thickBot="1">
      <c r="A239" s="40" t="s">
        <v>809</v>
      </c>
      <c r="B239" s="40" t="s">
        <v>810</v>
      </c>
      <c r="C239" s="40">
        <v>56264</v>
      </c>
      <c r="D239" s="40" t="s">
        <v>409</v>
      </c>
      <c r="E239" s="41">
        <v>-34.1</v>
      </c>
      <c r="F239" s="40" t="s">
        <v>807</v>
      </c>
      <c r="G239" s="40" t="s">
        <v>22</v>
      </c>
      <c r="H239" s="40" t="s">
        <v>807</v>
      </c>
      <c r="I239" s="40">
        <v>47295</v>
      </c>
      <c r="J239" s="39">
        <v>41052</v>
      </c>
      <c r="K239" s="40" t="s">
        <v>44</v>
      </c>
      <c r="L239" s="40" t="s">
        <v>409</v>
      </c>
      <c r="M239" s="16" t="str">
        <f>[1]!AG_SMRT("0,Summary Report 1,1",$C$1,$C$3,$C$4,$F239,$F239,$C239,$C239)</f>
        <v>Non-Staff Travel Expenses</v>
      </c>
      <c r="N239" s="37" t="s">
        <v>376</v>
      </c>
      <c r="O239" s="37" t="s">
        <v>159</v>
      </c>
      <c r="P239" s="36" t="s">
        <v>98</v>
      </c>
      <c r="Q239" s="36" t="s">
        <v>807</v>
      </c>
    </row>
    <row r="240" spans="1:17" ht="15.75" thickBot="1">
      <c r="A240" s="40" t="s">
        <v>809</v>
      </c>
      <c r="B240" s="40" t="s">
        <v>810</v>
      </c>
      <c r="C240" s="40">
        <v>56283</v>
      </c>
      <c r="D240" s="40" t="s">
        <v>409</v>
      </c>
      <c r="E240" s="41">
        <v>34.1</v>
      </c>
      <c r="F240" s="40" t="s">
        <v>811</v>
      </c>
      <c r="G240" s="40" t="s">
        <v>37</v>
      </c>
      <c r="H240" s="40" t="s">
        <v>38</v>
      </c>
      <c r="I240" s="40">
        <v>47295</v>
      </c>
      <c r="J240" s="39">
        <v>41052</v>
      </c>
      <c r="K240" s="40" t="s">
        <v>44</v>
      </c>
      <c r="L240" s="40" t="s">
        <v>409</v>
      </c>
      <c r="M240" s="16" t="str">
        <f>[1]!AG_SMRT("0,Summary Report 1,1",$C$1,$C$3,$C$4,$F240,$F240,$C240,$C240)</f>
        <v>Cash at Bank (RBS)</v>
      </c>
      <c r="N240" s="37" t="s">
        <v>44</v>
      </c>
      <c r="O240" s="37" t="s">
        <v>44</v>
      </c>
      <c r="P240" s="36" t="s">
        <v>120</v>
      </c>
      <c r="Q240" s="36" t="s">
        <v>1397</v>
      </c>
    </row>
    <row r="241" spans="1:17" ht="15.75" thickBot="1">
      <c r="A241" s="40" t="s">
        <v>812</v>
      </c>
      <c r="B241" s="40" t="s">
        <v>813</v>
      </c>
      <c r="C241" s="40">
        <v>55892</v>
      </c>
      <c r="D241" s="40" t="s">
        <v>336</v>
      </c>
      <c r="E241" s="41">
        <v>-1085.05</v>
      </c>
      <c r="F241" s="40" t="s">
        <v>814</v>
      </c>
      <c r="G241" s="40" t="s">
        <v>18</v>
      </c>
      <c r="H241" s="40" t="s">
        <v>815</v>
      </c>
      <c r="I241" s="40">
        <v>47062</v>
      </c>
      <c r="J241" s="39">
        <v>41030</v>
      </c>
      <c r="K241" s="40" t="s">
        <v>816</v>
      </c>
      <c r="L241" s="40" t="s">
        <v>409</v>
      </c>
      <c r="M241" s="16" t="str">
        <f>[1]!AG_SMRT("0,Summary Report 1,1",$C$1,$C$3,$C$4,$F241,$F241,$C241,$C241)</f>
        <v>Conference Speakers Fees</v>
      </c>
      <c r="N241" s="37" t="s">
        <v>376</v>
      </c>
      <c r="O241" s="37" t="s">
        <v>159</v>
      </c>
      <c r="P241" s="36" t="s">
        <v>274</v>
      </c>
      <c r="Q241" s="36" t="s">
        <v>1398</v>
      </c>
    </row>
    <row r="242" spans="1:17" ht="15.75" thickBot="1">
      <c r="A242" s="40" t="s">
        <v>812</v>
      </c>
      <c r="B242" s="40" t="s">
        <v>813</v>
      </c>
      <c r="C242" s="40">
        <v>55975</v>
      </c>
      <c r="D242" s="40" t="s">
        <v>409</v>
      </c>
      <c r="E242" s="41">
        <v>1085.05</v>
      </c>
      <c r="F242" s="40" t="s">
        <v>416</v>
      </c>
      <c r="G242" s="40" t="s">
        <v>37</v>
      </c>
      <c r="H242" s="40" t="s">
        <v>38</v>
      </c>
      <c r="I242" s="40">
        <v>47062</v>
      </c>
      <c r="J242" s="39">
        <v>41030</v>
      </c>
      <c r="K242" s="40" t="s">
        <v>816</v>
      </c>
      <c r="L242" s="40" t="s">
        <v>409</v>
      </c>
      <c r="M242" s="16" t="str">
        <f>[1]!AG_SMRT("0,Summary Report 1,1",$C$1,$C$3,$C$4,$F242,$F242,$C242,$C242)</f>
        <v>Cash at Bank (RBS)</v>
      </c>
      <c r="N242" s="37" t="s">
        <v>44</v>
      </c>
      <c r="O242" s="37" t="s">
        <v>44</v>
      </c>
      <c r="P242" s="36" t="s">
        <v>120</v>
      </c>
      <c r="Q242" s="36" t="s">
        <v>406</v>
      </c>
    </row>
    <row r="243" spans="1:17" ht="15.75" thickBot="1">
      <c r="A243" s="40" t="s">
        <v>812</v>
      </c>
      <c r="B243" s="40" t="s">
        <v>813</v>
      </c>
      <c r="C243" s="40">
        <v>56062</v>
      </c>
      <c r="D243" s="40" t="s">
        <v>409</v>
      </c>
      <c r="E243" s="41">
        <v>-185.05</v>
      </c>
      <c r="F243" s="40" t="s">
        <v>536</v>
      </c>
      <c r="G243" s="40" t="s">
        <v>22</v>
      </c>
      <c r="H243" s="40" t="s">
        <v>536</v>
      </c>
      <c r="I243" s="40">
        <v>47187</v>
      </c>
      <c r="J243" s="39">
        <v>41038</v>
      </c>
      <c r="K243" s="40" t="s">
        <v>816</v>
      </c>
      <c r="L243" s="40" t="s">
        <v>409</v>
      </c>
      <c r="M243" s="16" t="str">
        <f>[1]!AG_SMRT("0,Summary Report 1,1",$C$1,$C$3,$C$4,$F243,$F243,$C243,$C243)</f>
        <v>Non-Staff Travel Expenses</v>
      </c>
      <c r="N243" s="37" t="s">
        <v>376</v>
      </c>
      <c r="O243" s="37" t="s">
        <v>159</v>
      </c>
      <c r="P243" s="36" t="s">
        <v>98</v>
      </c>
      <c r="Q243" s="36" t="s">
        <v>536</v>
      </c>
    </row>
    <row r="244" spans="1:17" ht="15.75" thickBot="1">
      <c r="A244" s="40" t="s">
        <v>812</v>
      </c>
      <c r="B244" s="40" t="s">
        <v>813</v>
      </c>
      <c r="C244" s="40">
        <v>56102</v>
      </c>
      <c r="D244" s="40" t="s">
        <v>409</v>
      </c>
      <c r="E244" s="41">
        <v>185.05</v>
      </c>
      <c r="F244" s="40" t="s">
        <v>437</v>
      </c>
      <c r="G244" s="40" t="s">
        <v>37</v>
      </c>
      <c r="H244" s="40" t="s">
        <v>38</v>
      </c>
      <c r="I244" s="40">
        <v>47187</v>
      </c>
      <c r="J244" s="39">
        <v>41038</v>
      </c>
      <c r="K244" s="40" t="s">
        <v>816</v>
      </c>
      <c r="L244" s="40" t="s">
        <v>409</v>
      </c>
      <c r="M244" s="16" t="str">
        <f>[1]!AG_SMRT("0,Summary Report 1,1",$C$1,$C$3,$C$4,$F244,$F244,$C244,$C244)</f>
        <v>Cash at Bank (RBS)</v>
      </c>
      <c r="N244" s="37" t="s">
        <v>44</v>
      </c>
      <c r="O244" s="37" t="s">
        <v>44</v>
      </c>
      <c r="P244" s="36" t="s">
        <v>120</v>
      </c>
      <c r="Q244" s="36" t="s">
        <v>1288</v>
      </c>
    </row>
    <row r="245" spans="1:17" ht="15.75" thickBot="1">
      <c r="A245" s="40" t="s">
        <v>817</v>
      </c>
      <c r="B245" s="40" t="s">
        <v>818</v>
      </c>
      <c r="C245" s="40">
        <v>55998</v>
      </c>
      <c r="D245" s="40" t="s">
        <v>409</v>
      </c>
      <c r="E245" s="41">
        <v>-6372</v>
      </c>
      <c r="F245" s="40" t="s">
        <v>819</v>
      </c>
      <c r="G245" s="40" t="s">
        <v>18</v>
      </c>
      <c r="H245" s="40" t="s">
        <v>820</v>
      </c>
      <c r="I245" s="40">
        <v>47188</v>
      </c>
      <c r="J245" s="39">
        <v>41038</v>
      </c>
      <c r="K245" s="40" t="s">
        <v>132</v>
      </c>
      <c r="L245" s="40" t="s">
        <v>409</v>
      </c>
      <c r="M245" s="16" t="str">
        <f>[1]!AG_SMRT("0,Summary Report 1,1",$C$1,$C$3,$C$4,$F245,$F245,$C245,$C245)</f>
        <v>Premises prepayments</v>
      </c>
      <c r="N245" s="37" t="s">
        <v>380</v>
      </c>
      <c r="O245" s="37" t="s">
        <v>79</v>
      </c>
      <c r="P245" s="36" t="s">
        <v>157</v>
      </c>
      <c r="Q245" s="36" t="s">
        <v>1399</v>
      </c>
    </row>
    <row r="246" spans="1:17" ht="15.75" thickBot="1">
      <c r="A246" s="40" t="s">
        <v>817</v>
      </c>
      <c r="B246" s="40" t="s">
        <v>818</v>
      </c>
      <c r="C246" s="40">
        <v>56028</v>
      </c>
      <c r="D246" s="40" t="s">
        <v>409</v>
      </c>
      <c r="E246" s="41">
        <v>6372</v>
      </c>
      <c r="F246" s="40" t="s">
        <v>435</v>
      </c>
      <c r="G246" s="40" t="s">
        <v>37</v>
      </c>
      <c r="H246" s="40" t="s">
        <v>38</v>
      </c>
      <c r="I246" s="40">
        <v>47130</v>
      </c>
      <c r="J246" s="39">
        <v>41032</v>
      </c>
      <c r="K246" s="40" t="s">
        <v>132</v>
      </c>
      <c r="L246" s="40" t="s">
        <v>409</v>
      </c>
      <c r="M246" s="16" t="str">
        <f>[1]!AG_SMRT("0,Summary Report 1,1",$C$1,$C$3,$C$4,$F246,$F246,$C246,$C246)</f>
        <v>Cash at Bank (RBS)</v>
      </c>
      <c r="N246" s="37" t="s">
        <v>44</v>
      </c>
      <c r="O246" s="37" t="s">
        <v>44</v>
      </c>
      <c r="P246" s="36" t="s">
        <v>120</v>
      </c>
      <c r="Q246" s="36" t="s">
        <v>1287</v>
      </c>
    </row>
    <row r="247" spans="1:17" ht="15.75" thickBot="1">
      <c r="A247" s="40" t="s">
        <v>817</v>
      </c>
      <c r="B247" s="40" t="s">
        <v>818</v>
      </c>
      <c r="C247" s="40">
        <v>56029</v>
      </c>
      <c r="D247" s="40" t="s">
        <v>409</v>
      </c>
      <c r="E247" s="41">
        <v>-6372</v>
      </c>
      <c r="F247" s="40" t="s">
        <v>435</v>
      </c>
      <c r="G247" s="40" t="s">
        <v>19</v>
      </c>
      <c r="H247" s="40" t="s">
        <v>436</v>
      </c>
      <c r="I247" s="40">
        <v>47130</v>
      </c>
      <c r="J247" s="39">
        <v>41032</v>
      </c>
      <c r="K247" s="40" t="s">
        <v>132</v>
      </c>
      <c r="L247" s="40" t="s">
        <v>409</v>
      </c>
      <c r="M247" s="16" t="str">
        <f>[1]!AG_SMRT("0,Summary Report 1,1",$C$1,$C$3,$C$4,$F247,$F247,$C247,$C247)</f>
        <v>Cash at Bank (RBS)</v>
      </c>
      <c r="N247" s="37" t="s">
        <v>44</v>
      </c>
      <c r="O247" s="37" t="s">
        <v>44</v>
      </c>
      <c r="P247" s="36" t="s">
        <v>120</v>
      </c>
      <c r="Q247" s="36" t="s">
        <v>436</v>
      </c>
    </row>
    <row r="248" spans="1:17" ht="15.75" thickBot="1">
      <c r="A248" s="40" t="s">
        <v>817</v>
      </c>
      <c r="B248" s="40" t="s">
        <v>818</v>
      </c>
      <c r="C248" s="40">
        <v>56102</v>
      </c>
      <c r="D248" s="40" t="s">
        <v>409</v>
      </c>
      <c r="E248" s="41">
        <v>6372</v>
      </c>
      <c r="F248" s="40" t="s">
        <v>437</v>
      </c>
      <c r="G248" s="40" t="s">
        <v>37</v>
      </c>
      <c r="H248" s="40" t="s">
        <v>38</v>
      </c>
      <c r="I248" s="40">
        <v>47188</v>
      </c>
      <c r="J248" s="39">
        <v>41038</v>
      </c>
      <c r="K248" s="40" t="s">
        <v>132</v>
      </c>
      <c r="L248" s="40" t="s">
        <v>409</v>
      </c>
      <c r="M248" s="16" t="str">
        <f>[1]!AG_SMRT("0,Summary Report 1,1",$C$1,$C$3,$C$4,$F248,$F248,$C248,$C248)</f>
        <v>Cash at Bank (RBS)</v>
      </c>
      <c r="N248" s="37" t="s">
        <v>44</v>
      </c>
      <c r="O248" s="37" t="s">
        <v>44</v>
      </c>
      <c r="P248" s="36" t="s">
        <v>120</v>
      </c>
      <c r="Q248" s="36" t="s">
        <v>1288</v>
      </c>
    </row>
    <row r="249" spans="1:17" ht="15.75" thickBot="1">
      <c r="A249" s="40" t="s">
        <v>347</v>
      </c>
      <c r="B249" s="40" t="s">
        <v>348</v>
      </c>
      <c r="C249" s="40">
        <v>54627</v>
      </c>
      <c r="D249" s="40" t="s">
        <v>185</v>
      </c>
      <c r="E249" s="41">
        <v>-2400</v>
      </c>
      <c r="F249" s="40" t="s">
        <v>821</v>
      </c>
      <c r="G249" s="40" t="s">
        <v>18</v>
      </c>
      <c r="H249" s="40" t="s">
        <v>822</v>
      </c>
      <c r="I249" s="40">
        <v>47063</v>
      </c>
      <c r="J249" s="39">
        <v>41030</v>
      </c>
      <c r="K249" s="40" t="s">
        <v>44</v>
      </c>
      <c r="L249" s="40" t="s">
        <v>409</v>
      </c>
      <c r="M249" s="16" t="str">
        <f>[1]!AG_SMRT("0,Summary Report 1,1",$C$1,$C$3,$C$4,$F249,$F249,$C249,$C249)</f>
        <v>Learning And Development</v>
      </c>
      <c r="N249" s="37" t="s">
        <v>247</v>
      </c>
      <c r="O249" s="37" t="s">
        <v>85</v>
      </c>
      <c r="P249" s="36" t="s">
        <v>108</v>
      </c>
      <c r="Q249" s="36" t="s">
        <v>1400</v>
      </c>
    </row>
    <row r="250" spans="1:17" ht="15.75" thickBot="1">
      <c r="A250" s="40" t="s">
        <v>347</v>
      </c>
      <c r="B250" s="40" t="s">
        <v>348</v>
      </c>
      <c r="C250" s="40">
        <v>55975</v>
      </c>
      <c r="D250" s="40" t="s">
        <v>409</v>
      </c>
      <c r="E250" s="41">
        <v>2400</v>
      </c>
      <c r="F250" s="40" t="s">
        <v>416</v>
      </c>
      <c r="G250" s="40" t="s">
        <v>37</v>
      </c>
      <c r="H250" s="40" t="s">
        <v>38</v>
      </c>
      <c r="I250" s="40">
        <v>47063</v>
      </c>
      <c r="J250" s="39">
        <v>41030</v>
      </c>
      <c r="K250" s="40" t="s">
        <v>44</v>
      </c>
      <c r="L250" s="40" t="s">
        <v>409</v>
      </c>
      <c r="M250" s="16" t="str">
        <f>[1]!AG_SMRT("0,Summary Report 1,1",$C$1,$C$3,$C$4,$F250,$F250,$C250,$C250)</f>
        <v>Cash at Bank (RBS)</v>
      </c>
      <c r="N250" s="37" t="s">
        <v>44</v>
      </c>
      <c r="O250" s="37" t="s">
        <v>44</v>
      </c>
      <c r="P250" s="36" t="s">
        <v>120</v>
      </c>
      <c r="Q250" s="36" t="s">
        <v>406</v>
      </c>
    </row>
    <row r="251" spans="1:17" ht="15.75" thickBot="1">
      <c r="A251" s="40" t="s">
        <v>349</v>
      </c>
      <c r="B251" s="40" t="s">
        <v>350</v>
      </c>
      <c r="C251" s="40">
        <v>55945</v>
      </c>
      <c r="D251" s="40" t="s">
        <v>336</v>
      </c>
      <c r="E251" s="41">
        <v>-1080</v>
      </c>
      <c r="F251" s="40" t="s">
        <v>823</v>
      </c>
      <c r="G251" s="40" t="s">
        <v>18</v>
      </c>
      <c r="H251" s="40" t="s">
        <v>824</v>
      </c>
      <c r="I251" s="40">
        <v>47083</v>
      </c>
      <c r="J251" s="39">
        <v>41030</v>
      </c>
      <c r="K251" s="40" t="s">
        <v>44</v>
      </c>
      <c r="L251" s="40" t="s">
        <v>409</v>
      </c>
      <c r="M251" s="16" t="str">
        <f>[1]!AG_SMRT("0,Summary Report 1,1",$C$1,$C$3,$C$4,$F251,$F251,$C251,$C251)</f>
        <v>Alternative Formats</v>
      </c>
      <c r="N251" s="37" t="s">
        <v>260</v>
      </c>
      <c r="O251" s="37" t="s">
        <v>75</v>
      </c>
      <c r="P251" s="36" t="s">
        <v>379</v>
      </c>
      <c r="Q251" s="36" t="s">
        <v>1401</v>
      </c>
    </row>
    <row r="252" spans="1:17" ht="15.75" thickBot="1">
      <c r="A252" s="40" t="s">
        <v>349</v>
      </c>
      <c r="B252" s="40" t="s">
        <v>350</v>
      </c>
      <c r="C252" s="40">
        <v>55976</v>
      </c>
      <c r="D252" s="40" t="s">
        <v>409</v>
      </c>
      <c r="E252" s="41">
        <v>1080</v>
      </c>
      <c r="F252" s="40" t="s">
        <v>825</v>
      </c>
      <c r="G252" s="40" t="s">
        <v>37</v>
      </c>
      <c r="H252" s="40" t="s">
        <v>38</v>
      </c>
      <c r="I252" s="40">
        <v>47083</v>
      </c>
      <c r="J252" s="39">
        <v>41030</v>
      </c>
      <c r="K252" s="40" t="s">
        <v>44</v>
      </c>
      <c r="L252" s="40" t="s">
        <v>409</v>
      </c>
      <c r="M252" s="16" t="str">
        <f>[1]!AG_SMRT("0,Summary Report 1,1",$C$1,$C$3,$C$4,$F252,$F252,$C252,$C252)</f>
        <v>Cash at Bank (RBS)</v>
      </c>
      <c r="N252" s="37" t="s">
        <v>44</v>
      </c>
      <c r="O252" s="37" t="s">
        <v>44</v>
      </c>
      <c r="P252" s="36" t="s">
        <v>120</v>
      </c>
      <c r="Q252" s="36" t="s">
        <v>397</v>
      </c>
    </row>
    <row r="253" spans="1:17" ht="15.75" thickBot="1">
      <c r="A253" s="40" t="s">
        <v>826</v>
      </c>
      <c r="B253" s="40" t="s">
        <v>827</v>
      </c>
      <c r="C253" s="40">
        <v>55934</v>
      </c>
      <c r="D253" s="40" t="s">
        <v>336</v>
      </c>
      <c r="E253" s="41">
        <v>-600</v>
      </c>
      <c r="F253" s="40" t="s">
        <v>828</v>
      </c>
      <c r="G253" s="40" t="s">
        <v>18</v>
      </c>
      <c r="H253" s="40" t="s">
        <v>829</v>
      </c>
      <c r="I253" s="40">
        <v>47064</v>
      </c>
      <c r="J253" s="39">
        <v>41030</v>
      </c>
      <c r="K253" s="40" t="s">
        <v>830</v>
      </c>
      <c r="L253" s="40" t="s">
        <v>409</v>
      </c>
      <c r="M253" s="16" t="str">
        <f>[1]!AG_SMRT("0,Summary Report 1,1",$C$1,$C$3,$C$4,$F253,$F253,$C253,$C253)</f>
        <v>Conference Speakers Fees</v>
      </c>
      <c r="N253" s="37" t="s">
        <v>376</v>
      </c>
      <c r="O253" s="37" t="s">
        <v>159</v>
      </c>
      <c r="P253" s="36" t="s">
        <v>274</v>
      </c>
      <c r="Q253" s="36" t="s">
        <v>1402</v>
      </c>
    </row>
    <row r="254" spans="1:17" ht="15.75" thickBot="1">
      <c r="A254" s="40" t="s">
        <v>826</v>
      </c>
      <c r="B254" s="40" t="s">
        <v>827</v>
      </c>
      <c r="C254" s="40">
        <v>55975</v>
      </c>
      <c r="D254" s="40" t="s">
        <v>409</v>
      </c>
      <c r="E254" s="41">
        <v>600</v>
      </c>
      <c r="F254" s="40" t="s">
        <v>416</v>
      </c>
      <c r="G254" s="40" t="s">
        <v>37</v>
      </c>
      <c r="H254" s="40" t="s">
        <v>38</v>
      </c>
      <c r="I254" s="40">
        <v>47064</v>
      </c>
      <c r="J254" s="39">
        <v>41030</v>
      </c>
      <c r="K254" s="40" t="s">
        <v>830</v>
      </c>
      <c r="L254" s="40" t="s">
        <v>409</v>
      </c>
      <c r="M254" s="16" t="str">
        <f>[1]!AG_SMRT("0,Summary Report 1,1",$C$1,$C$3,$C$4,$F254,$F254,$C254,$C254)</f>
        <v>Cash at Bank (RBS)</v>
      </c>
      <c r="N254" s="37" t="s">
        <v>44</v>
      </c>
      <c r="O254" s="37" t="s">
        <v>44</v>
      </c>
      <c r="P254" s="36" t="s">
        <v>120</v>
      </c>
      <c r="Q254" s="36" t="s">
        <v>406</v>
      </c>
    </row>
    <row r="255" spans="1:17" ht="15.75" thickBot="1">
      <c r="A255" s="40" t="s">
        <v>831</v>
      </c>
      <c r="B255" s="40" t="s">
        <v>832</v>
      </c>
      <c r="C255" s="40">
        <v>56344</v>
      </c>
      <c r="D255" s="40" t="s">
        <v>409</v>
      </c>
      <c r="E255" s="41">
        <v>-125</v>
      </c>
      <c r="F255" s="40" t="s">
        <v>833</v>
      </c>
      <c r="G255" s="40" t="s">
        <v>18</v>
      </c>
      <c r="H255" s="40" t="s">
        <v>834</v>
      </c>
      <c r="I255" s="40">
        <v>47330</v>
      </c>
      <c r="J255" s="39">
        <v>41058</v>
      </c>
      <c r="K255" s="40" t="s">
        <v>44</v>
      </c>
      <c r="L255" s="40" t="s">
        <v>409</v>
      </c>
      <c r="M255" s="16" t="str">
        <f>[1]!AG_SMRT("0,Summary Report 1,1",$C$1,$C$3,$C$4,$F255,$F255,$C255,$C255)</f>
        <v>Photography</v>
      </c>
      <c r="N255" s="37" t="s">
        <v>260</v>
      </c>
      <c r="O255" s="37" t="s">
        <v>75</v>
      </c>
      <c r="P255" s="36" t="s">
        <v>392</v>
      </c>
      <c r="Q255" s="36" t="s">
        <v>1403</v>
      </c>
    </row>
    <row r="256" spans="1:17" ht="15.75" thickBot="1">
      <c r="A256" s="40" t="s">
        <v>831</v>
      </c>
      <c r="B256" s="40" t="s">
        <v>832</v>
      </c>
      <c r="C256" s="40">
        <v>56355</v>
      </c>
      <c r="D256" s="40" t="s">
        <v>409</v>
      </c>
      <c r="E256" s="41">
        <v>125</v>
      </c>
      <c r="F256" s="40" t="s">
        <v>835</v>
      </c>
      <c r="G256" s="40" t="s">
        <v>37</v>
      </c>
      <c r="H256" s="40" t="s">
        <v>38</v>
      </c>
      <c r="I256" s="40">
        <v>47330</v>
      </c>
      <c r="J256" s="39">
        <v>41058</v>
      </c>
      <c r="K256" s="40" t="s">
        <v>44</v>
      </c>
      <c r="L256" s="40" t="s">
        <v>409</v>
      </c>
      <c r="M256" s="16" t="str">
        <f>[1]!AG_SMRT("0,Summary Report 1,1",$C$1,$C$3,$C$4,$F256,$F256,$C256,$C256)</f>
        <v>Cash at Bank (RBS)</v>
      </c>
      <c r="N256" s="37" t="s">
        <v>44</v>
      </c>
      <c r="O256" s="37" t="s">
        <v>44</v>
      </c>
      <c r="P256" s="36" t="s">
        <v>120</v>
      </c>
      <c r="Q256" s="36" t="s">
        <v>1404</v>
      </c>
    </row>
    <row r="257" spans="1:17" ht="15.75" thickBot="1">
      <c r="A257" s="40" t="s">
        <v>836</v>
      </c>
      <c r="B257" s="40" t="s">
        <v>837</v>
      </c>
      <c r="C257" s="40">
        <v>56106</v>
      </c>
      <c r="D257" s="40" t="s">
        <v>409</v>
      </c>
      <c r="E257" s="41">
        <v>-3279.6</v>
      </c>
      <c r="F257" s="40" t="s">
        <v>838</v>
      </c>
      <c r="G257" s="40" t="s">
        <v>18</v>
      </c>
      <c r="H257" s="40" t="s">
        <v>839</v>
      </c>
      <c r="I257" s="40">
        <v>47225</v>
      </c>
      <c r="J257" s="39">
        <v>41044</v>
      </c>
      <c r="K257" s="40" t="s">
        <v>44</v>
      </c>
      <c r="L257" s="40" t="s">
        <v>409</v>
      </c>
      <c r="M257" s="16" t="str">
        <f>[1]!AG_SMRT("0,Summary Report 1,1",$C$1,$C$3,$C$4,$F257,$F257,$C257,$C257)</f>
        <v>Promotional Materials</v>
      </c>
      <c r="N257" s="37" t="s">
        <v>260</v>
      </c>
      <c r="O257" s="37" t="s">
        <v>75</v>
      </c>
      <c r="P257" s="36" t="s">
        <v>1405</v>
      </c>
      <c r="Q257" s="36" t="s">
        <v>1406</v>
      </c>
    </row>
    <row r="258" spans="1:17" ht="15.75" thickBot="1">
      <c r="A258" s="40" t="s">
        <v>836</v>
      </c>
      <c r="B258" s="40" t="s">
        <v>837</v>
      </c>
      <c r="C258" s="40">
        <v>56169</v>
      </c>
      <c r="D258" s="40" t="s">
        <v>409</v>
      </c>
      <c r="E258" s="41">
        <v>3279.6</v>
      </c>
      <c r="F258" s="40" t="s">
        <v>412</v>
      </c>
      <c r="G258" s="40" t="s">
        <v>37</v>
      </c>
      <c r="H258" s="40" t="s">
        <v>38</v>
      </c>
      <c r="I258" s="40">
        <v>47225</v>
      </c>
      <c r="J258" s="39">
        <v>41044</v>
      </c>
      <c r="K258" s="40" t="s">
        <v>44</v>
      </c>
      <c r="L258" s="40" t="s">
        <v>409</v>
      </c>
      <c r="M258" s="16" t="str">
        <f>[1]!AG_SMRT("0,Summary Report 1,1",$C$1,$C$3,$C$4,$F258,$F258,$C258,$C258)</f>
        <v>Cash at Bank (RBS)</v>
      </c>
      <c r="N258" s="37" t="s">
        <v>44</v>
      </c>
      <c r="O258" s="37" t="s">
        <v>44</v>
      </c>
      <c r="P258" s="36" t="s">
        <v>120</v>
      </c>
      <c r="Q258" s="36" t="s">
        <v>1278</v>
      </c>
    </row>
    <row r="259" spans="1:17" ht="15.75" thickBot="1">
      <c r="A259" s="40" t="s">
        <v>840</v>
      </c>
      <c r="B259" s="40" t="s">
        <v>841</v>
      </c>
      <c r="C259" s="40">
        <v>56312</v>
      </c>
      <c r="D259" s="40" t="s">
        <v>409</v>
      </c>
      <c r="E259" s="41">
        <v>-220</v>
      </c>
      <c r="F259" s="40" t="s">
        <v>842</v>
      </c>
      <c r="G259" s="40" t="s">
        <v>18</v>
      </c>
      <c r="H259" s="40" t="s">
        <v>843</v>
      </c>
      <c r="I259" s="40">
        <v>47331</v>
      </c>
      <c r="J259" s="39">
        <v>41058</v>
      </c>
      <c r="K259" s="40" t="s">
        <v>44</v>
      </c>
      <c r="L259" s="40" t="s">
        <v>409</v>
      </c>
      <c r="M259" s="16" t="str">
        <f>[1]!AG_SMRT("0,Summary Report 1,1",$C$1,$C$3,$C$4,$F259,$F259,$C259,$C259)</f>
        <v>Catering</v>
      </c>
      <c r="N259" s="37" t="s">
        <v>268</v>
      </c>
      <c r="O259" s="37" t="s">
        <v>80</v>
      </c>
      <c r="P259" s="36" t="s">
        <v>104</v>
      </c>
      <c r="Q259" s="36" t="s">
        <v>1407</v>
      </c>
    </row>
    <row r="260" spans="1:17" ht="15.75" thickBot="1">
      <c r="A260" s="40" t="s">
        <v>840</v>
      </c>
      <c r="B260" s="40" t="s">
        <v>841</v>
      </c>
      <c r="C260" s="40">
        <v>56355</v>
      </c>
      <c r="D260" s="40" t="s">
        <v>409</v>
      </c>
      <c r="E260" s="41">
        <v>220</v>
      </c>
      <c r="F260" s="40" t="s">
        <v>844</v>
      </c>
      <c r="G260" s="40" t="s">
        <v>37</v>
      </c>
      <c r="H260" s="40" t="s">
        <v>38</v>
      </c>
      <c r="I260" s="40">
        <v>47331</v>
      </c>
      <c r="J260" s="39">
        <v>41058</v>
      </c>
      <c r="K260" s="40" t="s">
        <v>44</v>
      </c>
      <c r="L260" s="40" t="s">
        <v>409</v>
      </c>
      <c r="M260" s="16" t="str">
        <f>[1]!AG_SMRT("0,Summary Report 1,1",$C$1,$C$3,$C$4,$F260,$F260,$C260,$C260)</f>
        <v>Cash at Bank (RBS)</v>
      </c>
      <c r="N260" s="37" t="s">
        <v>44</v>
      </c>
      <c r="O260" s="37" t="s">
        <v>44</v>
      </c>
      <c r="P260" s="36" t="s">
        <v>120</v>
      </c>
      <c r="Q260" s="36" t="s">
        <v>1408</v>
      </c>
    </row>
    <row r="261" spans="1:17" ht="15.75" thickBot="1">
      <c r="A261" s="40" t="s">
        <v>845</v>
      </c>
      <c r="B261" s="40" t="s">
        <v>846</v>
      </c>
      <c r="C261" s="40">
        <v>56229</v>
      </c>
      <c r="D261" s="40" t="s">
        <v>409</v>
      </c>
      <c r="E261" s="41">
        <v>-18.33</v>
      </c>
      <c r="F261" s="40" t="s">
        <v>847</v>
      </c>
      <c r="G261" s="40" t="s">
        <v>18</v>
      </c>
      <c r="H261" s="40" t="s">
        <v>848</v>
      </c>
      <c r="I261" s="40">
        <v>47341</v>
      </c>
      <c r="J261" s="39">
        <v>41058</v>
      </c>
      <c r="K261" s="40" t="s">
        <v>849</v>
      </c>
      <c r="L261" s="40" t="s">
        <v>409</v>
      </c>
      <c r="M261" s="16" t="str">
        <f>[1]!AG_SMRT("0,Summary Report 1,1",$C$1,$C$3,$C$4,$F261,$F261,$C261,$C261)</f>
        <v>Client Support</v>
      </c>
      <c r="N261" s="37" t="s">
        <v>257</v>
      </c>
      <c r="O261" s="37" t="s">
        <v>155</v>
      </c>
      <c r="P261" s="36" t="s">
        <v>100</v>
      </c>
      <c r="Q261" s="36" t="s">
        <v>1409</v>
      </c>
    </row>
    <row r="262" spans="1:17" ht="15.75" thickBot="1">
      <c r="A262" s="40" t="s">
        <v>845</v>
      </c>
      <c r="B262" s="40" t="s">
        <v>846</v>
      </c>
      <c r="C262" s="40">
        <v>56356</v>
      </c>
      <c r="D262" s="40" t="s">
        <v>409</v>
      </c>
      <c r="E262" s="41">
        <v>18.33</v>
      </c>
      <c r="F262" s="40" t="s">
        <v>471</v>
      </c>
      <c r="G262" s="40" t="s">
        <v>37</v>
      </c>
      <c r="H262" s="40" t="s">
        <v>38</v>
      </c>
      <c r="I262" s="40">
        <v>47341</v>
      </c>
      <c r="J262" s="39">
        <v>41058</v>
      </c>
      <c r="K262" s="40" t="s">
        <v>849</v>
      </c>
      <c r="L262" s="40" t="s">
        <v>409</v>
      </c>
      <c r="M262" s="16" t="str">
        <f>[1]!AG_SMRT("0,Summary Report 1,1",$C$1,$C$3,$C$4,$F262,$F262,$C262,$C262)</f>
        <v>Cash at Bank (RBS)</v>
      </c>
      <c r="N262" s="37" t="s">
        <v>44</v>
      </c>
      <c r="O262" s="37" t="s">
        <v>44</v>
      </c>
      <c r="P262" s="36" t="s">
        <v>120</v>
      </c>
      <c r="Q262" s="36" t="s">
        <v>1299</v>
      </c>
    </row>
    <row r="263" spans="1:17" ht="15.75" thickBot="1">
      <c r="A263" s="40" t="s">
        <v>850</v>
      </c>
      <c r="B263" s="40" t="s">
        <v>851</v>
      </c>
      <c r="C263" s="40">
        <v>56302</v>
      </c>
      <c r="D263" s="40" t="s">
        <v>409</v>
      </c>
      <c r="E263" s="41">
        <v>-252</v>
      </c>
      <c r="F263" s="40" t="s">
        <v>852</v>
      </c>
      <c r="G263" s="40" t="s">
        <v>18</v>
      </c>
      <c r="H263" s="40" t="s">
        <v>853</v>
      </c>
      <c r="I263" s="40">
        <v>47312</v>
      </c>
      <c r="J263" s="39">
        <v>41057</v>
      </c>
      <c r="K263" s="40" t="s">
        <v>854</v>
      </c>
      <c r="L263" s="40" t="s">
        <v>409</v>
      </c>
      <c r="M263" s="16" t="str">
        <f>[1]!AG_SMRT("0,Summary Report 1,1",$C$1,$C$3,$C$4,$F263,$F263,$C263,$C263)</f>
        <v>Media Monitoring</v>
      </c>
      <c r="N263" s="37" t="s">
        <v>250</v>
      </c>
      <c r="O263" s="37" t="s">
        <v>77</v>
      </c>
      <c r="P263" s="36" t="s">
        <v>199</v>
      </c>
      <c r="Q263" s="36" t="s">
        <v>1410</v>
      </c>
    </row>
    <row r="264" spans="1:17" ht="15.75" thickBot="1">
      <c r="A264" s="40" t="s">
        <v>850</v>
      </c>
      <c r="B264" s="40" t="s">
        <v>851</v>
      </c>
      <c r="C264" s="40">
        <v>56316</v>
      </c>
      <c r="D264" s="40" t="s">
        <v>409</v>
      </c>
      <c r="E264" s="41">
        <v>252</v>
      </c>
      <c r="F264" s="40" t="s">
        <v>852</v>
      </c>
      <c r="G264" s="40" t="s">
        <v>18</v>
      </c>
      <c r="H264" s="40" t="s">
        <v>853</v>
      </c>
      <c r="I264" s="40">
        <v>47312</v>
      </c>
      <c r="J264" s="39">
        <v>41057</v>
      </c>
      <c r="K264" s="40" t="s">
        <v>854</v>
      </c>
      <c r="L264" s="40" t="s">
        <v>409</v>
      </c>
      <c r="M264" s="16" t="str">
        <f>[1]!AG_SMRT("0,Summary Report 1,1",$C$1,$C$3,$C$4,$F264,$F264,$C264,$C264)</f>
        <v>Media Monitoring</v>
      </c>
      <c r="N264" s="37" t="s">
        <v>250</v>
      </c>
      <c r="O264" s="37" t="s">
        <v>77</v>
      </c>
      <c r="P264" s="36" t="s">
        <v>199</v>
      </c>
      <c r="Q264" s="36" t="s">
        <v>1410</v>
      </c>
    </row>
    <row r="265" spans="1:17" ht="15.75" thickBot="1">
      <c r="A265" s="40" t="s">
        <v>855</v>
      </c>
      <c r="B265" s="40" t="s">
        <v>856</v>
      </c>
      <c r="C265" s="40">
        <v>55955</v>
      </c>
      <c r="D265" s="40" t="s">
        <v>409</v>
      </c>
      <c r="E265" s="41">
        <v>-6000</v>
      </c>
      <c r="F265" s="40" t="s">
        <v>857</v>
      </c>
      <c r="G265" s="40" t="s">
        <v>18</v>
      </c>
      <c r="H265" s="40" t="s">
        <v>858</v>
      </c>
      <c r="I265" s="40">
        <v>47150</v>
      </c>
      <c r="J265" s="39">
        <v>41038</v>
      </c>
      <c r="K265" s="40" t="s">
        <v>44</v>
      </c>
      <c r="L265" s="40" t="s">
        <v>409</v>
      </c>
      <c r="M265" s="16" t="str">
        <f>[1]!AG_SMRT("0,Summary Report 1,1",$C$1,$C$3,$C$4,$F265,$F265,$C265,$C265)</f>
        <v>Barristers Fees</v>
      </c>
      <c r="N265" s="37" t="s">
        <v>251</v>
      </c>
      <c r="O265" s="37" t="s">
        <v>82</v>
      </c>
      <c r="P265" s="36" t="s">
        <v>110</v>
      </c>
      <c r="Q265" s="36" t="s">
        <v>1411</v>
      </c>
    </row>
    <row r="266" spans="1:17" ht="15.75" thickBot="1">
      <c r="A266" s="40" t="s">
        <v>855</v>
      </c>
      <c r="B266" s="40" t="s">
        <v>856</v>
      </c>
      <c r="C266" s="40">
        <v>56100</v>
      </c>
      <c r="D266" s="40" t="s">
        <v>409</v>
      </c>
      <c r="E266" s="41">
        <v>6000</v>
      </c>
      <c r="F266" s="40" t="s">
        <v>859</v>
      </c>
      <c r="G266" s="40" t="s">
        <v>37</v>
      </c>
      <c r="H266" s="40" t="s">
        <v>38</v>
      </c>
      <c r="I266" s="40">
        <v>47150</v>
      </c>
      <c r="J266" s="39">
        <v>41038</v>
      </c>
      <c r="K266" s="40" t="s">
        <v>44</v>
      </c>
      <c r="L266" s="40" t="s">
        <v>409</v>
      </c>
      <c r="M266" s="16" t="str">
        <f>[1]!AG_SMRT("0,Summary Report 1,1",$C$1,$C$3,$C$4,$F266,$F266,$C266,$C266)</f>
        <v>Cash at Bank (RBS)</v>
      </c>
      <c r="N266" s="37" t="s">
        <v>44</v>
      </c>
      <c r="O266" s="37" t="s">
        <v>44</v>
      </c>
      <c r="P266" s="36" t="s">
        <v>120</v>
      </c>
      <c r="Q266" s="36" t="s">
        <v>1412</v>
      </c>
    </row>
    <row r="267" spans="1:17" ht="15.75" thickBot="1">
      <c r="A267" s="40" t="s">
        <v>860</v>
      </c>
      <c r="B267" s="40" t="s">
        <v>861</v>
      </c>
      <c r="C267" s="40">
        <v>56266</v>
      </c>
      <c r="D267" s="40" t="s">
        <v>409</v>
      </c>
      <c r="E267" s="41">
        <v>-10.6</v>
      </c>
      <c r="F267" s="40" t="s">
        <v>807</v>
      </c>
      <c r="G267" s="40" t="s">
        <v>22</v>
      </c>
      <c r="H267" s="40" t="s">
        <v>807</v>
      </c>
      <c r="I267" s="40">
        <v>47296</v>
      </c>
      <c r="J267" s="39">
        <v>41052</v>
      </c>
      <c r="K267" s="40" t="s">
        <v>44</v>
      </c>
      <c r="L267" s="40" t="s">
        <v>409</v>
      </c>
      <c r="M267" s="16" t="str">
        <f>[1]!AG_SMRT("0,Summary Report 1,1",$C$1,$C$3,$C$4,$F267,$F267,$C267,$C267)</f>
        <v>Non-Staff Travel Expenses</v>
      </c>
      <c r="N267" s="37" t="s">
        <v>376</v>
      </c>
      <c r="O267" s="37" t="s">
        <v>159</v>
      </c>
      <c r="P267" s="36" t="s">
        <v>98</v>
      </c>
      <c r="Q267" s="36" t="s">
        <v>807</v>
      </c>
    </row>
    <row r="268" spans="1:17" ht="15.75" thickBot="1">
      <c r="A268" s="40" t="s">
        <v>860</v>
      </c>
      <c r="B268" s="40" t="s">
        <v>861</v>
      </c>
      <c r="C268" s="40">
        <v>56283</v>
      </c>
      <c r="D268" s="40" t="s">
        <v>409</v>
      </c>
      <c r="E268" s="41">
        <v>10.6</v>
      </c>
      <c r="F268" s="40" t="s">
        <v>862</v>
      </c>
      <c r="G268" s="40" t="s">
        <v>37</v>
      </c>
      <c r="H268" s="40" t="s">
        <v>38</v>
      </c>
      <c r="I268" s="40">
        <v>47296</v>
      </c>
      <c r="J268" s="39">
        <v>41052</v>
      </c>
      <c r="K268" s="40" t="s">
        <v>44</v>
      </c>
      <c r="L268" s="40" t="s">
        <v>409</v>
      </c>
      <c r="M268" s="16" t="str">
        <f>[1]!AG_SMRT("0,Summary Report 1,1",$C$1,$C$3,$C$4,$F268,$F268,$C268,$C268)</f>
        <v>Cash at Bank (RBS)</v>
      </c>
      <c r="N268" s="37" t="s">
        <v>44</v>
      </c>
      <c r="O268" s="37" t="s">
        <v>44</v>
      </c>
      <c r="P268" s="36" t="s">
        <v>120</v>
      </c>
      <c r="Q268" s="36" t="s">
        <v>1413</v>
      </c>
    </row>
    <row r="269" spans="1:17" ht="15.75" thickBot="1">
      <c r="A269" s="40" t="s">
        <v>863</v>
      </c>
      <c r="B269" s="40" t="s">
        <v>864</v>
      </c>
      <c r="C269" s="40">
        <v>56130</v>
      </c>
      <c r="D269" s="40" t="s">
        <v>409</v>
      </c>
      <c r="E269" s="41">
        <v>-420</v>
      </c>
      <c r="F269" s="40" t="s">
        <v>865</v>
      </c>
      <c r="G269" s="40" t="s">
        <v>18</v>
      </c>
      <c r="H269" s="40" t="s">
        <v>866</v>
      </c>
      <c r="I269" s="40">
        <v>47210</v>
      </c>
      <c r="J269" s="39">
        <v>41044</v>
      </c>
      <c r="K269" s="40" t="s">
        <v>44</v>
      </c>
      <c r="L269" s="40" t="s">
        <v>409</v>
      </c>
      <c r="M269" s="16" t="str">
        <f>[1]!AG_SMRT("0,Summary Report 1,1",$C$1,$C$3,$C$4,$F269,$F269,$C269,$C269)</f>
        <v>Early Exit costs</v>
      </c>
      <c r="N269" s="37" t="s">
        <v>267</v>
      </c>
      <c r="O269" s="37" t="s">
        <v>170</v>
      </c>
      <c r="P269" s="36" t="s">
        <v>220</v>
      </c>
      <c r="Q269" s="36" t="s">
        <v>1414</v>
      </c>
    </row>
    <row r="270" spans="1:17" ht="15.75" thickBot="1">
      <c r="A270" s="40" t="s">
        <v>863</v>
      </c>
      <c r="B270" s="40" t="s">
        <v>864</v>
      </c>
      <c r="C270" s="40">
        <v>56167</v>
      </c>
      <c r="D270" s="40" t="s">
        <v>409</v>
      </c>
      <c r="E270" s="41">
        <v>420</v>
      </c>
      <c r="F270" s="40" t="s">
        <v>867</v>
      </c>
      <c r="G270" s="40" t="s">
        <v>37</v>
      </c>
      <c r="H270" s="40" t="s">
        <v>38</v>
      </c>
      <c r="I270" s="40">
        <v>47210</v>
      </c>
      <c r="J270" s="39">
        <v>41044</v>
      </c>
      <c r="K270" s="40" t="s">
        <v>44</v>
      </c>
      <c r="L270" s="40" t="s">
        <v>409</v>
      </c>
      <c r="M270" s="16" t="str">
        <f>[1]!AG_SMRT("0,Summary Report 1,1",$C$1,$C$3,$C$4,$F270,$F270,$C270,$C270)</f>
        <v>Cash at Bank (RBS)</v>
      </c>
      <c r="N270" s="37" t="s">
        <v>44</v>
      </c>
      <c r="O270" s="37" t="s">
        <v>44</v>
      </c>
      <c r="P270" s="36" t="s">
        <v>120</v>
      </c>
      <c r="Q270" s="36" t="s">
        <v>1415</v>
      </c>
    </row>
    <row r="271" spans="1:17" ht="15.75" thickBot="1">
      <c r="A271" s="40" t="s">
        <v>868</v>
      </c>
      <c r="B271" s="40" t="s">
        <v>869</v>
      </c>
      <c r="C271" s="40">
        <v>56285</v>
      </c>
      <c r="D271" s="40" t="s">
        <v>409</v>
      </c>
      <c r="E271" s="41">
        <v>-75</v>
      </c>
      <c r="F271" s="40" t="s">
        <v>870</v>
      </c>
      <c r="G271" s="40" t="s">
        <v>18</v>
      </c>
      <c r="H271" s="40" t="s">
        <v>871</v>
      </c>
      <c r="I271" s="40">
        <v>47332</v>
      </c>
      <c r="J271" s="39">
        <v>41058</v>
      </c>
      <c r="K271" s="40" t="s">
        <v>44</v>
      </c>
      <c r="L271" s="40" t="s">
        <v>409</v>
      </c>
      <c r="M271" s="16" t="str">
        <f>[1]!AG_SMRT("0,Summary Report 1,1",$C$1,$C$3,$C$4,$F271,$F271,$C271,$C271)</f>
        <v>Medical Reports</v>
      </c>
      <c r="N271" s="37" t="s">
        <v>251</v>
      </c>
      <c r="O271" s="37" t="s">
        <v>82</v>
      </c>
      <c r="P271" s="36" t="s">
        <v>1280</v>
      </c>
      <c r="Q271" s="36" t="s">
        <v>1416</v>
      </c>
    </row>
    <row r="272" spans="1:17" ht="15.75" thickBot="1">
      <c r="A272" s="40" t="s">
        <v>868</v>
      </c>
      <c r="B272" s="40" t="s">
        <v>869</v>
      </c>
      <c r="C272" s="40">
        <v>56355</v>
      </c>
      <c r="D272" s="40" t="s">
        <v>409</v>
      </c>
      <c r="E272" s="41">
        <v>75</v>
      </c>
      <c r="F272" s="40" t="s">
        <v>872</v>
      </c>
      <c r="G272" s="40" t="s">
        <v>37</v>
      </c>
      <c r="H272" s="40" t="s">
        <v>38</v>
      </c>
      <c r="I272" s="40">
        <v>47332</v>
      </c>
      <c r="J272" s="39">
        <v>41058</v>
      </c>
      <c r="K272" s="40" t="s">
        <v>44</v>
      </c>
      <c r="L272" s="40" t="s">
        <v>409</v>
      </c>
      <c r="M272" s="16" t="str">
        <f>[1]!AG_SMRT("0,Summary Report 1,1",$C$1,$C$3,$C$4,$F272,$F272,$C272,$C272)</f>
        <v>Cash at Bank (RBS)</v>
      </c>
      <c r="N272" s="37" t="s">
        <v>44</v>
      </c>
      <c r="O272" s="37" t="s">
        <v>44</v>
      </c>
      <c r="P272" s="36" t="s">
        <v>120</v>
      </c>
      <c r="Q272" s="36" t="s">
        <v>1417</v>
      </c>
    </row>
    <row r="273" spans="1:17" ht="15.75" thickBot="1">
      <c r="A273" s="40" t="s">
        <v>351</v>
      </c>
      <c r="B273" s="40" t="s">
        <v>352</v>
      </c>
      <c r="C273" s="40">
        <v>56021</v>
      </c>
      <c r="D273" s="40" t="s">
        <v>409</v>
      </c>
      <c r="E273" s="41">
        <v>-2076</v>
      </c>
      <c r="F273" s="40" t="s">
        <v>873</v>
      </c>
      <c r="G273" s="40" t="s">
        <v>18</v>
      </c>
      <c r="H273" s="40" t="s">
        <v>874</v>
      </c>
      <c r="I273" s="40">
        <v>47189</v>
      </c>
      <c r="J273" s="39">
        <v>41038</v>
      </c>
      <c r="K273" s="40" t="s">
        <v>353</v>
      </c>
      <c r="L273" s="40" t="s">
        <v>409</v>
      </c>
      <c r="M273" s="16" t="str">
        <f>[1]!AG_SMRT("0,Summary Report 1,1",$C$1,$C$3,$C$4,$F273,$F273,$C273,$C273)</f>
        <v>Rent</v>
      </c>
      <c r="N273" s="37" t="s">
        <v>380</v>
      </c>
      <c r="O273" s="37" t="s">
        <v>79</v>
      </c>
      <c r="P273" s="36" t="s">
        <v>119</v>
      </c>
      <c r="Q273" s="36" t="s">
        <v>1418</v>
      </c>
    </row>
    <row r="274" spans="1:17" ht="15.75" thickBot="1">
      <c r="A274" s="40" t="s">
        <v>351</v>
      </c>
      <c r="B274" s="40" t="s">
        <v>352</v>
      </c>
      <c r="C274" s="40">
        <v>56022</v>
      </c>
      <c r="D274" s="40" t="s">
        <v>409</v>
      </c>
      <c r="E274" s="41">
        <v>-167.95</v>
      </c>
      <c r="F274" s="40" t="s">
        <v>875</v>
      </c>
      <c r="G274" s="40" t="s">
        <v>18</v>
      </c>
      <c r="H274" s="40" t="s">
        <v>876</v>
      </c>
      <c r="I274" s="40">
        <v>47189</v>
      </c>
      <c r="J274" s="39">
        <v>41038</v>
      </c>
      <c r="K274" s="40" t="s">
        <v>353</v>
      </c>
      <c r="L274" s="40" t="s">
        <v>409</v>
      </c>
      <c r="M274" s="16" t="str">
        <f>[1]!AG_SMRT("0,Summary Report 1,1",$C$1,$C$3,$C$4,$F274,$F274,$C274,$C274)</f>
        <v>Service Charge</v>
      </c>
      <c r="N274" s="37" t="s">
        <v>380</v>
      </c>
      <c r="O274" s="37" t="s">
        <v>79</v>
      </c>
      <c r="P274" s="36" t="s">
        <v>265</v>
      </c>
      <c r="Q274" s="36" t="s">
        <v>1419</v>
      </c>
    </row>
    <row r="275" spans="1:17" ht="15.75" thickBot="1">
      <c r="A275" s="40" t="s">
        <v>351</v>
      </c>
      <c r="B275" s="40" t="s">
        <v>352</v>
      </c>
      <c r="C275" s="40">
        <v>56028</v>
      </c>
      <c r="D275" s="40" t="s">
        <v>409</v>
      </c>
      <c r="E275" s="41">
        <v>2243.95</v>
      </c>
      <c r="F275" s="40" t="s">
        <v>435</v>
      </c>
      <c r="G275" s="40" t="s">
        <v>37</v>
      </c>
      <c r="H275" s="40" t="s">
        <v>38</v>
      </c>
      <c r="I275" s="40">
        <v>47131</v>
      </c>
      <c r="J275" s="39">
        <v>41032</v>
      </c>
      <c r="K275" s="40" t="s">
        <v>353</v>
      </c>
      <c r="L275" s="40" t="s">
        <v>409</v>
      </c>
      <c r="M275" s="16" t="str">
        <f>[1]!AG_SMRT("0,Summary Report 1,1",$C$1,$C$3,$C$4,$F275,$F275,$C275,$C275)</f>
        <v>Cash at Bank (RBS)</v>
      </c>
      <c r="N275" s="37" t="s">
        <v>44</v>
      </c>
      <c r="O275" s="37" t="s">
        <v>44</v>
      </c>
      <c r="P275" s="36" t="s">
        <v>120</v>
      </c>
      <c r="Q275" s="36" t="s">
        <v>1287</v>
      </c>
    </row>
    <row r="276" spans="1:17" ht="15.75" thickBot="1">
      <c r="A276" s="40" t="s">
        <v>351</v>
      </c>
      <c r="B276" s="40" t="s">
        <v>352</v>
      </c>
      <c r="C276" s="40">
        <v>56029</v>
      </c>
      <c r="D276" s="40" t="s">
        <v>409</v>
      </c>
      <c r="E276" s="41">
        <v>-2243.95</v>
      </c>
      <c r="F276" s="40" t="s">
        <v>435</v>
      </c>
      <c r="G276" s="40" t="s">
        <v>19</v>
      </c>
      <c r="H276" s="40" t="s">
        <v>436</v>
      </c>
      <c r="I276" s="40">
        <v>47131</v>
      </c>
      <c r="J276" s="39">
        <v>41032</v>
      </c>
      <c r="K276" s="40" t="s">
        <v>353</v>
      </c>
      <c r="L276" s="40" t="s">
        <v>409</v>
      </c>
      <c r="M276" s="16" t="str">
        <f>[1]!AG_SMRT("0,Summary Report 1,1",$C$1,$C$3,$C$4,$F276,$F276,$C276,$C276)</f>
        <v>Cash at Bank (RBS)</v>
      </c>
      <c r="N276" s="37" t="s">
        <v>44</v>
      </c>
      <c r="O276" s="37" t="s">
        <v>44</v>
      </c>
      <c r="P276" s="36" t="s">
        <v>120</v>
      </c>
      <c r="Q276" s="36" t="s">
        <v>436</v>
      </c>
    </row>
    <row r="277" spans="1:17" ht="15.75" thickBot="1">
      <c r="A277" s="40" t="s">
        <v>351</v>
      </c>
      <c r="B277" s="40" t="s">
        <v>352</v>
      </c>
      <c r="C277" s="40">
        <v>56102</v>
      </c>
      <c r="D277" s="40" t="s">
        <v>409</v>
      </c>
      <c r="E277" s="41">
        <v>2243.95</v>
      </c>
      <c r="F277" s="40" t="s">
        <v>437</v>
      </c>
      <c r="G277" s="40" t="s">
        <v>37</v>
      </c>
      <c r="H277" s="40" t="s">
        <v>38</v>
      </c>
      <c r="I277" s="40">
        <v>47189</v>
      </c>
      <c r="J277" s="39">
        <v>41038</v>
      </c>
      <c r="K277" s="40" t="s">
        <v>353</v>
      </c>
      <c r="L277" s="40" t="s">
        <v>409</v>
      </c>
      <c r="M277" s="16" t="str">
        <f>[1]!AG_SMRT("0,Summary Report 1,1",$C$1,$C$3,$C$4,$F277,$F277,$C277,$C277)</f>
        <v>Cash at Bank (RBS)</v>
      </c>
      <c r="N277" s="37" t="s">
        <v>44</v>
      </c>
      <c r="O277" s="37" t="s">
        <v>44</v>
      </c>
      <c r="P277" s="36" t="s">
        <v>120</v>
      </c>
      <c r="Q277" s="36" t="s">
        <v>1288</v>
      </c>
    </row>
    <row r="278" spans="1:17" ht="15.75" thickBot="1">
      <c r="A278" s="40" t="s">
        <v>208</v>
      </c>
      <c r="B278" s="40" t="s">
        <v>209</v>
      </c>
      <c r="C278" s="40">
        <v>55908</v>
      </c>
      <c r="D278" s="40" t="s">
        <v>336</v>
      </c>
      <c r="E278" s="41">
        <v>-290.17</v>
      </c>
      <c r="F278" s="40" t="s">
        <v>877</v>
      </c>
      <c r="G278" s="40" t="s">
        <v>18</v>
      </c>
      <c r="H278" s="40" t="s">
        <v>878</v>
      </c>
      <c r="I278" s="40">
        <v>47065</v>
      </c>
      <c r="J278" s="39">
        <v>41030</v>
      </c>
      <c r="K278" s="40" t="s">
        <v>210</v>
      </c>
      <c r="L278" s="40" t="s">
        <v>409</v>
      </c>
      <c r="M278" s="16" t="str">
        <f>[1]!AG_SMRT("0,Summary Report 1,1",$C$1,$C$3,$C$4,$F278,$F278,$C278,$C278)</f>
        <v>Franking Machine Rental</v>
      </c>
      <c r="N278" s="37" t="s">
        <v>380</v>
      </c>
      <c r="O278" s="37" t="s">
        <v>79</v>
      </c>
      <c r="P278" s="36" t="s">
        <v>1420</v>
      </c>
      <c r="Q278" s="36" t="s">
        <v>1421</v>
      </c>
    </row>
    <row r="279" spans="1:17" ht="15.75" thickBot="1">
      <c r="A279" s="40" t="s">
        <v>208</v>
      </c>
      <c r="B279" s="40" t="s">
        <v>209</v>
      </c>
      <c r="C279" s="40">
        <v>55975</v>
      </c>
      <c r="D279" s="40" t="s">
        <v>409</v>
      </c>
      <c r="E279" s="41">
        <v>290.17</v>
      </c>
      <c r="F279" s="40" t="s">
        <v>416</v>
      </c>
      <c r="G279" s="40" t="s">
        <v>37</v>
      </c>
      <c r="H279" s="40" t="s">
        <v>38</v>
      </c>
      <c r="I279" s="40">
        <v>47065</v>
      </c>
      <c r="J279" s="39">
        <v>41030</v>
      </c>
      <c r="K279" s="40" t="s">
        <v>210</v>
      </c>
      <c r="L279" s="40" t="s">
        <v>409</v>
      </c>
      <c r="M279" s="16" t="str">
        <f>[1]!AG_SMRT("0,Summary Report 1,1",$C$1,$C$3,$C$4,$F279,$F279,$C279,$C279)</f>
        <v>Cash at Bank (RBS)</v>
      </c>
      <c r="N279" s="37" t="s">
        <v>44</v>
      </c>
      <c r="O279" s="37" t="s">
        <v>44</v>
      </c>
      <c r="P279" s="36" t="s">
        <v>120</v>
      </c>
      <c r="Q279" s="36" t="s">
        <v>406</v>
      </c>
    </row>
    <row r="280" spans="1:17" ht="15.75" thickBot="1">
      <c r="A280" s="40" t="s">
        <v>208</v>
      </c>
      <c r="B280" s="40" t="s">
        <v>209</v>
      </c>
      <c r="C280" s="40">
        <v>56023</v>
      </c>
      <c r="D280" s="40" t="s">
        <v>409</v>
      </c>
      <c r="E280" s="41">
        <v>-313.37</v>
      </c>
      <c r="F280" s="40" t="s">
        <v>879</v>
      </c>
      <c r="G280" s="40" t="s">
        <v>18</v>
      </c>
      <c r="H280" s="40" t="s">
        <v>880</v>
      </c>
      <c r="I280" s="40">
        <v>47190</v>
      </c>
      <c r="J280" s="39">
        <v>41038</v>
      </c>
      <c r="K280" s="40" t="s">
        <v>210</v>
      </c>
      <c r="L280" s="40" t="s">
        <v>409</v>
      </c>
      <c r="M280" s="16" t="str">
        <f>[1]!AG_SMRT("0,Summary Report 1,1",$C$1,$C$3,$C$4,$F280,$F280,$C280,$C280)</f>
        <v>Franking Machine Rental</v>
      </c>
      <c r="N280" s="37" t="s">
        <v>380</v>
      </c>
      <c r="O280" s="37" t="s">
        <v>79</v>
      </c>
      <c r="P280" s="36" t="s">
        <v>1420</v>
      </c>
      <c r="Q280" s="36" t="s">
        <v>1422</v>
      </c>
    </row>
    <row r="281" spans="1:17" ht="15.75" thickBot="1">
      <c r="A281" s="40" t="s">
        <v>208</v>
      </c>
      <c r="B281" s="40" t="s">
        <v>209</v>
      </c>
      <c r="C281" s="40">
        <v>56024</v>
      </c>
      <c r="D281" s="40" t="s">
        <v>409</v>
      </c>
      <c r="E281" s="41">
        <v>-537.6</v>
      </c>
      <c r="F281" s="40" t="s">
        <v>881</v>
      </c>
      <c r="G281" s="40" t="s">
        <v>18</v>
      </c>
      <c r="H281" s="40" t="s">
        <v>882</v>
      </c>
      <c r="I281" s="40">
        <v>47190</v>
      </c>
      <c r="J281" s="39">
        <v>41038</v>
      </c>
      <c r="K281" s="40" t="s">
        <v>210</v>
      </c>
      <c r="L281" s="40" t="s">
        <v>409</v>
      </c>
      <c r="M281" s="16" t="str">
        <f>[1]!AG_SMRT("0,Summary Report 1,1",$C$1,$C$3,$C$4,$F281,$F281,$C281,$C281)</f>
        <v>Franking Machine Rental</v>
      </c>
      <c r="N281" s="37" t="s">
        <v>380</v>
      </c>
      <c r="O281" s="37" t="s">
        <v>79</v>
      </c>
      <c r="P281" s="36" t="s">
        <v>1420</v>
      </c>
      <c r="Q281" s="36" t="s">
        <v>1423</v>
      </c>
    </row>
    <row r="282" spans="1:17" ht="15.75" thickBot="1">
      <c r="A282" s="40" t="s">
        <v>208</v>
      </c>
      <c r="B282" s="40" t="s">
        <v>209</v>
      </c>
      <c r="C282" s="40">
        <v>56028</v>
      </c>
      <c r="D282" s="40" t="s">
        <v>409</v>
      </c>
      <c r="E282" s="41">
        <v>850.97</v>
      </c>
      <c r="F282" s="40" t="s">
        <v>435</v>
      </c>
      <c r="G282" s="40" t="s">
        <v>37</v>
      </c>
      <c r="H282" s="40" t="s">
        <v>38</v>
      </c>
      <c r="I282" s="40">
        <v>47132</v>
      </c>
      <c r="J282" s="39">
        <v>41032</v>
      </c>
      <c r="K282" s="40" t="s">
        <v>210</v>
      </c>
      <c r="L282" s="40" t="s">
        <v>409</v>
      </c>
      <c r="M282" s="16" t="str">
        <f>[1]!AG_SMRT("0,Summary Report 1,1",$C$1,$C$3,$C$4,$F282,$F282,$C282,$C282)</f>
        <v>Cash at Bank (RBS)</v>
      </c>
      <c r="N282" s="37" t="s">
        <v>44</v>
      </c>
      <c r="O282" s="37" t="s">
        <v>44</v>
      </c>
      <c r="P282" s="36" t="s">
        <v>120</v>
      </c>
      <c r="Q282" s="36" t="s">
        <v>1287</v>
      </c>
    </row>
    <row r="283" spans="1:17" ht="15.75" thickBot="1">
      <c r="A283" s="40" t="s">
        <v>208</v>
      </c>
      <c r="B283" s="40" t="s">
        <v>209</v>
      </c>
      <c r="C283" s="40">
        <v>56029</v>
      </c>
      <c r="D283" s="40" t="s">
        <v>409</v>
      </c>
      <c r="E283" s="41">
        <v>-850.97</v>
      </c>
      <c r="F283" s="40" t="s">
        <v>435</v>
      </c>
      <c r="G283" s="40" t="s">
        <v>19</v>
      </c>
      <c r="H283" s="40" t="s">
        <v>436</v>
      </c>
      <c r="I283" s="40">
        <v>47132</v>
      </c>
      <c r="J283" s="39">
        <v>41032</v>
      </c>
      <c r="K283" s="40" t="s">
        <v>210</v>
      </c>
      <c r="L283" s="40" t="s">
        <v>409</v>
      </c>
      <c r="M283" s="16" t="str">
        <f>[1]!AG_SMRT("0,Summary Report 1,1",$C$1,$C$3,$C$4,$F283,$F283,$C283,$C283)</f>
        <v>Cash at Bank (RBS)</v>
      </c>
      <c r="N283" s="37" t="s">
        <v>44</v>
      </c>
      <c r="O283" s="37" t="s">
        <v>44</v>
      </c>
      <c r="P283" s="36" t="s">
        <v>120</v>
      </c>
      <c r="Q283" s="36" t="s">
        <v>436</v>
      </c>
    </row>
    <row r="284" spans="1:17" ht="15.75" thickBot="1">
      <c r="A284" s="40" t="s">
        <v>208</v>
      </c>
      <c r="B284" s="40" t="s">
        <v>209</v>
      </c>
      <c r="C284" s="40">
        <v>56102</v>
      </c>
      <c r="D284" s="40" t="s">
        <v>409</v>
      </c>
      <c r="E284" s="41">
        <v>850.97</v>
      </c>
      <c r="F284" s="40" t="s">
        <v>437</v>
      </c>
      <c r="G284" s="40" t="s">
        <v>37</v>
      </c>
      <c r="H284" s="40" t="s">
        <v>38</v>
      </c>
      <c r="I284" s="40">
        <v>47190</v>
      </c>
      <c r="J284" s="39">
        <v>41038</v>
      </c>
      <c r="K284" s="40" t="s">
        <v>210</v>
      </c>
      <c r="L284" s="40" t="s">
        <v>409</v>
      </c>
      <c r="M284" s="16" t="str">
        <f>[1]!AG_SMRT("0,Summary Report 1,1",$C$1,$C$3,$C$4,$F284,$F284,$C284,$C284)</f>
        <v>Cash at Bank (RBS)</v>
      </c>
      <c r="N284" s="37" t="s">
        <v>44</v>
      </c>
      <c r="O284" s="37" t="s">
        <v>44</v>
      </c>
      <c r="P284" s="36" t="s">
        <v>120</v>
      </c>
      <c r="Q284" s="36" t="s">
        <v>1288</v>
      </c>
    </row>
    <row r="285" spans="1:17" ht="15.75" thickBot="1">
      <c r="A285" s="40" t="s">
        <v>883</v>
      </c>
      <c r="B285" s="40" t="s">
        <v>245</v>
      </c>
      <c r="C285" s="40">
        <v>56059</v>
      </c>
      <c r="D285" s="40" t="s">
        <v>409</v>
      </c>
      <c r="E285" s="41">
        <v>-95.1</v>
      </c>
      <c r="F285" s="40" t="s">
        <v>536</v>
      </c>
      <c r="G285" s="40" t="s">
        <v>22</v>
      </c>
      <c r="H285" s="40" t="s">
        <v>536</v>
      </c>
      <c r="I285" s="40">
        <v>47151</v>
      </c>
      <c r="J285" s="39">
        <v>41038</v>
      </c>
      <c r="K285" s="40" t="s">
        <v>132</v>
      </c>
      <c r="L285" s="40" t="s">
        <v>409</v>
      </c>
      <c r="M285" s="16" t="str">
        <f>[1]!AG_SMRT("0,Summary Report 1,1",$C$1,$C$3,$C$4,$F285,$F285,$C285,$C285)</f>
        <v>Non-Staff Travel Expenses</v>
      </c>
      <c r="N285" s="37" t="s">
        <v>376</v>
      </c>
      <c r="O285" s="37" t="s">
        <v>159</v>
      </c>
      <c r="P285" s="36" t="s">
        <v>98</v>
      </c>
      <c r="Q285" s="36" t="s">
        <v>536</v>
      </c>
    </row>
    <row r="286" spans="1:17" ht="15.75" thickBot="1">
      <c r="A286" s="40" t="s">
        <v>883</v>
      </c>
      <c r="B286" s="40" t="s">
        <v>245</v>
      </c>
      <c r="C286" s="40">
        <v>56100</v>
      </c>
      <c r="D286" s="40" t="s">
        <v>409</v>
      </c>
      <c r="E286" s="41">
        <v>95.1</v>
      </c>
      <c r="F286" s="40" t="s">
        <v>884</v>
      </c>
      <c r="G286" s="40" t="s">
        <v>37</v>
      </c>
      <c r="H286" s="40" t="s">
        <v>38</v>
      </c>
      <c r="I286" s="40">
        <v>47151</v>
      </c>
      <c r="J286" s="39">
        <v>41038</v>
      </c>
      <c r="K286" s="40" t="s">
        <v>132</v>
      </c>
      <c r="L286" s="40" t="s">
        <v>409</v>
      </c>
      <c r="M286" s="16" t="str">
        <f>[1]!AG_SMRT("0,Summary Report 1,1",$C$1,$C$3,$C$4,$F286,$F286,$C286,$C286)</f>
        <v>Cash at Bank (RBS)</v>
      </c>
      <c r="N286" s="37" t="s">
        <v>44</v>
      </c>
      <c r="O286" s="37" t="s">
        <v>44</v>
      </c>
      <c r="P286" s="36" t="s">
        <v>120</v>
      </c>
      <c r="Q286" s="36" t="s">
        <v>1424</v>
      </c>
    </row>
    <row r="287" spans="1:17" ht="15.75" thickBot="1">
      <c r="A287" s="40" t="s">
        <v>885</v>
      </c>
      <c r="B287" s="40" t="s">
        <v>886</v>
      </c>
      <c r="C287" s="40">
        <v>56132</v>
      </c>
      <c r="D287" s="40" t="s">
        <v>409</v>
      </c>
      <c r="E287" s="41">
        <v>-690</v>
      </c>
      <c r="F287" s="40" t="s">
        <v>887</v>
      </c>
      <c r="G287" s="40" t="s">
        <v>18</v>
      </c>
      <c r="H287" s="40" t="s">
        <v>888</v>
      </c>
      <c r="I287" s="40">
        <v>47226</v>
      </c>
      <c r="J287" s="39">
        <v>41044</v>
      </c>
      <c r="K287" s="40" t="s">
        <v>889</v>
      </c>
      <c r="L287" s="40" t="s">
        <v>409</v>
      </c>
      <c r="M287" s="16" t="str">
        <f>[1]!AG_SMRT("0,Summary Report 1,1",$C$1,$C$3,$C$4,$F287,$F287,$C287,$C287)</f>
        <v>Learning And Development</v>
      </c>
      <c r="N287" s="37" t="s">
        <v>262</v>
      </c>
      <c r="O287" s="37" t="s">
        <v>78</v>
      </c>
      <c r="P287" s="36" t="s">
        <v>108</v>
      </c>
      <c r="Q287" s="36" t="s">
        <v>1425</v>
      </c>
    </row>
    <row r="288" spans="1:17" ht="15.75" thickBot="1">
      <c r="A288" s="40" t="s">
        <v>885</v>
      </c>
      <c r="B288" s="40" t="s">
        <v>886</v>
      </c>
      <c r="C288" s="40">
        <v>56169</v>
      </c>
      <c r="D288" s="40" t="s">
        <v>409</v>
      </c>
      <c r="E288" s="41">
        <v>690</v>
      </c>
      <c r="F288" s="40" t="s">
        <v>412</v>
      </c>
      <c r="G288" s="40" t="s">
        <v>37</v>
      </c>
      <c r="H288" s="40" t="s">
        <v>38</v>
      </c>
      <c r="I288" s="40">
        <v>47226</v>
      </c>
      <c r="J288" s="39">
        <v>41044</v>
      </c>
      <c r="K288" s="40" t="s">
        <v>889</v>
      </c>
      <c r="L288" s="40" t="s">
        <v>409</v>
      </c>
      <c r="M288" s="16" t="str">
        <f>[1]!AG_SMRT("0,Summary Report 1,1",$C$1,$C$3,$C$4,$F288,$F288,$C288,$C288)</f>
        <v>Cash at Bank (RBS)</v>
      </c>
      <c r="N288" s="37" t="s">
        <v>44</v>
      </c>
      <c r="O288" s="37" t="s">
        <v>44</v>
      </c>
      <c r="P288" s="36" t="s">
        <v>120</v>
      </c>
      <c r="Q288" s="36" t="s">
        <v>1278</v>
      </c>
    </row>
    <row r="289" spans="1:17" ht="15.75" thickBot="1">
      <c r="A289" s="40" t="s">
        <v>890</v>
      </c>
      <c r="B289" s="40" t="s">
        <v>891</v>
      </c>
      <c r="C289" s="40">
        <v>56025</v>
      </c>
      <c r="D289" s="40" t="s">
        <v>409</v>
      </c>
      <c r="E289" s="41">
        <v>-250.9</v>
      </c>
      <c r="F289" s="40" t="s">
        <v>892</v>
      </c>
      <c r="G289" s="40" t="s">
        <v>18</v>
      </c>
      <c r="H289" s="40" t="s">
        <v>893</v>
      </c>
      <c r="I289" s="40">
        <v>47191</v>
      </c>
      <c r="J289" s="39">
        <v>41038</v>
      </c>
      <c r="K289" s="40" t="s">
        <v>132</v>
      </c>
      <c r="L289" s="40" t="s">
        <v>409</v>
      </c>
      <c r="M289" s="16" t="str">
        <f>[1]!AG_SMRT("0,Summary Report 1,1",$C$1,$C$3,$C$4,$F289,$F289,$C289,$C289)</f>
        <v>ATW - Non Staff Expenditure</v>
      </c>
      <c r="N289" s="37" t="s">
        <v>248</v>
      </c>
      <c r="O289" s="37" t="s">
        <v>73</v>
      </c>
      <c r="P289" s="36" t="s">
        <v>103</v>
      </c>
      <c r="Q289" s="36" t="s">
        <v>1426</v>
      </c>
    </row>
    <row r="290" spans="1:17" ht="15.75" thickBot="1">
      <c r="A290" s="40" t="s">
        <v>890</v>
      </c>
      <c r="B290" s="40" t="s">
        <v>891</v>
      </c>
      <c r="C290" s="40">
        <v>56028</v>
      </c>
      <c r="D290" s="40" t="s">
        <v>409</v>
      </c>
      <c r="E290" s="41">
        <v>250.9</v>
      </c>
      <c r="F290" s="40" t="s">
        <v>435</v>
      </c>
      <c r="G290" s="40" t="s">
        <v>37</v>
      </c>
      <c r="H290" s="40" t="s">
        <v>38</v>
      </c>
      <c r="I290" s="40">
        <v>47133</v>
      </c>
      <c r="J290" s="39">
        <v>41032</v>
      </c>
      <c r="K290" s="40" t="s">
        <v>132</v>
      </c>
      <c r="L290" s="40" t="s">
        <v>409</v>
      </c>
      <c r="M290" s="16" t="str">
        <f>[1]!AG_SMRT("0,Summary Report 1,1",$C$1,$C$3,$C$4,$F290,$F290,$C290,$C290)</f>
        <v>Cash at Bank (RBS)</v>
      </c>
      <c r="N290" s="37" t="s">
        <v>44</v>
      </c>
      <c r="O290" s="37" t="s">
        <v>44</v>
      </c>
      <c r="P290" s="36" t="s">
        <v>120</v>
      </c>
      <c r="Q290" s="36" t="s">
        <v>1287</v>
      </c>
    </row>
    <row r="291" spans="1:17" ht="15.75" thickBot="1">
      <c r="A291" s="40" t="s">
        <v>890</v>
      </c>
      <c r="B291" s="40" t="s">
        <v>891</v>
      </c>
      <c r="C291" s="40">
        <v>56029</v>
      </c>
      <c r="D291" s="40" t="s">
        <v>409</v>
      </c>
      <c r="E291" s="41">
        <v>-250.9</v>
      </c>
      <c r="F291" s="40" t="s">
        <v>435</v>
      </c>
      <c r="G291" s="40" t="s">
        <v>19</v>
      </c>
      <c r="H291" s="40" t="s">
        <v>436</v>
      </c>
      <c r="I291" s="40">
        <v>47133</v>
      </c>
      <c r="J291" s="39">
        <v>41032</v>
      </c>
      <c r="K291" s="40" t="s">
        <v>132</v>
      </c>
      <c r="L291" s="40" t="s">
        <v>409</v>
      </c>
      <c r="M291" s="16" t="str">
        <f>[1]!AG_SMRT("0,Summary Report 1,1",$C$1,$C$3,$C$4,$F291,$F291,$C291,$C291)</f>
        <v>Cash at Bank (RBS)</v>
      </c>
      <c r="N291" s="37" t="s">
        <v>44</v>
      </c>
      <c r="O291" s="37" t="s">
        <v>44</v>
      </c>
      <c r="P291" s="36" t="s">
        <v>120</v>
      </c>
      <c r="Q291" s="36" t="s">
        <v>436</v>
      </c>
    </row>
    <row r="292" spans="1:17" ht="15.75" thickBot="1">
      <c r="A292" s="40" t="s">
        <v>890</v>
      </c>
      <c r="B292" s="40" t="s">
        <v>891</v>
      </c>
      <c r="C292" s="40">
        <v>56102</v>
      </c>
      <c r="D292" s="40" t="s">
        <v>409</v>
      </c>
      <c r="E292" s="41">
        <v>250.9</v>
      </c>
      <c r="F292" s="40" t="s">
        <v>437</v>
      </c>
      <c r="G292" s="40" t="s">
        <v>37</v>
      </c>
      <c r="H292" s="40" t="s">
        <v>38</v>
      </c>
      <c r="I292" s="40">
        <v>47191</v>
      </c>
      <c r="J292" s="39">
        <v>41038</v>
      </c>
      <c r="K292" s="40" t="s">
        <v>132</v>
      </c>
      <c r="L292" s="40" t="s">
        <v>409</v>
      </c>
      <c r="M292" s="16" t="str">
        <f>[1]!AG_SMRT("0,Summary Report 1,1",$C$1,$C$3,$C$4,$F292,$F292,$C292,$C292)</f>
        <v>Cash at Bank (RBS)</v>
      </c>
      <c r="N292" s="37" t="s">
        <v>44</v>
      </c>
      <c r="O292" s="37" t="s">
        <v>44</v>
      </c>
      <c r="P292" s="36" t="s">
        <v>120</v>
      </c>
      <c r="Q292" s="36" t="s">
        <v>1288</v>
      </c>
    </row>
    <row r="293" spans="1:17" ht="15.75" thickBot="1">
      <c r="A293" s="40" t="s">
        <v>894</v>
      </c>
      <c r="B293" s="40" t="s">
        <v>895</v>
      </c>
      <c r="C293" s="40">
        <v>56071</v>
      </c>
      <c r="D293" s="40" t="s">
        <v>409</v>
      </c>
      <c r="E293" s="41">
        <v>-36040.74</v>
      </c>
      <c r="F293" s="40" t="s">
        <v>896</v>
      </c>
      <c r="G293" s="40" t="s">
        <v>18</v>
      </c>
      <c r="H293" s="40" t="s">
        <v>897</v>
      </c>
      <c r="I293" s="40">
        <v>47192</v>
      </c>
      <c r="J293" s="39">
        <v>41038</v>
      </c>
      <c r="K293" s="40" t="s">
        <v>898</v>
      </c>
      <c r="L293" s="40" t="s">
        <v>409</v>
      </c>
      <c r="M293" s="16" t="str">
        <f>[1]!AG_SMRT("0,Summary Report 1,1",$C$1,$C$3,$C$4,$F293,$F293,$C293,$C293)</f>
        <v>Premises prepayments</v>
      </c>
      <c r="N293" s="37" t="s">
        <v>380</v>
      </c>
      <c r="O293" s="37" t="s">
        <v>79</v>
      </c>
      <c r="P293" s="36" t="s">
        <v>157</v>
      </c>
      <c r="Q293" s="36" t="s">
        <v>1427</v>
      </c>
    </row>
    <row r="294" spans="1:17" ht="15.75" thickBot="1">
      <c r="A294" s="40" t="s">
        <v>894</v>
      </c>
      <c r="B294" s="40" t="s">
        <v>895</v>
      </c>
      <c r="C294" s="40">
        <v>56102</v>
      </c>
      <c r="D294" s="40" t="s">
        <v>409</v>
      </c>
      <c r="E294" s="41">
        <v>36040.74</v>
      </c>
      <c r="F294" s="40" t="s">
        <v>437</v>
      </c>
      <c r="G294" s="40" t="s">
        <v>37</v>
      </c>
      <c r="H294" s="40" t="s">
        <v>38</v>
      </c>
      <c r="I294" s="40">
        <v>47192</v>
      </c>
      <c r="J294" s="39">
        <v>41038</v>
      </c>
      <c r="K294" s="40" t="s">
        <v>898</v>
      </c>
      <c r="L294" s="40" t="s">
        <v>409</v>
      </c>
      <c r="M294" s="16" t="str">
        <f>[1]!AG_SMRT("0,Summary Report 1,1",$C$1,$C$3,$C$4,$F294,$F294,$C294,$C294)</f>
        <v>Cash at Bank (RBS)</v>
      </c>
      <c r="N294" s="37" t="s">
        <v>44</v>
      </c>
      <c r="O294" s="37" t="s">
        <v>44</v>
      </c>
      <c r="P294" s="36" t="s">
        <v>120</v>
      </c>
      <c r="Q294" s="36" t="s">
        <v>1288</v>
      </c>
    </row>
    <row r="295" spans="1:17" ht="15.75" thickBot="1">
      <c r="A295" s="40" t="s">
        <v>899</v>
      </c>
      <c r="B295" s="40" t="s">
        <v>900</v>
      </c>
      <c r="C295" s="40">
        <v>56016</v>
      </c>
      <c r="D295" s="40" t="s">
        <v>409</v>
      </c>
      <c r="E295" s="41">
        <v>-181.2</v>
      </c>
      <c r="F295" s="40" t="s">
        <v>901</v>
      </c>
      <c r="G295" s="40" t="s">
        <v>18</v>
      </c>
      <c r="H295" s="40" t="s">
        <v>902</v>
      </c>
      <c r="I295" s="40">
        <v>47193</v>
      </c>
      <c r="J295" s="39">
        <v>41038</v>
      </c>
      <c r="K295" s="40" t="s">
        <v>903</v>
      </c>
      <c r="L295" s="40" t="s">
        <v>409</v>
      </c>
      <c r="M295" s="16" t="str">
        <f>[1]!AG_SMRT("0,Summary Report 1,1",$C$1,$C$3,$C$4,$F295,$F295,$C295,$C295)</f>
        <v>Reactive Maintenance</v>
      </c>
      <c r="N295" s="37" t="s">
        <v>380</v>
      </c>
      <c r="O295" s="37" t="s">
        <v>79</v>
      </c>
      <c r="P295" s="36" t="s">
        <v>1339</v>
      </c>
      <c r="Q295" s="36" t="s">
        <v>1428</v>
      </c>
    </row>
    <row r="296" spans="1:17" ht="15.75" thickBot="1">
      <c r="A296" s="40" t="s">
        <v>899</v>
      </c>
      <c r="B296" s="40" t="s">
        <v>900</v>
      </c>
      <c r="C296" s="40">
        <v>56028</v>
      </c>
      <c r="D296" s="40" t="s">
        <v>409</v>
      </c>
      <c r="E296" s="41">
        <v>181.2</v>
      </c>
      <c r="F296" s="40" t="s">
        <v>435</v>
      </c>
      <c r="G296" s="40" t="s">
        <v>37</v>
      </c>
      <c r="H296" s="40" t="s">
        <v>38</v>
      </c>
      <c r="I296" s="40">
        <v>47134</v>
      </c>
      <c r="J296" s="39">
        <v>41032</v>
      </c>
      <c r="K296" s="40" t="s">
        <v>903</v>
      </c>
      <c r="L296" s="40" t="s">
        <v>409</v>
      </c>
      <c r="M296" s="16" t="str">
        <f>[1]!AG_SMRT("0,Summary Report 1,1",$C$1,$C$3,$C$4,$F296,$F296,$C296,$C296)</f>
        <v>Cash at Bank (RBS)</v>
      </c>
      <c r="N296" s="37" t="s">
        <v>44</v>
      </c>
      <c r="O296" s="37" t="s">
        <v>44</v>
      </c>
      <c r="P296" s="36" t="s">
        <v>120</v>
      </c>
      <c r="Q296" s="36" t="s">
        <v>1287</v>
      </c>
    </row>
    <row r="297" spans="1:17" ht="15.75" thickBot="1">
      <c r="A297" s="40" t="s">
        <v>899</v>
      </c>
      <c r="B297" s="40" t="s">
        <v>900</v>
      </c>
      <c r="C297" s="40">
        <v>56029</v>
      </c>
      <c r="D297" s="40" t="s">
        <v>409</v>
      </c>
      <c r="E297" s="41">
        <v>-181.2</v>
      </c>
      <c r="F297" s="40" t="s">
        <v>435</v>
      </c>
      <c r="G297" s="40" t="s">
        <v>19</v>
      </c>
      <c r="H297" s="40" t="s">
        <v>436</v>
      </c>
      <c r="I297" s="40">
        <v>47134</v>
      </c>
      <c r="J297" s="39">
        <v>41032</v>
      </c>
      <c r="K297" s="40" t="s">
        <v>903</v>
      </c>
      <c r="L297" s="40" t="s">
        <v>409</v>
      </c>
      <c r="M297" s="16" t="str">
        <f>[1]!AG_SMRT("0,Summary Report 1,1",$C$1,$C$3,$C$4,$F297,$F297,$C297,$C297)</f>
        <v>Cash at Bank (RBS)</v>
      </c>
      <c r="N297" s="37" t="s">
        <v>44</v>
      </c>
      <c r="O297" s="37" t="s">
        <v>44</v>
      </c>
      <c r="P297" s="36" t="s">
        <v>120</v>
      </c>
      <c r="Q297" s="36" t="s">
        <v>436</v>
      </c>
    </row>
    <row r="298" spans="1:17" ht="15.75" thickBot="1">
      <c r="A298" s="40" t="s">
        <v>899</v>
      </c>
      <c r="B298" s="40" t="s">
        <v>900</v>
      </c>
      <c r="C298" s="40">
        <v>56102</v>
      </c>
      <c r="D298" s="40" t="s">
        <v>409</v>
      </c>
      <c r="E298" s="41">
        <v>181.2</v>
      </c>
      <c r="F298" s="40" t="s">
        <v>437</v>
      </c>
      <c r="G298" s="40" t="s">
        <v>37</v>
      </c>
      <c r="H298" s="40" t="s">
        <v>38</v>
      </c>
      <c r="I298" s="40">
        <v>47193</v>
      </c>
      <c r="J298" s="39">
        <v>41038</v>
      </c>
      <c r="K298" s="40" t="s">
        <v>903</v>
      </c>
      <c r="L298" s="40" t="s">
        <v>409</v>
      </c>
      <c r="M298" s="16" t="str">
        <f>[1]!AG_SMRT("0,Summary Report 1,1",$C$1,$C$3,$C$4,$F298,$F298,$C298,$C298)</f>
        <v>Cash at Bank (RBS)</v>
      </c>
      <c r="N298" s="37" t="s">
        <v>44</v>
      </c>
      <c r="O298" s="37" t="s">
        <v>44</v>
      </c>
      <c r="P298" s="36" t="s">
        <v>120</v>
      </c>
      <c r="Q298" s="36" t="s">
        <v>1288</v>
      </c>
    </row>
    <row r="299" spans="1:17" ht="15.75" thickBot="1">
      <c r="A299" s="40" t="s">
        <v>904</v>
      </c>
      <c r="B299" s="40" t="s">
        <v>905</v>
      </c>
      <c r="C299" s="40">
        <v>56001</v>
      </c>
      <c r="D299" s="40" t="s">
        <v>409</v>
      </c>
      <c r="E299" s="41">
        <v>-15336</v>
      </c>
      <c r="F299" s="40" t="s">
        <v>906</v>
      </c>
      <c r="G299" s="40" t="s">
        <v>18</v>
      </c>
      <c r="H299" s="40" t="s">
        <v>907</v>
      </c>
      <c r="I299" s="40">
        <v>47194</v>
      </c>
      <c r="J299" s="39">
        <v>41038</v>
      </c>
      <c r="K299" s="40" t="s">
        <v>908</v>
      </c>
      <c r="L299" s="40" t="s">
        <v>409</v>
      </c>
      <c r="M299" s="16" t="str">
        <f>[1]!AG_SMRT("0,Summary Report 1,1",$C$1,$C$3,$C$4,$F299,$F299,$C299,$C299)</f>
        <v>Barristers Fees</v>
      </c>
      <c r="N299" s="37" t="s">
        <v>251</v>
      </c>
      <c r="O299" s="37" t="s">
        <v>82</v>
      </c>
      <c r="P299" s="36" t="s">
        <v>110</v>
      </c>
      <c r="Q299" s="36" t="s">
        <v>1286</v>
      </c>
    </row>
    <row r="300" spans="1:17" ht="15.75" thickBot="1">
      <c r="A300" s="40" t="s">
        <v>904</v>
      </c>
      <c r="B300" s="40" t="s">
        <v>905</v>
      </c>
      <c r="C300" s="40">
        <v>56028</v>
      </c>
      <c r="D300" s="40" t="s">
        <v>409</v>
      </c>
      <c r="E300" s="41">
        <v>15336</v>
      </c>
      <c r="F300" s="40" t="s">
        <v>435</v>
      </c>
      <c r="G300" s="40" t="s">
        <v>37</v>
      </c>
      <c r="H300" s="40" t="s">
        <v>38</v>
      </c>
      <c r="I300" s="40">
        <v>47135</v>
      </c>
      <c r="J300" s="39">
        <v>41032</v>
      </c>
      <c r="K300" s="40" t="s">
        <v>908</v>
      </c>
      <c r="L300" s="40" t="s">
        <v>409</v>
      </c>
      <c r="M300" s="16" t="str">
        <f>[1]!AG_SMRT("0,Summary Report 1,1",$C$1,$C$3,$C$4,$F300,$F300,$C300,$C300)</f>
        <v>Cash at Bank (RBS)</v>
      </c>
      <c r="N300" s="37" t="s">
        <v>44</v>
      </c>
      <c r="O300" s="37" t="s">
        <v>44</v>
      </c>
      <c r="P300" s="36" t="s">
        <v>120</v>
      </c>
      <c r="Q300" s="36" t="s">
        <v>1287</v>
      </c>
    </row>
    <row r="301" spans="1:17" ht="15.75" thickBot="1">
      <c r="A301" s="40" t="s">
        <v>904</v>
      </c>
      <c r="B301" s="40" t="s">
        <v>905</v>
      </c>
      <c r="C301" s="40">
        <v>56029</v>
      </c>
      <c r="D301" s="40" t="s">
        <v>409</v>
      </c>
      <c r="E301" s="41">
        <v>-15336</v>
      </c>
      <c r="F301" s="40" t="s">
        <v>435</v>
      </c>
      <c r="G301" s="40" t="s">
        <v>19</v>
      </c>
      <c r="H301" s="40" t="s">
        <v>436</v>
      </c>
      <c r="I301" s="40">
        <v>47135</v>
      </c>
      <c r="J301" s="39">
        <v>41032</v>
      </c>
      <c r="K301" s="40" t="s">
        <v>908</v>
      </c>
      <c r="L301" s="40" t="s">
        <v>409</v>
      </c>
      <c r="M301" s="16" t="str">
        <f>[1]!AG_SMRT("0,Summary Report 1,1",$C$1,$C$3,$C$4,$F301,$F301,$C301,$C301)</f>
        <v>Cash at Bank (RBS)</v>
      </c>
      <c r="N301" s="37" t="s">
        <v>44</v>
      </c>
      <c r="O301" s="37" t="s">
        <v>44</v>
      </c>
      <c r="P301" s="36" t="s">
        <v>120</v>
      </c>
      <c r="Q301" s="36" t="s">
        <v>436</v>
      </c>
    </row>
    <row r="302" spans="1:17" ht="15.75" thickBot="1">
      <c r="A302" s="40" t="s">
        <v>904</v>
      </c>
      <c r="B302" s="40" t="s">
        <v>905</v>
      </c>
      <c r="C302" s="40">
        <v>56102</v>
      </c>
      <c r="D302" s="40" t="s">
        <v>409</v>
      </c>
      <c r="E302" s="41">
        <v>15336</v>
      </c>
      <c r="F302" s="40" t="s">
        <v>437</v>
      </c>
      <c r="G302" s="40" t="s">
        <v>37</v>
      </c>
      <c r="H302" s="40" t="s">
        <v>38</v>
      </c>
      <c r="I302" s="40">
        <v>47194</v>
      </c>
      <c r="J302" s="39">
        <v>41038</v>
      </c>
      <c r="K302" s="40" t="s">
        <v>908</v>
      </c>
      <c r="L302" s="40" t="s">
        <v>409</v>
      </c>
      <c r="M302" s="16" t="str">
        <f>[1]!AG_SMRT("0,Summary Report 1,1",$C$1,$C$3,$C$4,$F302,$F302,$C302,$C302)</f>
        <v>Cash at Bank (RBS)</v>
      </c>
      <c r="N302" s="37" t="s">
        <v>44</v>
      </c>
      <c r="O302" s="37" t="s">
        <v>44</v>
      </c>
      <c r="P302" s="36" t="s">
        <v>120</v>
      </c>
      <c r="Q302" s="36" t="s">
        <v>1288</v>
      </c>
    </row>
    <row r="303" spans="1:17" ht="15.75" thickBot="1">
      <c r="A303" s="40" t="s">
        <v>909</v>
      </c>
      <c r="B303" s="40" t="s">
        <v>910</v>
      </c>
      <c r="C303" s="40">
        <v>56019</v>
      </c>
      <c r="D303" s="40" t="s">
        <v>409</v>
      </c>
      <c r="E303" s="41">
        <v>-1932</v>
      </c>
      <c r="F303" s="40" t="s">
        <v>911</v>
      </c>
      <c r="G303" s="40" t="s">
        <v>18</v>
      </c>
      <c r="H303" s="40" t="s">
        <v>912</v>
      </c>
      <c r="I303" s="40">
        <v>47152</v>
      </c>
      <c r="J303" s="39">
        <v>41038</v>
      </c>
      <c r="K303" s="40" t="s">
        <v>44</v>
      </c>
      <c r="L303" s="40" t="s">
        <v>409</v>
      </c>
      <c r="M303" s="16" t="str">
        <f>[1]!AG_SMRT("0,Summary Report 1,1",$C$1,$C$3,$C$4,$F303,$F303,$C303,$C303)</f>
        <v>Furniture Purchase (Non-capital)</v>
      </c>
      <c r="N303" s="37" t="s">
        <v>380</v>
      </c>
      <c r="O303" s="37" t="s">
        <v>79</v>
      </c>
      <c r="P303" s="36" t="s">
        <v>1320</v>
      </c>
      <c r="Q303" s="36" t="s">
        <v>1429</v>
      </c>
    </row>
    <row r="304" spans="1:17" ht="15.75" thickBot="1">
      <c r="A304" s="40" t="s">
        <v>909</v>
      </c>
      <c r="B304" s="40" t="s">
        <v>910</v>
      </c>
      <c r="C304" s="40">
        <v>56100</v>
      </c>
      <c r="D304" s="40" t="s">
        <v>409</v>
      </c>
      <c r="E304" s="41">
        <v>1932</v>
      </c>
      <c r="F304" s="40" t="s">
        <v>913</v>
      </c>
      <c r="G304" s="40" t="s">
        <v>37</v>
      </c>
      <c r="H304" s="40" t="s">
        <v>38</v>
      </c>
      <c r="I304" s="40">
        <v>47152</v>
      </c>
      <c r="J304" s="39">
        <v>41038</v>
      </c>
      <c r="K304" s="40" t="s">
        <v>44</v>
      </c>
      <c r="L304" s="40" t="s">
        <v>409</v>
      </c>
      <c r="M304" s="16" t="str">
        <f>[1]!AG_SMRT("0,Summary Report 1,1",$C$1,$C$3,$C$4,$F304,$F304,$C304,$C304)</f>
        <v>Cash at Bank (RBS)</v>
      </c>
      <c r="N304" s="37" t="s">
        <v>44</v>
      </c>
      <c r="O304" s="37" t="s">
        <v>44</v>
      </c>
      <c r="P304" s="36" t="s">
        <v>120</v>
      </c>
      <c r="Q304" s="36" t="s">
        <v>1430</v>
      </c>
    </row>
    <row r="305" spans="1:17" ht="15.75" thickBot="1">
      <c r="A305" s="40" t="s">
        <v>914</v>
      </c>
      <c r="B305" s="40" t="s">
        <v>915</v>
      </c>
      <c r="C305" s="40">
        <v>56301</v>
      </c>
      <c r="D305" s="40" t="s">
        <v>409</v>
      </c>
      <c r="E305" s="41">
        <v>-2471.99</v>
      </c>
      <c r="F305" s="40" t="s">
        <v>916</v>
      </c>
      <c r="G305" s="40" t="s">
        <v>18</v>
      </c>
      <c r="H305" s="40" t="s">
        <v>917</v>
      </c>
      <c r="I305" s="40">
        <v>47342</v>
      </c>
      <c r="J305" s="39">
        <v>41058</v>
      </c>
      <c r="K305" s="40" t="s">
        <v>918</v>
      </c>
      <c r="L305" s="40" t="s">
        <v>409</v>
      </c>
      <c r="M305" s="16" t="str">
        <f>[1]!AG_SMRT("0,Summary Report 1,1",$C$1,$C$3,$C$4,$F305,$F305,$C305,$C305)</f>
        <v>Mobile Costs</v>
      </c>
      <c r="N305" s="37" t="s">
        <v>383</v>
      </c>
      <c r="O305" s="37" t="s">
        <v>74</v>
      </c>
      <c r="P305" s="36" t="s">
        <v>1431</v>
      </c>
      <c r="Q305" s="36" t="s">
        <v>1432</v>
      </c>
    </row>
    <row r="306" spans="1:17" ht="15.75" thickBot="1">
      <c r="A306" s="40" t="s">
        <v>914</v>
      </c>
      <c r="B306" s="40" t="s">
        <v>915</v>
      </c>
      <c r="C306" s="40">
        <v>56356</v>
      </c>
      <c r="D306" s="40" t="s">
        <v>409</v>
      </c>
      <c r="E306" s="41">
        <v>2471.99</v>
      </c>
      <c r="F306" s="40" t="s">
        <v>471</v>
      </c>
      <c r="G306" s="40" t="s">
        <v>37</v>
      </c>
      <c r="H306" s="40" t="s">
        <v>38</v>
      </c>
      <c r="I306" s="40">
        <v>47342</v>
      </c>
      <c r="J306" s="39">
        <v>41058</v>
      </c>
      <c r="K306" s="40" t="s">
        <v>918</v>
      </c>
      <c r="L306" s="40" t="s">
        <v>409</v>
      </c>
      <c r="M306" s="16" t="str">
        <f>[1]!AG_SMRT("0,Summary Report 1,1",$C$1,$C$3,$C$4,$F306,$F306,$C306,$C306)</f>
        <v>Cash at Bank (RBS)</v>
      </c>
      <c r="N306" s="37" t="s">
        <v>44</v>
      </c>
      <c r="O306" s="37" t="s">
        <v>44</v>
      </c>
      <c r="P306" s="36" t="s">
        <v>120</v>
      </c>
      <c r="Q306" s="36" t="s">
        <v>1299</v>
      </c>
    </row>
    <row r="307" spans="1:17" ht="15.75" thickBot="1">
      <c r="A307" s="40" t="s">
        <v>919</v>
      </c>
      <c r="B307" s="40" t="s">
        <v>920</v>
      </c>
      <c r="C307" s="40">
        <v>55909</v>
      </c>
      <c r="D307" s="40" t="s">
        <v>336</v>
      </c>
      <c r="E307" s="41">
        <v>-42336</v>
      </c>
      <c r="F307" s="40" t="s">
        <v>921</v>
      </c>
      <c r="G307" s="40" t="s">
        <v>18</v>
      </c>
      <c r="H307" s="40" t="s">
        <v>922</v>
      </c>
      <c r="I307" s="40">
        <v>47066</v>
      </c>
      <c r="J307" s="39">
        <v>41030</v>
      </c>
      <c r="K307" s="40" t="s">
        <v>923</v>
      </c>
      <c r="L307" s="40" t="s">
        <v>409</v>
      </c>
      <c r="M307" s="16" t="str">
        <f>[1]!AG_SMRT("0,Summary Report 1,1",$C$1,$C$3,$C$4,$F307,$F307,$C307,$C307)</f>
        <v>Publications Design</v>
      </c>
      <c r="N307" s="37" t="s">
        <v>254</v>
      </c>
      <c r="O307" s="37" t="s">
        <v>161</v>
      </c>
      <c r="P307" s="36" t="s">
        <v>162</v>
      </c>
      <c r="Q307" s="36" t="s">
        <v>1433</v>
      </c>
    </row>
    <row r="308" spans="1:17" ht="15.75" thickBot="1">
      <c r="A308" s="40" t="s">
        <v>919</v>
      </c>
      <c r="B308" s="40" t="s">
        <v>920</v>
      </c>
      <c r="C308" s="40">
        <v>55975</v>
      </c>
      <c r="D308" s="40" t="s">
        <v>409</v>
      </c>
      <c r="E308" s="41">
        <v>42336</v>
      </c>
      <c r="F308" s="40" t="s">
        <v>416</v>
      </c>
      <c r="G308" s="40" t="s">
        <v>37</v>
      </c>
      <c r="H308" s="40" t="s">
        <v>38</v>
      </c>
      <c r="I308" s="40">
        <v>47066</v>
      </c>
      <c r="J308" s="39">
        <v>41030</v>
      </c>
      <c r="K308" s="40" t="s">
        <v>923</v>
      </c>
      <c r="L308" s="40" t="s">
        <v>409</v>
      </c>
      <c r="M308" s="16" t="str">
        <f>[1]!AG_SMRT("0,Summary Report 1,1",$C$1,$C$3,$C$4,$F308,$F308,$C308,$C308)</f>
        <v>Cash at Bank (RBS)</v>
      </c>
      <c r="N308" s="37" t="s">
        <v>44</v>
      </c>
      <c r="O308" s="37" t="s">
        <v>44</v>
      </c>
      <c r="P308" s="36" t="s">
        <v>120</v>
      </c>
      <c r="Q308" s="36" t="s">
        <v>406</v>
      </c>
    </row>
    <row r="309" spans="1:17" ht="15.75" thickBot="1">
      <c r="A309" s="40" t="s">
        <v>30</v>
      </c>
      <c r="B309" s="40" t="s">
        <v>54</v>
      </c>
      <c r="C309" s="40">
        <v>55936</v>
      </c>
      <c r="D309" s="40" t="s">
        <v>336</v>
      </c>
      <c r="E309" s="41">
        <v>-960</v>
      </c>
      <c r="F309" s="40" t="s">
        <v>924</v>
      </c>
      <c r="G309" s="40" t="s">
        <v>18</v>
      </c>
      <c r="H309" s="40" t="s">
        <v>925</v>
      </c>
      <c r="I309" s="40">
        <v>47067</v>
      </c>
      <c r="J309" s="39">
        <v>41030</v>
      </c>
      <c r="K309" s="40" t="s">
        <v>65</v>
      </c>
      <c r="L309" s="40" t="s">
        <v>409</v>
      </c>
      <c r="M309" s="16" t="str">
        <f>[1]!AG_SMRT("0,Summary Report 1,1",$C$1,$C$3,$C$4,$F309,$F309,$C309,$C309)</f>
        <v>Recruitment Assessments</v>
      </c>
      <c r="N309" s="37" t="s">
        <v>247</v>
      </c>
      <c r="O309" s="37" t="s">
        <v>85</v>
      </c>
      <c r="P309" s="36" t="s">
        <v>145</v>
      </c>
      <c r="Q309" s="36" t="s">
        <v>1434</v>
      </c>
    </row>
    <row r="310" spans="1:17" ht="15.75" thickBot="1">
      <c r="A310" s="40" t="s">
        <v>30</v>
      </c>
      <c r="B310" s="40" t="s">
        <v>54</v>
      </c>
      <c r="C310" s="40">
        <v>55975</v>
      </c>
      <c r="D310" s="40" t="s">
        <v>409</v>
      </c>
      <c r="E310" s="41">
        <v>960</v>
      </c>
      <c r="F310" s="40" t="s">
        <v>416</v>
      </c>
      <c r="G310" s="40" t="s">
        <v>37</v>
      </c>
      <c r="H310" s="40" t="s">
        <v>38</v>
      </c>
      <c r="I310" s="40">
        <v>47067</v>
      </c>
      <c r="J310" s="39">
        <v>41030</v>
      </c>
      <c r="K310" s="40" t="s">
        <v>65</v>
      </c>
      <c r="L310" s="40" t="s">
        <v>409</v>
      </c>
      <c r="M310" s="16" t="str">
        <f>[1]!AG_SMRT("0,Summary Report 1,1",$C$1,$C$3,$C$4,$F310,$F310,$C310,$C310)</f>
        <v>Cash at Bank (RBS)</v>
      </c>
      <c r="N310" s="37" t="s">
        <v>44</v>
      </c>
      <c r="O310" s="37" t="s">
        <v>44</v>
      </c>
      <c r="P310" s="36" t="s">
        <v>120</v>
      </c>
      <c r="Q310" s="36" t="s">
        <v>406</v>
      </c>
    </row>
    <row r="311" spans="1:17" ht="15.75" thickBot="1">
      <c r="A311" s="40" t="s">
        <v>30</v>
      </c>
      <c r="B311" s="40" t="s">
        <v>54</v>
      </c>
      <c r="C311" s="40">
        <v>56109</v>
      </c>
      <c r="D311" s="40" t="s">
        <v>409</v>
      </c>
      <c r="E311" s="41">
        <v>-8676.72</v>
      </c>
      <c r="F311" s="40" t="s">
        <v>926</v>
      </c>
      <c r="G311" s="40" t="s">
        <v>18</v>
      </c>
      <c r="H311" s="40" t="s">
        <v>927</v>
      </c>
      <c r="I311" s="40">
        <v>47227</v>
      </c>
      <c r="J311" s="39">
        <v>41044</v>
      </c>
      <c r="K311" s="40" t="s">
        <v>65</v>
      </c>
      <c r="L311" s="40" t="s">
        <v>409</v>
      </c>
      <c r="M311" s="16" t="str">
        <f>[1]!AG_SMRT("0,Summary Report 1,1",$C$1,$C$3,$C$4,$F311,$F311,$C311,$C311)</f>
        <v>Recruitment Assessments</v>
      </c>
      <c r="N311" s="37" t="s">
        <v>266</v>
      </c>
      <c r="O311" s="37" t="s">
        <v>90</v>
      </c>
      <c r="P311" s="36" t="s">
        <v>145</v>
      </c>
      <c r="Q311" s="36" t="s">
        <v>1435</v>
      </c>
    </row>
    <row r="312" spans="1:17" ht="15.75" thickBot="1">
      <c r="A312" s="40" t="s">
        <v>30</v>
      </c>
      <c r="B312" s="40" t="s">
        <v>54</v>
      </c>
      <c r="C312" s="40">
        <v>56121</v>
      </c>
      <c r="D312" s="40" t="s">
        <v>409</v>
      </c>
      <c r="E312" s="41">
        <v>-1922.88</v>
      </c>
      <c r="F312" s="40" t="s">
        <v>928</v>
      </c>
      <c r="G312" s="40" t="s">
        <v>18</v>
      </c>
      <c r="H312" s="40" t="s">
        <v>929</v>
      </c>
      <c r="I312" s="40">
        <v>47227</v>
      </c>
      <c r="J312" s="39">
        <v>41044</v>
      </c>
      <c r="K312" s="40" t="s">
        <v>65</v>
      </c>
      <c r="L312" s="40" t="s">
        <v>409</v>
      </c>
      <c r="M312" s="16" t="str">
        <f>[1]!AG_SMRT("0,Summary Report 1,1",$C$1,$C$3,$C$4,$F312,$F312,$C312,$C312)</f>
        <v>Recruitment Assessments</v>
      </c>
      <c r="N312" s="37" t="s">
        <v>247</v>
      </c>
      <c r="O312" s="37" t="s">
        <v>85</v>
      </c>
      <c r="P312" s="36" t="s">
        <v>145</v>
      </c>
      <c r="Q312" s="36" t="s">
        <v>1436</v>
      </c>
    </row>
    <row r="313" spans="1:17" ht="15.75" thickBot="1">
      <c r="A313" s="40" t="s">
        <v>30</v>
      </c>
      <c r="B313" s="40" t="s">
        <v>54</v>
      </c>
      <c r="C313" s="40">
        <v>56169</v>
      </c>
      <c r="D313" s="40" t="s">
        <v>409</v>
      </c>
      <c r="E313" s="41">
        <v>10599.6</v>
      </c>
      <c r="F313" s="40" t="s">
        <v>412</v>
      </c>
      <c r="G313" s="40" t="s">
        <v>37</v>
      </c>
      <c r="H313" s="40" t="s">
        <v>38</v>
      </c>
      <c r="I313" s="40">
        <v>47227</v>
      </c>
      <c r="J313" s="39">
        <v>41044</v>
      </c>
      <c r="K313" s="40" t="s">
        <v>65</v>
      </c>
      <c r="L313" s="40" t="s">
        <v>409</v>
      </c>
      <c r="M313" s="16" t="str">
        <f>[1]!AG_SMRT("0,Summary Report 1,1",$C$1,$C$3,$C$4,$F313,$F313,$C313,$C313)</f>
        <v>Cash at Bank (RBS)</v>
      </c>
      <c r="N313" s="37" t="s">
        <v>44</v>
      </c>
      <c r="O313" s="37" t="s">
        <v>44</v>
      </c>
      <c r="P313" s="36" t="s">
        <v>120</v>
      </c>
      <c r="Q313" s="36" t="s">
        <v>1278</v>
      </c>
    </row>
    <row r="314" spans="1:17" ht="15.75" thickBot="1">
      <c r="A314" s="40" t="s">
        <v>30</v>
      </c>
      <c r="B314" s="40" t="s">
        <v>54</v>
      </c>
      <c r="C314" s="40">
        <v>56255</v>
      </c>
      <c r="D314" s="40" t="s">
        <v>409</v>
      </c>
      <c r="E314" s="41">
        <v>-122.4</v>
      </c>
      <c r="F314" s="40" t="s">
        <v>930</v>
      </c>
      <c r="G314" s="40" t="s">
        <v>18</v>
      </c>
      <c r="H314" s="40" t="s">
        <v>931</v>
      </c>
      <c r="I314" s="40">
        <v>47302</v>
      </c>
      <c r="J314" s="39">
        <v>41052</v>
      </c>
      <c r="K314" s="40" t="s">
        <v>65</v>
      </c>
      <c r="L314" s="40" t="s">
        <v>409</v>
      </c>
      <c r="M314" s="16" t="str">
        <f>[1]!AG_SMRT("0,Summary Report 1,1",$C$1,$C$3,$C$4,$F314,$F314,$C314,$C314)</f>
        <v>Agency Staff</v>
      </c>
      <c r="N314" s="37" t="s">
        <v>248</v>
      </c>
      <c r="O314" s="37" t="s">
        <v>73</v>
      </c>
      <c r="P314" s="36" t="s">
        <v>102</v>
      </c>
      <c r="Q314" s="36" t="s">
        <v>1437</v>
      </c>
    </row>
    <row r="315" spans="1:17" ht="15.75" thickBot="1">
      <c r="A315" s="40" t="s">
        <v>30</v>
      </c>
      <c r="B315" s="40" t="s">
        <v>54</v>
      </c>
      <c r="C315" s="40">
        <v>56256</v>
      </c>
      <c r="D315" s="40" t="s">
        <v>409</v>
      </c>
      <c r="E315" s="41">
        <v>-19278</v>
      </c>
      <c r="F315" s="40" t="s">
        <v>932</v>
      </c>
      <c r="G315" s="40" t="s">
        <v>18</v>
      </c>
      <c r="H315" s="40" t="s">
        <v>933</v>
      </c>
      <c r="I315" s="40">
        <v>47302</v>
      </c>
      <c r="J315" s="39">
        <v>41052</v>
      </c>
      <c r="K315" s="40" t="s">
        <v>65</v>
      </c>
      <c r="L315" s="40" t="s">
        <v>409</v>
      </c>
      <c r="M315" s="16" t="str">
        <f>[1]!AG_SMRT("0,Summary Report 1,1",$C$1,$C$3,$C$4,$F315,$F315,$C315,$C315)</f>
        <v>Agency Staff</v>
      </c>
      <c r="N315" s="37" t="s">
        <v>248</v>
      </c>
      <c r="O315" s="37" t="s">
        <v>73</v>
      </c>
      <c r="P315" s="36" t="s">
        <v>102</v>
      </c>
      <c r="Q315" s="36" t="s">
        <v>1438</v>
      </c>
    </row>
    <row r="316" spans="1:17" ht="15.75" thickBot="1">
      <c r="A316" s="40" t="s">
        <v>30</v>
      </c>
      <c r="B316" s="40" t="s">
        <v>54</v>
      </c>
      <c r="C316" s="40">
        <v>56257</v>
      </c>
      <c r="D316" s="40" t="s">
        <v>409</v>
      </c>
      <c r="E316" s="41">
        <v>-20196</v>
      </c>
      <c r="F316" s="40" t="s">
        <v>934</v>
      </c>
      <c r="G316" s="40" t="s">
        <v>18</v>
      </c>
      <c r="H316" s="40" t="s">
        <v>935</v>
      </c>
      <c r="I316" s="40">
        <v>47302</v>
      </c>
      <c r="J316" s="39">
        <v>41052</v>
      </c>
      <c r="K316" s="40" t="s">
        <v>65</v>
      </c>
      <c r="L316" s="40" t="s">
        <v>409</v>
      </c>
      <c r="M316" s="16" t="str">
        <f>[1]!AG_SMRT("0,Summary Report 1,1",$C$1,$C$3,$C$4,$F316,$F316,$C316,$C316)</f>
        <v>Seconded Staff</v>
      </c>
      <c r="N316" s="37" t="s">
        <v>248</v>
      </c>
      <c r="O316" s="37" t="s">
        <v>73</v>
      </c>
      <c r="P316" s="36" t="s">
        <v>1439</v>
      </c>
      <c r="Q316" s="36" t="s">
        <v>1440</v>
      </c>
    </row>
    <row r="317" spans="1:17" ht="15.75" thickBot="1">
      <c r="A317" s="40" t="s">
        <v>30</v>
      </c>
      <c r="B317" s="40" t="s">
        <v>54</v>
      </c>
      <c r="C317" s="40">
        <v>56258</v>
      </c>
      <c r="D317" s="40" t="s">
        <v>409</v>
      </c>
      <c r="E317" s="41">
        <v>-413.16</v>
      </c>
      <c r="F317" s="40" t="s">
        <v>936</v>
      </c>
      <c r="G317" s="40" t="s">
        <v>18</v>
      </c>
      <c r="H317" s="40" t="s">
        <v>937</v>
      </c>
      <c r="I317" s="40">
        <v>47302</v>
      </c>
      <c r="J317" s="39">
        <v>41052</v>
      </c>
      <c r="K317" s="40" t="s">
        <v>65</v>
      </c>
      <c r="L317" s="40" t="s">
        <v>409</v>
      </c>
      <c r="M317" s="16" t="str">
        <f>[1]!AG_SMRT("0,Summary Report 1,1",$C$1,$C$3,$C$4,$F317,$F317,$C317,$C317)</f>
        <v>Agency Staff</v>
      </c>
      <c r="N317" s="37" t="s">
        <v>248</v>
      </c>
      <c r="O317" s="37" t="s">
        <v>73</v>
      </c>
      <c r="P317" s="36" t="s">
        <v>102</v>
      </c>
      <c r="Q317" s="36" t="s">
        <v>1441</v>
      </c>
    </row>
    <row r="318" spans="1:17" ht="15.75" thickBot="1">
      <c r="A318" s="40" t="s">
        <v>30</v>
      </c>
      <c r="B318" s="40" t="s">
        <v>54</v>
      </c>
      <c r="C318" s="40">
        <v>56284</v>
      </c>
      <c r="D318" s="40" t="s">
        <v>409</v>
      </c>
      <c r="E318" s="41">
        <v>40009.56</v>
      </c>
      <c r="F318" s="40" t="s">
        <v>603</v>
      </c>
      <c r="G318" s="40" t="s">
        <v>37</v>
      </c>
      <c r="H318" s="40" t="s">
        <v>38</v>
      </c>
      <c r="I318" s="40">
        <v>47302</v>
      </c>
      <c r="J318" s="39">
        <v>41052</v>
      </c>
      <c r="K318" s="40" t="s">
        <v>65</v>
      </c>
      <c r="L318" s="40" t="s">
        <v>409</v>
      </c>
      <c r="M318" s="16" t="str">
        <f>[1]!AG_SMRT("0,Summary Report 1,1",$C$1,$C$3,$C$4,$F318,$F318,$C318,$C318)</f>
        <v>Cash at Bank (RBS)</v>
      </c>
      <c r="N318" s="37" t="s">
        <v>44</v>
      </c>
      <c r="O318" s="37" t="s">
        <v>44</v>
      </c>
      <c r="P318" s="36" t="s">
        <v>120</v>
      </c>
      <c r="Q318" s="36" t="s">
        <v>1335</v>
      </c>
    </row>
    <row r="319" spans="1:17" ht="15.75" thickBot="1">
      <c r="A319" s="40" t="s">
        <v>186</v>
      </c>
      <c r="B319" s="40" t="s">
        <v>187</v>
      </c>
      <c r="C319" s="40">
        <v>56120</v>
      </c>
      <c r="D319" s="40" t="s">
        <v>409</v>
      </c>
      <c r="E319" s="41">
        <v>-3208.14</v>
      </c>
      <c r="F319" s="40" t="s">
        <v>938</v>
      </c>
      <c r="G319" s="40" t="s">
        <v>18</v>
      </c>
      <c r="H319" s="40" t="s">
        <v>939</v>
      </c>
      <c r="I319" s="40">
        <v>47228</v>
      </c>
      <c r="J319" s="39">
        <v>41044</v>
      </c>
      <c r="K319" s="40" t="s">
        <v>188</v>
      </c>
      <c r="L319" s="40" t="s">
        <v>409</v>
      </c>
      <c r="M319" s="16" t="str">
        <f>[1]!AG_SMRT("0,Summary Report 1,1",$C$1,$C$3,$C$4,$F319,$F319,$C319,$C319)</f>
        <v>Media Monitoring</v>
      </c>
      <c r="N319" s="37" t="s">
        <v>250</v>
      </c>
      <c r="O319" s="37" t="s">
        <v>77</v>
      </c>
      <c r="P319" s="36" t="s">
        <v>199</v>
      </c>
      <c r="Q319" s="36" t="s">
        <v>1442</v>
      </c>
    </row>
    <row r="320" spans="1:17" ht="15.75" thickBot="1">
      <c r="A320" s="40" t="s">
        <v>186</v>
      </c>
      <c r="B320" s="40" t="s">
        <v>187</v>
      </c>
      <c r="C320" s="40">
        <v>56169</v>
      </c>
      <c r="D320" s="40" t="s">
        <v>409</v>
      </c>
      <c r="E320" s="41">
        <v>3208.14</v>
      </c>
      <c r="F320" s="40" t="s">
        <v>412</v>
      </c>
      <c r="G320" s="40" t="s">
        <v>37</v>
      </c>
      <c r="H320" s="40" t="s">
        <v>38</v>
      </c>
      <c r="I320" s="40">
        <v>47228</v>
      </c>
      <c r="J320" s="39">
        <v>41044</v>
      </c>
      <c r="K320" s="40" t="s">
        <v>188</v>
      </c>
      <c r="L320" s="40" t="s">
        <v>409</v>
      </c>
      <c r="M320" s="16" t="str">
        <f>[1]!AG_SMRT("0,Summary Report 1,1",$C$1,$C$3,$C$4,$F320,$F320,$C320,$C320)</f>
        <v>Cash at Bank (RBS)</v>
      </c>
      <c r="N320" s="37" t="s">
        <v>44</v>
      </c>
      <c r="O320" s="37" t="s">
        <v>44</v>
      </c>
      <c r="P320" s="36" t="s">
        <v>120</v>
      </c>
      <c r="Q320" s="36" t="s">
        <v>1278</v>
      </c>
    </row>
    <row r="321" spans="1:17" ht="15.75" thickBot="1">
      <c r="A321" s="40" t="s">
        <v>354</v>
      </c>
      <c r="B321" s="40" t="s">
        <v>355</v>
      </c>
      <c r="C321" s="40">
        <v>55928</v>
      </c>
      <c r="D321" s="40" t="s">
        <v>336</v>
      </c>
      <c r="E321" s="41">
        <v>-1488</v>
      </c>
      <c r="F321" s="40" t="s">
        <v>940</v>
      </c>
      <c r="G321" s="40" t="s">
        <v>18</v>
      </c>
      <c r="H321" s="40" t="s">
        <v>941</v>
      </c>
      <c r="I321" s="40">
        <v>47068</v>
      </c>
      <c r="J321" s="39">
        <v>41030</v>
      </c>
      <c r="K321" s="40" t="s">
        <v>356</v>
      </c>
      <c r="L321" s="40" t="s">
        <v>409</v>
      </c>
      <c r="M321" s="16" t="str">
        <f>[1]!AG_SMRT("0,Summary Report 1,1",$C$1,$C$3,$C$4,$F321,$F321,$C321,$C321)</f>
        <v>Website Development Costs</v>
      </c>
      <c r="N321" s="37" t="s">
        <v>250</v>
      </c>
      <c r="O321" s="37" t="s">
        <v>77</v>
      </c>
      <c r="P321" s="36" t="s">
        <v>394</v>
      </c>
      <c r="Q321" s="36" t="s">
        <v>1443</v>
      </c>
    </row>
    <row r="322" spans="1:17" ht="15.75" thickBot="1">
      <c r="A322" s="40" t="s">
        <v>354</v>
      </c>
      <c r="B322" s="40" t="s">
        <v>355</v>
      </c>
      <c r="C322" s="40">
        <v>55975</v>
      </c>
      <c r="D322" s="40" t="s">
        <v>409</v>
      </c>
      <c r="E322" s="41">
        <v>1488</v>
      </c>
      <c r="F322" s="40" t="s">
        <v>416</v>
      </c>
      <c r="G322" s="40" t="s">
        <v>37</v>
      </c>
      <c r="H322" s="40" t="s">
        <v>38</v>
      </c>
      <c r="I322" s="40">
        <v>47068</v>
      </c>
      <c r="J322" s="39">
        <v>41030</v>
      </c>
      <c r="K322" s="40" t="s">
        <v>356</v>
      </c>
      <c r="L322" s="40" t="s">
        <v>409</v>
      </c>
      <c r="M322" s="16" t="str">
        <f>[1]!AG_SMRT("0,Summary Report 1,1",$C$1,$C$3,$C$4,$F322,$F322,$C322,$C322)</f>
        <v>Cash at Bank (RBS)</v>
      </c>
      <c r="N322" s="37" t="s">
        <v>44</v>
      </c>
      <c r="O322" s="37" t="s">
        <v>44</v>
      </c>
      <c r="P322" s="36" t="s">
        <v>120</v>
      </c>
      <c r="Q322" s="36" t="s">
        <v>406</v>
      </c>
    </row>
    <row r="323" spans="1:17" ht="15.75" thickBot="1">
      <c r="A323" s="40" t="s">
        <v>231</v>
      </c>
      <c r="B323" s="40" t="s">
        <v>232</v>
      </c>
      <c r="C323" s="40">
        <v>56034</v>
      </c>
      <c r="D323" s="40" t="s">
        <v>409</v>
      </c>
      <c r="E323" s="41">
        <v>-3873.52</v>
      </c>
      <c r="F323" s="40" t="s">
        <v>942</v>
      </c>
      <c r="G323" s="40" t="s">
        <v>18</v>
      </c>
      <c r="H323" s="40" t="s">
        <v>943</v>
      </c>
      <c r="I323" s="40">
        <v>47195</v>
      </c>
      <c r="J323" s="39">
        <v>41038</v>
      </c>
      <c r="K323" s="40" t="s">
        <v>233</v>
      </c>
      <c r="L323" s="40" t="s">
        <v>409</v>
      </c>
      <c r="M323" s="16" t="str">
        <f>[1]!AG_SMRT("0,Summary Report 1,1",$C$1,$C$3,$C$4,$F323,$F323,$C323,$C323)</f>
        <v>Publications Storage Costs</v>
      </c>
      <c r="N323" s="37" t="s">
        <v>250</v>
      </c>
      <c r="O323" s="37" t="s">
        <v>77</v>
      </c>
      <c r="P323" s="36" t="s">
        <v>200</v>
      </c>
      <c r="Q323" s="36" t="s">
        <v>1444</v>
      </c>
    </row>
    <row r="324" spans="1:17" ht="15.75" thickBot="1">
      <c r="A324" s="40" t="s">
        <v>231</v>
      </c>
      <c r="B324" s="40" t="s">
        <v>232</v>
      </c>
      <c r="C324" s="40">
        <v>56102</v>
      </c>
      <c r="D324" s="40" t="s">
        <v>409</v>
      </c>
      <c r="E324" s="41">
        <v>3873.52</v>
      </c>
      <c r="F324" s="40" t="s">
        <v>437</v>
      </c>
      <c r="G324" s="40" t="s">
        <v>37</v>
      </c>
      <c r="H324" s="40" t="s">
        <v>38</v>
      </c>
      <c r="I324" s="40">
        <v>47195</v>
      </c>
      <c r="J324" s="39">
        <v>41038</v>
      </c>
      <c r="K324" s="40" t="s">
        <v>233</v>
      </c>
      <c r="L324" s="40" t="s">
        <v>409</v>
      </c>
      <c r="M324" s="16" t="str">
        <f>[1]!AG_SMRT("0,Summary Report 1,1",$C$1,$C$3,$C$4,$F324,$F324,$C324,$C324)</f>
        <v>Cash at Bank (RBS)</v>
      </c>
      <c r="N324" s="37" t="s">
        <v>44</v>
      </c>
      <c r="O324" s="37" t="s">
        <v>44</v>
      </c>
      <c r="P324" s="36" t="s">
        <v>120</v>
      </c>
      <c r="Q324" s="36" t="s">
        <v>1288</v>
      </c>
    </row>
    <row r="325" spans="1:17" ht="15.75" thickBot="1">
      <c r="A325" s="40" t="s">
        <v>944</v>
      </c>
      <c r="B325" s="40" t="s">
        <v>945</v>
      </c>
      <c r="C325" s="40">
        <v>56007</v>
      </c>
      <c r="D325" s="40" t="s">
        <v>409</v>
      </c>
      <c r="E325" s="41">
        <v>-605.92</v>
      </c>
      <c r="F325" s="40" t="s">
        <v>946</v>
      </c>
      <c r="G325" s="40" t="s">
        <v>18</v>
      </c>
      <c r="H325" s="40" t="s">
        <v>947</v>
      </c>
      <c r="I325" s="40">
        <v>47196</v>
      </c>
      <c r="J325" s="39">
        <v>41038</v>
      </c>
      <c r="K325" s="40" t="s">
        <v>948</v>
      </c>
      <c r="L325" s="40" t="s">
        <v>409</v>
      </c>
      <c r="M325" s="16" t="str">
        <f>[1]!AG_SMRT("0,Summary Report 1,1",$C$1,$C$3,$C$4,$F325,$F325,$C325,$C325)</f>
        <v>Electricity</v>
      </c>
      <c r="N325" s="37" t="s">
        <v>380</v>
      </c>
      <c r="O325" s="37" t="s">
        <v>79</v>
      </c>
      <c r="P325" s="36" t="s">
        <v>105</v>
      </c>
      <c r="Q325" s="36" t="s">
        <v>1445</v>
      </c>
    </row>
    <row r="326" spans="1:17" ht="15.75" thickBot="1">
      <c r="A326" s="40" t="s">
        <v>944</v>
      </c>
      <c r="B326" s="40" t="s">
        <v>945</v>
      </c>
      <c r="C326" s="40">
        <v>56008</v>
      </c>
      <c r="D326" s="40" t="s">
        <v>409</v>
      </c>
      <c r="E326" s="41">
        <v>-2138.83</v>
      </c>
      <c r="F326" s="40" t="s">
        <v>949</v>
      </c>
      <c r="G326" s="40" t="s">
        <v>18</v>
      </c>
      <c r="H326" s="40" t="s">
        <v>950</v>
      </c>
      <c r="I326" s="40">
        <v>47196</v>
      </c>
      <c r="J326" s="39">
        <v>41038</v>
      </c>
      <c r="K326" s="40" t="s">
        <v>948</v>
      </c>
      <c r="L326" s="40" t="s">
        <v>409</v>
      </c>
      <c r="M326" s="16" t="str">
        <f>[1]!AG_SMRT("0,Summary Report 1,1",$C$1,$C$3,$C$4,$F326,$F326,$C326,$C326)</f>
        <v>Electricity</v>
      </c>
      <c r="N326" s="37" t="s">
        <v>380</v>
      </c>
      <c r="O326" s="37" t="s">
        <v>79</v>
      </c>
      <c r="P326" s="36" t="s">
        <v>105</v>
      </c>
      <c r="Q326" s="36" t="s">
        <v>1446</v>
      </c>
    </row>
    <row r="327" spans="1:17" ht="15.75" thickBot="1">
      <c r="A327" s="40" t="s">
        <v>944</v>
      </c>
      <c r="B327" s="40" t="s">
        <v>945</v>
      </c>
      <c r="C327" s="40">
        <v>56009</v>
      </c>
      <c r="D327" s="40" t="s">
        <v>409</v>
      </c>
      <c r="E327" s="41">
        <v>-1893.56</v>
      </c>
      <c r="F327" s="40" t="s">
        <v>951</v>
      </c>
      <c r="G327" s="40" t="s">
        <v>18</v>
      </c>
      <c r="H327" s="40" t="s">
        <v>952</v>
      </c>
      <c r="I327" s="40">
        <v>47196</v>
      </c>
      <c r="J327" s="39">
        <v>41038</v>
      </c>
      <c r="K327" s="40" t="s">
        <v>948</v>
      </c>
      <c r="L327" s="40" t="s">
        <v>409</v>
      </c>
      <c r="M327" s="16" t="str">
        <f>[1]!AG_SMRT("0,Summary Report 1,1",$C$1,$C$3,$C$4,$F327,$F327,$C327,$C327)</f>
        <v>Electricity</v>
      </c>
      <c r="N327" s="37" t="s">
        <v>380</v>
      </c>
      <c r="O327" s="37" t="s">
        <v>79</v>
      </c>
      <c r="P327" s="36" t="s">
        <v>105</v>
      </c>
      <c r="Q327" s="36" t="s">
        <v>1447</v>
      </c>
    </row>
    <row r="328" spans="1:17" ht="15.75" thickBot="1">
      <c r="A328" s="40" t="s">
        <v>944</v>
      </c>
      <c r="B328" s="40" t="s">
        <v>945</v>
      </c>
      <c r="C328" s="40">
        <v>56010</v>
      </c>
      <c r="D328" s="40" t="s">
        <v>409</v>
      </c>
      <c r="E328" s="41">
        <v>-504.08</v>
      </c>
      <c r="F328" s="40" t="s">
        <v>953</v>
      </c>
      <c r="G328" s="40" t="s">
        <v>18</v>
      </c>
      <c r="H328" s="40" t="s">
        <v>954</v>
      </c>
      <c r="I328" s="40">
        <v>47196</v>
      </c>
      <c r="J328" s="39">
        <v>41038</v>
      </c>
      <c r="K328" s="40" t="s">
        <v>948</v>
      </c>
      <c r="L328" s="40" t="s">
        <v>409</v>
      </c>
      <c r="M328" s="16" t="str">
        <f>[1]!AG_SMRT("0,Summary Report 1,1",$C$1,$C$3,$C$4,$F328,$F328,$C328,$C328)</f>
        <v>Electricity</v>
      </c>
      <c r="N328" s="37" t="s">
        <v>380</v>
      </c>
      <c r="O328" s="37" t="s">
        <v>79</v>
      </c>
      <c r="P328" s="36" t="s">
        <v>105</v>
      </c>
      <c r="Q328" s="36" t="s">
        <v>1448</v>
      </c>
    </row>
    <row r="329" spans="1:17" ht="15.75" thickBot="1">
      <c r="A329" s="40" t="s">
        <v>944</v>
      </c>
      <c r="B329" s="40" t="s">
        <v>945</v>
      </c>
      <c r="C329" s="40">
        <v>56028</v>
      </c>
      <c r="D329" s="40" t="s">
        <v>409</v>
      </c>
      <c r="E329" s="41">
        <v>5142.39</v>
      </c>
      <c r="F329" s="40" t="s">
        <v>435</v>
      </c>
      <c r="G329" s="40" t="s">
        <v>37</v>
      </c>
      <c r="H329" s="40" t="s">
        <v>38</v>
      </c>
      <c r="I329" s="40">
        <v>47136</v>
      </c>
      <c r="J329" s="39">
        <v>41032</v>
      </c>
      <c r="K329" s="40" t="s">
        <v>948</v>
      </c>
      <c r="L329" s="40" t="s">
        <v>409</v>
      </c>
      <c r="M329" s="16" t="str">
        <f>[1]!AG_SMRT("0,Summary Report 1,1",$C$1,$C$3,$C$4,$F329,$F329,$C329,$C329)</f>
        <v>Cash at Bank (RBS)</v>
      </c>
      <c r="N329" s="37" t="s">
        <v>44</v>
      </c>
      <c r="O329" s="37" t="s">
        <v>44</v>
      </c>
      <c r="P329" s="36" t="s">
        <v>120</v>
      </c>
      <c r="Q329" s="36" t="s">
        <v>1287</v>
      </c>
    </row>
    <row r="330" spans="1:17" ht="15.75" thickBot="1">
      <c r="A330" s="40" t="s">
        <v>944</v>
      </c>
      <c r="B330" s="40" t="s">
        <v>945</v>
      </c>
      <c r="C330" s="40">
        <v>56029</v>
      </c>
      <c r="D330" s="40" t="s">
        <v>409</v>
      </c>
      <c r="E330" s="41">
        <v>-5142.39</v>
      </c>
      <c r="F330" s="40" t="s">
        <v>435</v>
      </c>
      <c r="G330" s="40" t="s">
        <v>19</v>
      </c>
      <c r="H330" s="40" t="s">
        <v>436</v>
      </c>
      <c r="I330" s="40">
        <v>47136</v>
      </c>
      <c r="J330" s="39">
        <v>41032</v>
      </c>
      <c r="K330" s="40" t="s">
        <v>948</v>
      </c>
      <c r="L330" s="40" t="s">
        <v>409</v>
      </c>
      <c r="M330" s="16" t="str">
        <f>[1]!AG_SMRT("0,Summary Report 1,1",$C$1,$C$3,$C$4,$F330,$F330,$C330,$C330)</f>
        <v>Cash at Bank (RBS)</v>
      </c>
      <c r="N330" s="37" t="s">
        <v>44</v>
      </c>
      <c r="O330" s="37" t="s">
        <v>44</v>
      </c>
      <c r="P330" s="36" t="s">
        <v>120</v>
      </c>
      <c r="Q330" s="36" t="s">
        <v>436</v>
      </c>
    </row>
    <row r="331" spans="1:17" ht="15.75" thickBot="1">
      <c r="A331" s="40" t="s">
        <v>944</v>
      </c>
      <c r="B331" s="40" t="s">
        <v>945</v>
      </c>
      <c r="C331" s="40">
        <v>56102</v>
      </c>
      <c r="D331" s="40" t="s">
        <v>409</v>
      </c>
      <c r="E331" s="41">
        <v>5142.39</v>
      </c>
      <c r="F331" s="40" t="s">
        <v>437</v>
      </c>
      <c r="G331" s="40" t="s">
        <v>37</v>
      </c>
      <c r="H331" s="40" t="s">
        <v>38</v>
      </c>
      <c r="I331" s="40">
        <v>47196</v>
      </c>
      <c r="J331" s="39">
        <v>41038</v>
      </c>
      <c r="K331" s="40" t="s">
        <v>948</v>
      </c>
      <c r="L331" s="40" t="s">
        <v>409</v>
      </c>
      <c r="M331" s="16" t="str">
        <f>[1]!AG_SMRT("0,Summary Report 1,1",$C$1,$C$3,$C$4,$F331,$F331,$C331,$C331)</f>
        <v>Cash at Bank (RBS)</v>
      </c>
      <c r="N331" s="37" t="s">
        <v>44</v>
      </c>
      <c r="O331" s="37" t="s">
        <v>44</v>
      </c>
      <c r="P331" s="36" t="s">
        <v>120</v>
      </c>
      <c r="Q331" s="36" t="s">
        <v>1288</v>
      </c>
    </row>
    <row r="332" spans="1:17" ht="15.75" thickBot="1">
      <c r="A332" s="40" t="s">
        <v>955</v>
      </c>
      <c r="B332" s="40" t="s">
        <v>956</v>
      </c>
      <c r="C332" s="40">
        <v>56107</v>
      </c>
      <c r="D332" s="40" t="s">
        <v>409</v>
      </c>
      <c r="E332" s="41">
        <v>-4014</v>
      </c>
      <c r="F332" s="40" t="s">
        <v>957</v>
      </c>
      <c r="G332" s="40" t="s">
        <v>18</v>
      </c>
      <c r="H332" s="40" t="s">
        <v>958</v>
      </c>
      <c r="I332" s="40">
        <v>47211</v>
      </c>
      <c r="J332" s="39">
        <v>41044</v>
      </c>
      <c r="K332" s="40" t="s">
        <v>44</v>
      </c>
      <c r="L332" s="40" t="s">
        <v>409</v>
      </c>
      <c r="M332" s="16" t="str">
        <f>[1]!AG_SMRT("0,Summary Report 1,1",$C$1,$C$3,$C$4,$F332,$F332,$C332,$C332)</f>
        <v>Learning And Development</v>
      </c>
      <c r="N332" s="37" t="s">
        <v>263</v>
      </c>
      <c r="O332" s="37" t="s">
        <v>69</v>
      </c>
      <c r="P332" s="36" t="s">
        <v>108</v>
      </c>
      <c r="Q332" s="36" t="s">
        <v>1449</v>
      </c>
    </row>
    <row r="333" spans="1:17" ht="15.75" thickBot="1">
      <c r="A333" s="40" t="s">
        <v>955</v>
      </c>
      <c r="B333" s="40" t="s">
        <v>956</v>
      </c>
      <c r="C333" s="40">
        <v>56167</v>
      </c>
      <c r="D333" s="40" t="s">
        <v>409</v>
      </c>
      <c r="E333" s="41">
        <v>4014</v>
      </c>
      <c r="F333" s="40" t="s">
        <v>959</v>
      </c>
      <c r="G333" s="40" t="s">
        <v>37</v>
      </c>
      <c r="H333" s="40" t="s">
        <v>38</v>
      </c>
      <c r="I333" s="40">
        <v>47211</v>
      </c>
      <c r="J333" s="39">
        <v>41044</v>
      </c>
      <c r="K333" s="40" t="s">
        <v>44</v>
      </c>
      <c r="L333" s="40" t="s">
        <v>409</v>
      </c>
      <c r="M333" s="16" t="str">
        <f>[1]!AG_SMRT("0,Summary Report 1,1",$C$1,$C$3,$C$4,$F333,$F333,$C333,$C333)</f>
        <v>Cash at Bank (RBS)</v>
      </c>
      <c r="N333" s="37" t="s">
        <v>44</v>
      </c>
      <c r="O333" s="37" t="s">
        <v>44</v>
      </c>
      <c r="P333" s="36" t="s">
        <v>120</v>
      </c>
      <c r="Q333" s="36" t="s">
        <v>1450</v>
      </c>
    </row>
    <row r="334" spans="1:17" ht="15.75" thickBot="1">
      <c r="A334" s="40" t="s">
        <v>960</v>
      </c>
      <c r="B334" s="40" t="s">
        <v>961</v>
      </c>
      <c r="C334" s="40">
        <v>56168</v>
      </c>
      <c r="D334" s="40" t="s">
        <v>409</v>
      </c>
      <c r="E334" s="41">
        <v>-482.48</v>
      </c>
      <c r="F334" s="40" t="s">
        <v>962</v>
      </c>
      <c r="G334" s="40" t="s">
        <v>18</v>
      </c>
      <c r="H334" s="40" t="s">
        <v>963</v>
      </c>
      <c r="I334" s="40">
        <v>47229</v>
      </c>
      <c r="J334" s="39">
        <v>41044</v>
      </c>
      <c r="K334" s="40" t="s">
        <v>964</v>
      </c>
      <c r="L334" s="40" t="s">
        <v>409</v>
      </c>
      <c r="M334" s="16" t="str">
        <f>[1]!AG_SMRT("0,Summary Report 1,1",$C$1,$C$3,$C$4,$F334,$F334,$C334,$C334)</f>
        <v>ATW - Non Staff Expenditure</v>
      </c>
      <c r="N334" s="37" t="s">
        <v>248</v>
      </c>
      <c r="O334" s="37" t="s">
        <v>73</v>
      </c>
      <c r="P334" s="36" t="s">
        <v>103</v>
      </c>
      <c r="Q334" s="36" t="s">
        <v>1451</v>
      </c>
    </row>
    <row r="335" spans="1:17" ht="15.75" thickBot="1">
      <c r="A335" s="40" t="s">
        <v>960</v>
      </c>
      <c r="B335" s="40" t="s">
        <v>961</v>
      </c>
      <c r="C335" s="40">
        <v>56169</v>
      </c>
      <c r="D335" s="40" t="s">
        <v>409</v>
      </c>
      <c r="E335" s="41">
        <v>482.48</v>
      </c>
      <c r="F335" s="40" t="s">
        <v>412</v>
      </c>
      <c r="G335" s="40" t="s">
        <v>37</v>
      </c>
      <c r="H335" s="40" t="s">
        <v>38</v>
      </c>
      <c r="I335" s="40">
        <v>47229</v>
      </c>
      <c r="J335" s="39">
        <v>41044</v>
      </c>
      <c r="K335" s="40" t="s">
        <v>964</v>
      </c>
      <c r="L335" s="40" t="s">
        <v>409</v>
      </c>
      <c r="M335" s="16" t="str">
        <f>[1]!AG_SMRT("0,Summary Report 1,1",$C$1,$C$3,$C$4,$F335,$F335,$C335,$C335)</f>
        <v>Cash at Bank (RBS)</v>
      </c>
      <c r="N335" s="37" t="s">
        <v>44</v>
      </c>
      <c r="O335" s="37" t="s">
        <v>44</v>
      </c>
      <c r="P335" s="36" t="s">
        <v>120</v>
      </c>
      <c r="Q335" s="36" t="s">
        <v>1278</v>
      </c>
    </row>
    <row r="336" spans="1:17" ht="15.75" thickBot="1">
      <c r="A336" s="40" t="s">
        <v>39</v>
      </c>
      <c r="B336" s="40" t="s">
        <v>55</v>
      </c>
      <c r="C336" s="40">
        <v>56196</v>
      </c>
      <c r="D336" s="40" t="s">
        <v>409</v>
      </c>
      <c r="E336" s="41">
        <v>-2184</v>
      </c>
      <c r="F336" s="40" t="s">
        <v>965</v>
      </c>
      <c r="G336" s="40" t="s">
        <v>18</v>
      </c>
      <c r="H336" s="40" t="s">
        <v>966</v>
      </c>
      <c r="I336" s="40">
        <v>47303</v>
      </c>
      <c r="J336" s="39">
        <v>41052</v>
      </c>
      <c r="K336" s="40" t="s">
        <v>66</v>
      </c>
      <c r="L336" s="40" t="s">
        <v>409</v>
      </c>
      <c r="M336" s="16" t="str">
        <f>[1]!AG_SMRT("0,Summary Report 1,1",$C$1,$C$3,$C$4,$F336,$F336,$C336,$C336)</f>
        <v>Agency Staff</v>
      </c>
      <c r="N336" s="37" t="s">
        <v>398</v>
      </c>
      <c r="O336" s="37" t="s">
        <v>399</v>
      </c>
      <c r="P336" s="36" t="s">
        <v>102</v>
      </c>
      <c r="Q336" s="36" t="s">
        <v>1452</v>
      </c>
    </row>
    <row r="337" spans="1:17" ht="15.75" thickBot="1">
      <c r="A337" s="40" t="s">
        <v>39</v>
      </c>
      <c r="B337" s="40" t="s">
        <v>55</v>
      </c>
      <c r="C337" s="40">
        <v>56197</v>
      </c>
      <c r="D337" s="40" t="s">
        <v>409</v>
      </c>
      <c r="E337" s="41">
        <v>-2184</v>
      </c>
      <c r="F337" s="40" t="s">
        <v>967</v>
      </c>
      <c r="G337" s="40" t="s">
        <v>18</v>
      </c>
      <c r="H337" s="40" t="s">
        <v>968</v>
      </c>
      <c r="I337" s="40">
        <v>47303</v>
      </c>
      <c r="J337" s="39">
        <v>41052</v>
      </c>
      <c r="K337" s="40" t="s">
        <v>66</v>
      </c>
      <c r="L337" s="40" t="s">
        <v>409</v>
      </c>
      <c r="M337" s="16" t="str">
        <f>[1]!AG_SMRT("0,Summary Report 1,1",$C$1,$C$3,$C$4,$F337,$F337,$C337,$C337)</f>
        <v>Agency Staff</v>
      </c>
      <c r="N337" s="37" t="s">
        <v>398</v>
      </c>
      <c r="O337" s="37" t="s">
        <v>399</v>
      </c>
      <c r="P337" s="36" t="s">
        <v>102</v>
      </c>
      <c r="Q337" s="36" t="s">
        <v>1453</v>
      </c>
    </row>
    <row r="338" spans="1:17" ht="15.75" thickBot="1">
      <c r="A338" s="40" t="s">
        <v>39</v>
      </c>
      <c r="B338" s="40" t="s">
        <v>55</v>
      </c>
      <c r="C338" s="40">
        <v>56284</v>
      </c>
      <c r="D338" s="40" t="s">
        <v>409</v>
      </c>
      <c r="E338" s="41">
        <v>4368</v>
      </c>
      <c r="F338" s="40" t="s">
        <v>603</v>
      </c>
      <c r="G338" s="40" t="s">
        <v>37</v>
      </c>
      <c r="H338" s="40" t="s">
        <v>38</v>
      </c>
      <c r="I338" s="40">
        <v>47303</v>
      </c>
      <c r="J338" s="39">
        <v>41052</v>
      </c>
      <c r="K338" s="40" t="s">
        <v>66</v>
      </c>
      <c r="L338" s="40" t="s">
        <v>409</v>
      </c>
      <c r="M338" s="16" t="str">
        <f>[1]!AG_SMRT("0,Summary Report 1,1",$C$1,$C$3,$C$4,$F338,$F338,$C338,$C338)</f>
        <v>Cash at Bank (RBS)</v>
      </c>
      <c r="N338" s="37" t="s">
        <v>44</v>
      </c>
      <c r="O338" s="37" t="s">
        <v>44</v>
      </c>
      <c r="P338" s="36" t="s">
        <v>120</v>
      </c>
      <c r="Q338" s="36" t="s">
        <v>1335</v>
      </c>
    </row>
    <row r="339" spans="1:17" ht="15.75" thickBot="1">
      <c r="A339" s="40" t="s">
        <v>39</v>
      </c>
      <c r="B339" s="40" t="s">
        <v>55</v>
      </c>
      <c r="C339" s="40">
        <v>56380</v>
      </c>
      <c r="D339" s="40" t="s">
        <v>409</v>
      </c>
      <c r="E339" s="41">
        <v>-2184</v>
      </c>
      <c r="F339" s="40" t="s">
        <v>965</v>
      </c>
      <c r="G339" s="40" t="s">
        <v>18</v>
      </c>
      <c r="H339" s="40" t="s">
        <v>969</v>
      </c>
      <c r="I339" s="40">
        <v>47348</v>
      </c>
      <c r="J339" s="39">
        <v>41060</v>
      </c>
      <c r="K339" s="40" t="s">
        <v>66</v>
      </c>
      <c r="L339" s="40" t="s">
        <v>409</v>
      </c>
      <c r="M339" s="16" t="str">
        <f>[1]!AG_SMRT("0,Summary Report 1,1",$C$1,$C$3,$C$4,$F339,$F339,$C339,$C339)</f>
        <v>Agency Staff</v>
      </c>
      <c r="N339" s="37" t="s">
        <v>398</v>
      </c>
      <c r="O339" s="37" t="s">
        <v>399</v>
      </c>
      <c r="P339" s="36" t="s">
        <v>102</v>
      </c>
      <c r="Q339" s="36" t="s">
        <v>1454</v>
      </c>
    </row>
    <row r="340" spans="1:17" ht="15.75" thickBot="1">
      <c r="A340" s="40" t="s">
        <v>39</v>
      </c>
      <c r="B340" s="40" t="s">
        <v>55</v>
      </c>
      <c r="C340" s="40">
        <v>56381</v>
      </c>
      <c r="D340" s="40" t="s">
        <v>409</v>
      </c>
      <c r="E340" s="41">
        <v>2184</v>
      </c>
      <c r="F340" s="40" t="s">
        <v>965</v>
      </c>
      <c r="G340" s="40" t="s">
        <v>18</v>
      </c>
      <c r="H340" s="40" t="s">
        <v>969</v>
      </c>
      <c r="I340" s="40">
        <v>47348</v>
      </c>
      <c r="J340" s="39">
        <v>41060</v>
      </c>
      <c r="K340" s="40" t="s">
        <v>66</v>
      </c>
      <c r="L340" s="40" t="s">
        <v>409</v>
      </c>
      <c r="M340" s="16" t="str">
        <f>[1]!AG_SMRT("0,Summary Report 1,1",$C$1,$C$3,$C$4,$F340,$F340,$C340,$C340)</f>
        <v>Agency Staff</v>
      </c>
      <c r="N340" s="37" t="s">
        <v>398</v>
      </c>
      <c r="O340" s="37" t="s">
        <v>399</v>
      </c>
      <c r="P340" s="36" t="s">
        <v>102</v>
      </c>
      <c r="Q340" s="36" t="s">
        <v>1454</v>
      </c>
    </row>
    <row r="341" spans="1:17" ht="15.75" thickBot="1">
      <c r="A341" s="40" t="s">
        <v>39</v>
      </c>
      <c r="B341" s="40" t="s">
        <v>55</v>
      </c>
      <c r="C341" s="40">
        <v>56382</v>
      </c>
      <c r="D341" s="40" t="s">
        <v>409</v>
      </c>
      <c r="E341" s="41">
        <v>-29016</v>
      </c>
      <c r="F341" s="40" t="s">
        <v>970</v>
      </c>
      <c r="G341" s="40" t="s">
        <v>18</v>
      </c>
      <c r="H341" s="40" t="s">
        <v>971</v>
      </c>
      <c r="I341" s="40">
        <v>47350</v>
      </c>
      <c r="J341" s="39">
        <v>41060</v>
      </c>
      <c r="K341" s="40" t="s">
        <v>66</v>
      </c>
      <c r="L341" s="40" t="s">
        <v>409</v>
      </c>
      <c r="M341" s="16" t="str">
        <f>[1]!AG_SMRT("0,Summary Report 1,1",$C$1,$C$3,$C$4,$F341,$F341,$C341,$C341)</f>
        <v>Agency Staff</v>
      </c>
      <c r="N341" s="37" t="s">
        <v>398</v>
      </c>
      <c r="O341" s="37" t="s">
        <v>399</v>
      </c>
      <c r="P341" s="36" t="s">
        <v>102</v>
      </c>
      <c r="Q341" s="36" t="s">
        <v>1455</v>
      </c>
    </row>
    <row r="342" spans="1:17" ht="15.75" thickBot="1">
      <c r="A342" s="40" t="s">
        <v>39</v>
      </c>
      <c r="B342" s="40" t="s">
        <v>55</v>
      </c>
      <c r="C342" s="40">
        <v>56383</v>
      </c>
      <c r="D342" s="40" t="s">
        <v>409</v>
      </c>
      <c r="E342" s="41">
        <v>29016</v>
      </c>
      <c r="F342" s="40" t="s">
        <v>970</v>
      </c>
      <c r="G342" s="40" t="s">
        <v>18</v>
      </c>
      <c r="H342" s="40" t="s">
        <v>971</v>
      </c>
      <c r="I342" s="40">
        <v>47350</v>
      </c>
      <c r="J342" s="39">
        <v>41060</v>
      </c>
      <c r="K342" s="40" t="s">
        <v>66</v>
      </c>
      <c r="L342" s="40" t="s">
        <v>409</v>
      </c>
      <c r="M342" s="16" t="str">
        <f>[1]!AG_SMRT("0,Summary Report 1,1",$C$1,$C$3,$C$4,$F342,$F342,$C342,$C342)</f>
        <v>Agency Staff</v>
      </c>
      <c r="N342" s="37" t="s">
        <v>398</v>
      </c>
      <c r="O342" s="37" t="s">
        <v>399</v>
      </c>
      <c r="P342" s="36" t="s">
        <v>102</v>
      </c>
      <c r="Q342" s="36" t="s">
        <v>1455</v>
      </c>
    </row>
    <row r="343" spans="1:17" ht="15.75" thickBot="1">
      <c r="A343" s="40" t="s">
        <v>972</v>
      </c>
      <c r="B343" s="40" t="s">
        <v>973</v>
      </c>
      <c r="C343" s="40">
        <v>56262</v>
      </c>
      <c r="D343" s="40" t="s">
        <v>409</v>
      </c>
      <c r="E343" s="41">
        <v>-16.5</v>
      </c>
      <c r="F343" s="40" t="s">
        <v>807</v>
      </c>
      <c r="G343" s="40" t="s">
        <v>22</v>
      </c>
      <c r="H343" s="40" t="s">
        <v>807</v>
      </c>
      <c r="I343" s="40">
        <v>47297</v>
      </c>
      <c r="J343" s="39">
        <v>41052</v>
      </c>
      <c r="K343" s="40" t="s">
        <v>44</v>
      </c>
      <c r="L343" s="40" t="s">
        <v>409</v>
      </c>
      <c r="M343" s="16" t="str">
        <f>[1]!AG_SMRT("0,Summary Report 1,1",$C$1,$C$3,$C$4,$F343,$F343,$C343,$C343)</f>
        <v>Non-Staff Travel Expenses</v>
      </c>
      <c r="N343" s="37" t="s">
        <v>376</v>
      </c>
      <c r="O343" s="37" t="s">
        <v>159</v>
      </c>
      <c r="P343" s="36" t="s">
        <v>98</v>
      </c>
      <c r="Q343" s="36" t="s">
        <v>807</v>
      </c>
    </row>
    <row r="344" spans="1:17" ht="15.75" thickBot="1">
      <c r="A344" s="40" t="s">
        <v>972</v>
      </c>
      <c r="B344" s="40" t="s">
        <v>973</v>
      </c>
      <c r="C344" s="40">
        <v>56283</v>
      </c>
      <c r="D344" s="40" t="s">
        <v>409</v>
      </c>
      <c r="E344" s="41">
        <v>16.5</v>
      </c>
      <c r="F344" s="40" t="s">
        <v>974</v>
      </c>
      <c r="G344" s="40" t="s">
        <v>37</v>
      </c>
      <c r="H344" s="40" t="s">
        <v>38</v>
      </c>
      <c r="I344" s="40">
        <v>47297</v>
      </c>
      <c r="J344" s="39">
        <v>41052</v>
      </c>
      <c r="K344" s="40" t="s">
        <v>44</v>
      </c>
      <c r="L344" s="40" t="s">
        <v>409</v>
      </c>
      <c r="M344" s="16" t="str">
        <f>[1]!AG_SMRT("0,Summary Report 1,1",$C$1,$C$3,$C$4,$F344,$F344,$C344,$C344)</f>
        <v>Cash at Bank (RBS)</v>
      </c>
      <c r="N344" s="37" t="s">
        <v>44</v>
      </c>
      <c r="O344" s="37" t="s">
        <v>44</v>
      </c>
      <c r="P344" s="36" t="s">
        <v>120</v>
      </c>
      <c r="Q344" s="36" t="s">
        <v>1456</v>
      </c>
    </row>
    <row r="345" spans="1:17" ht="15.75" thickBot="1">
      <c r="A345" s="40" t="s">
        <v>975</v>
      </c>
      <c r="B345" s="40" t="s">
        <v>976</v>
      </c>
      <c r="C345" s="40">
        <v>55954</v>
      </c>
      <c r="D345" s="40" t="s">
        <v>409</v>
      </c>
      <c r="E345" s="41">
        <v>-360</v>
      </c>
      <c r="F345" s="40" t="s">
        <v>977</v>
      </c>
      <c r="G345" s="40" t="s">
        <v>18</v>
      </c>
      <c r="H345" s="40" t="s">
        <v>978</v>
      </c>
      <c r="I345" s="40">
        <v>47069</v>
      </c>
      <c r="J345" s="39">
        <v>41030</v>
      </c>
      <c r="K345" s="40" t="s">
        <v>979</v>
      </c>
      <c r="L345" s="40" t="s">
        <v>409</v>
      </c>
      <c r="M345" s="16" t="str">
        <f>[1]!AG_SMRT("0,Summary Report 1,1",$C$1,$C$3,$C$4,$F345,$F345,$C345,$C345)</f>
        <v>Health Referrals</v>
      </c>
      <c r="N345" s="37" t="s">
        <v>247</v>
      </c>
      <c r="O345" s="37" t="s">
        <v>85</v>
      </c>
      <c r="P345" s="36" t="s">
        <v>124</v>
      </c>
      <c r="Q345" s="36" t="s">
        <v>1457</v>
      </c>
    </row>
    <row r="346" spans="1:17" ht="15.75" thickBot="1">
      <c r="A346" s="40" t="s">
        <v>975</v>
      </c>
      <c r="B346" s="40" t="s">
        <v>976</v>
      </c>
      <c r="C346" s="40">
        <v>55975</v>
      </c>
      <c r="D346" s="40" t="s">
        <v>409</v>
      </c>
      <c r="E346" s="41">
        <v>360</v>
      </c>
      <c r="F346" s="40" t="s">
        <v>416</v>
      </c>
      <c r="G346" s="40" t="s">
        <v>37</v>
      </c>
      <c r="H346" s="40" t="s">
        <v>38</v>
      </c>
      <c r="I346" s="40">
        <v>47069</v>
      </c>
      <c r="J346" s="39">
        <v>41030</v>
      </c>
      <c r="K346" s="40" t="s">
        <v>979</v>
      </c>
      <c r="L346" s="40" t="s">
        <v>409</v>
      </c>
      <c r="M346" s="16" t="str">
        <f>[1]!AG_SMRT("0,Summary Report 1,1",$C$1,$C$3,$C$4,$F346,$F346,$C346,$C346)</f>
        <v>Cash at Bank (RBS)</v>
      </c>
      <c r="N346" s="37" t="s">
        <v>44</v>
      </c>
      <c r="O346" s="37" t="s">
        <v>44</v>
      </c>
      <c r="P346" s="36" t="s">
        <v>120</v>
      </c>
      <c r="Q346" s="36" t="s">
        <v>406</v>
      </c>
    </row>
    <row r="347" spans="1:17" ht="15.75" thickBot="1">
      <c r="A347" s="40" t="s">
        <v>980</v>
      </c>
      <c r="B347" s="40" t="s">
        <v>981</v>
      </c>
      <c r="C347" s="40">
        <v>56020</v>
      </c>
      <c r="D347" s="40" t="s">
        <v>409</v>
      </c>
      <c r="E347" s="41">
        <v>-705.68</v>
      </c>
      <c r="F347" s="40" t="s">
        <v>982</v>
      </c>
      <c r="G347" s="40" t="s">
        <v>18</v>
      </c>
      <c r="H347" s="40" t="s">
        <v>983</v>
      </c>
      <c r="I347" s="40">
        <v>47197</v>
      </c>
      <c r="J347" s="39">
        <v>41038</v>
      </c>
      <c r="K347" s="40" t="s">
        <v>984</v>
      </c>
      <c r="L347" s="40" t="s">
        <v>409</v>
      </c>
      <c r="M347" s="16" t="str">
        <f>[1]!AG_SMRT("0,Summary Report 1,1",$C$1,$C$3,$C$4,$F347,$F347,$C347,$C347)</f>
        <v>Maintenance Contracts</v>
      </c>
      <c r="N347" s="37" t="s">
        <v>380</v>
      </c>
      <c r="O347" s="37" t="s">
        <v>79</v>
      </c>
      <c r="P347" s="36" t="s">
        <v>114</v>
      </c>
      <c r="Q347" s="36" t="s">
        <v>1458</v>
      </c>
    </row>
    <row r="348" spans="1:17" ht="15.75" thickBot="1">
      <c r="A348" s="40" t="s">
        <v>980</v>
      </c>
      <c r="B348" s="40" t="s">
        <v>981</v>
      </c>
      <c r="C348" s="40">
        <v>56028</v>
      </c>
      <c r="D348" s="40" t="s">
        <v>409</v>
      </c>
      <c r="E348" s="41">
        <v>705.68</v>
      </c>
      <c r="F348" s="40" t="s">
        <v>435</v>
      </c>
      <c r="G348" s="40" t="s">
        <v>37</v>
      </c>
      <c r="H348" s="40" t="s">
        <v>38</v>
      </c>
      <c r="I348" s="40">
        <v>47137</v>
      </c>
      <c r="J348" s="39">
        <v>41032</v>
      </c>
      <c r="K348" s="40" t="s">
        <v>984</v>
      </c>
      <c r="L348" s="40" t="s">
        <v>409</v>
      </c>
      <c r="M348" s="16" t="str">
        <f>[1]!AG_SMRT("0,Summary Report 1,1",$C$1,$C$3,$C$4,$F348,$F348,$C348,$C348)</f>
        <v>Cash at Bank (RBS)</v>
      </c>
      <c r="N348" s="37" t="s">
        <v>44</v>
      </c>
      <c r="O348" s="37" t="s">
        <v>44</v>
      </c>
      <c r="P348" s="36" t="s">
        <v>120</v>
      </c>
      <c r="Q348" s="36" t="s">
        <v>1287</v>
      </c>
    </row>
    <row r="349" spans="1:17" ht="15.75" thickBot="1">
      <c r="A349" s="40" t="s">
        <v>980</v>
      </c>
      <c r="B349" s="40" t="s">
        <v>981</v>
      </c>
      <c r="C349" s="40">
        <v>56029</v>
      </c>
      <c r="D349" s="40" t="s">
        <v>409</v>
      </c>
      <c r="E349" s="41">
        <v>-705.68</v>
      </c>
      <c r="F349" s="40" t="s">
        <v>435</v>
      </c>
      <c r="G349" s="40" t="s">
        <v>19</v>
      </c>
      <c r="H349" s="40" t="s">
        <v>436</v>
      </c>
      <c r="I349" s="40">
        <v>47137</v>
      </c>
      <c r="J349" s="39">
        <v>41032</v>
      </c>
      <c r="K349" s="40" t="s">
        <v>984</v>
      </c>
      <c r="L349" s="40" t="s">
        <v>409</v>
      </c>
      <c r="M349" s="16" t="str">
        <f>[1]!AG_SMRT("0,Summary Report 1,1",$C$1,$C$3,$C$4,$F349,$F349,$C349,$C349)</f>
        <v>Cash at Bank (RBS)</v>
      </c>
      <c r="N349" s="37" t="s">
        <v>44</v>
      </c>
      <c r="O349" s="37" t="s">
        <v>44</v>
      </c>
      <c r="P349" s="36" t="s">
        <v>120</v>
      </c>
      <c r="Q349" s="36" t="s">
        <v>436</v>
      </c>
    </row>
    <row r="350" spans="1:17" ht="15.75" thickBot="1">
      <c r="A350" s="40" t="s">
        <v>980</v>
      </c>
      <c r="B350" s="40" t="s">
        <v>981</v>
      </c>
      <c r="C350" s="40">
        <v>56102</v>
      </c>
      <c r="D350" s="40" t="s">
        <v>409</v>
      </c>
      <c r="E350" s="41">
        <v>705.68</v>
      </c>
      <c r="F350" s="40" t="s">
        <v>437</v>
      </c>
      <c r="G350" s="40" t="s">
        <v>37</v>
      </c>
      <c r="H350" s="40" t="s">
        <v>38</v>
      </c>
      <c r="I350" s="40">
        <v>47197</v>
      </c>
      <c r="J350" s="39">
        <v>41038</v>
      </c>
      <c r="K350" s="40" t="s">
        <v>984</v>
      </c>
      <c r="L350" s="40" t="s">
        <v>409</v>
      </c>
      <c r="M350" s="16" t="str">
        <f>[1]!AG_SMRT("0,Summary Report 1,1",$C$1,$C$3,$C$4,$F350,$F350,$C350,$C350)</f>
        <v>Cash at Bank (RBS)</v>
      </c>
      <c r="N350" s="37" t="s">
        <v>44</v>
      </c>
      <c r="O350" s="37" t="s">
        <v>44</v>
      </c>
      <c r="P350" s="36" t="s">
        <v>120</v>
      </c>
      <c r="Q350" s="36" t="s">
        <v>1288</v>
      </c>
    </row>
    <row r="351" spans="1:17" ht="15.75" thickBot="1">
      <c r="A351" s="40" t="s">
        <v>985</v>
      </c>
      <c r="B351" s="40" t="s">
        <v>986</v>
      </c>
      <c r="C351" s="40">
        <v>56235</v>
      </c>
      <c r="D351" s="40" t="s">
        <v>409</v>
      </c>
      <c r="E351" s="41">
        <v>-1042.76</v>
      </c>
      <c r="F351" s="40" t="s">
        <v>987</v>
      </c>
      <c r="G351" s="40" t="s">
        <v>18</v>
      </c>
      <c r="H351" s="40" t="s">
        <v>988</v>
      </c>
      <c r="I351" s="40">
        <v>47343</v>
      </c>
      <c r="J351" s="39">
        <v>41058</v>
      </c>
      <c r="K351" s="40" t="s">
        <v>989</v>
      </c>
      <c r="L351" s="40" t="s">
        <v>409</v>
      </c>
      <c r="M351" s="16" t="str">
        <f>[1]!AG_SMRT("0,Summary Report 1,1",$C$1,$C$3,$C$4,$F351,$F351,$C351,$C351)</f>
        <v>Postage</v>
      </c>
      <c r="N351" s="37" t="s">
        <v>258</v>
      </c>
      <c r="O351" s="37" t="s">
        <v>160</v>
      </c>
      <c r="P351" s="36" t="s">
        <v>122</v>
      </c>
      <c r="Q351" s="36" t="s">
        <v>1459</v>
      </c>
    </row>
    <row r="352" spans="1:17" ht="15.75" thickBot="1">
      <c r="A352" s="40" t="s">
        <v>985</v>
      </c>
      <c r="B352" s="40" t="s">
        <v>986</v>
      </c>
      <c r="C352" s="40">
        <v>56356</v>
      </c>
      <c r="D352" s="40" t="s">
        <v>409</v>
      </c>
      <c r="E352" s="41">
        <v>1042.76</v>
      </c>
      <c r="F352" s="40" t="s">
        <v>471</v>
      </c>
      <c r="G352" s="40" t="s">
        <v>37</v>
      </c>
      <c r="H352" s="40" t="s">
        <v>38</v>
      </c>
      <c r="I352" s="40">
        <v>47343</v>
      </c>
      <c r="J352" s="39">
        <v>41058</v>
      </c>
      <c r="K352" s="40" t="s">
        <v>989</v>
      </c>
      <c r="L352" s="40" t="s">
        <v>409</v>
      </c>
      <c r="M352" s="16" t="str">
        <f>[1]!AG_SMRT("0,Summary Report 1,1",$C$1,$C$3,$C$4,$F352,$F352,$C352,$C352)</f>
        <v>Cash at Bank (RBS)</v>
      </c>
      <c r="N352" s="37" t="s">
        <v>44</v>
      </c>
      <c r="O352" s="37" t="s">
        <v>44</v>
      </c>
      <c r="P352" s="36" t="s">
        <v>120</v>
      </c>
      <c r="Q352" s="36" t="s">
        <v>1299</v>
      </c>
    </row>
    <row r="353" spans="1:17" ht="15.75" thickBot="1">
      <c r="A353" s="40" t="s">
        <v>990</v>
      </c>
      <c r="B353" s="40" t="s">
        <v>991</v>
      </c>
      <c r="C353" s="40">
        <v>55947</v>
      </c>
      <c r="D353" s="40" t="s">
        <v>336</v>
      </c>
      <c r="E353" s="41">
        <v>-445</v>
      </c>
      <c r="F353" s="40" t="s">
        <v>992</v>
      </c>
      <c r="G353" s="40" t="s">
        <v>18</v>
      </c>
      <c r="H353" s="40" t="s">
        <v>993</v>
      </c>
      <c r="I353" s="40">
        <v>47070</v>
      </c>
      <c r="J353" s="39">
        <v>41030</v>
      </c>
      <c r="K353" s="40" t="s">
        <v>132</v>
      </c>
      <c r="L353" s="40" t="s">
        <v>409</v>
      </c>
      <c r="M353" s="16" t="str">
        <f>[1]!AG_SMRT("0,Summary Report 1,1",$C$1,$C$3,$C$4,$F353,$F353,$C353,$C353)</f>
        <v>Learning And Development</v>
      </c>
      <c r="N353" s="37" t="s">
        <v>260</v>
      </c>
      <c r="O353" s="37" t="s">
        <v>75</v>
      </c>
      <c r="P353" s="36" t="s">
        <v>108</v>
      </c>
      <c r="Q353" s="36" t="s">
        <v>1460</v>
      </c>
    </row>
    <row r="354" spans="1:17" ht="15.75" thickBot="1">
      <c r="A354" s="40" t="s">
        <v>990</v>
      </c>
      <c r="B354" s="40" t="s">
        <v>991</v>
      </c>
      <c r="C354" s="40">
        <v>55975</v>
      </c>
      <c r="D354" s="40" t="s">
        <v>409</v>
      </c>
      <c r="E354" s="41">
        <v>445</v>
      </c>
      <c r="F354" s="40" t="s">
        <v>416</v>
      </c>
      <c r="G354" s="40" t="s">
        <v>37</v>
      </c>
      <c r="H354" s="40" t="s">
        <v>38</v>
      </c>
      <c r="I354" s="40">
        <v>47070</v>
      </c>
      <c r="J354" s="39">
        <v>41030</v>
      </c>
      <c r="K354" s="40" t="s">
        <v>132</v>
      </c>
      <c r="L354" s="40" t="s">
        <v>409</v>
      </c>
      <c r="M354" s="16" t="str">
        <f>[1]!AG_SMRT("0,Summary Report 1,1",$C$1,$C$3,$C$4,$F354,$F354,$C354,$C354)</f>
        <v>Cash at Bank (RBS)</v>
      </c>
      <c r="N354" s="37" t="s">
        <v>44</v>
      </c>
      <c r="O354" s="37" t="s">
        <v>44</v>
      </c>
      <c r="P354" s="36" t="s">
        <v>120</v>
      </c>
      <c r="Q354" s="36" t="s">
        <v>406</v>
      </c>
    </row>
    <row r="355" spans="1:17" ht="15.75" thickBot="1">
      <c r="A355" s="40" t="s">
        <v>357</v>
      </c>
      <c r="B355" s="40" t="s">
        <v>358</v>
      </c>
      <c r="C355" s="40">
        <v>55999</v>
      </c>
      <c r="D355" s="40" t="s">
        <v>409</v>
      </c>
      <c r="E355" s="41">
        <v>-149.5</v>
      </c>
      <c r="F355" s="40" t="s">
        <v>994</v>
      </c>
      <c r="G355" s="40" t="s">
        <v>18</v>
      </c>
      <c r="H355" s="40" t="s">
        <v>995</v>
      </c>
      <c r="I355" s="40">
        <v>47198</v>
      </c>
      <c r="J355" s="39">
        <v>41038</v>
      </c>
      <c r="K355" s="40" t="s">
        <v>359</v>
      </c>
      <c r="L355" s="40" t="s">
        <v>409</v>
      </c>
      <c r="M355" s="16" t="str">
        <f>[1]!AG_SMRT("0,Summary Report 1,1",$C$1,$C$3,$C$4,$F355,$F355,$C355,$C355)</f>
        <v>Publications Printing</v>
      </c>
      <c r="N355" s="37" t="s">
        <v>250</v>
      </c>
      <c r="O355" s="37" t="s">
        <v>77</v>
      </c>
      <c r="P355" s="36" t="s">
        <v>116</v>
      </c>
      <c r="Q355" s="36" t="s">
        <v>1461</v>
      </c>
    </row>
    <row r="356" spans="1:17" ht="15.75" thickBot="1">
      <c r="A356" s="40" t="s">
        <v>357</v>
      </c>
      <c r="B356" s="40" t="s">
        <v>358</v>
      </c>
      <c r="C356" s="40">
        <v>56028</v>
      </c>
      <c r="D356" s="40" t="s">
        <v>409</v>
      </c>
      <c r="E356" s="41">
        <v>149.5</v>
      </c>
      <c r="F356" s="40" t="s">
        <v>435</v>
      </c>
      <c r="G356" s="40" t="s">
        <v>37</v>
      </c>
      <c r="H356" s="40" t="s">
        <v>38</v>
      </c>
      <c r="I356" s="40">
        <v>47138</v>
      </c>
      <c r="J356" s="39">
        <v>41032</v>
      </c>
      <c r="K356" s="40" t="s">
        <v>359</v>
      </c>
      <c r="L356" s="40" t="s">
        <v>409</v>
      </c>
      <c r="M356" s="16" t="str">
        <f>[1]!AG_SMRT("0,Summary Report 1,1",$C$1,$C$3,$C$4,$F356,$F356,$C356,$C356)</f>
        <v>Cash at Bank (RBS)</v>
      </c>
      <c r="N356" s="37" t="s">
        <v>44</v>
      </c>
      <c r="O356" s="37" t="s">
        <v>44</v>
      </c>
      <c r="P356" s="36" t="s">
        <v>120</v>
      </c>
      <c r="Q356" s="36" t="s">
        <v>1287</v>
      </c>
    </row>
    <row r="357" spans="1:17" ht="15.75" thickBot="1">
      <c r="A357" s="40" t="s">
        <v>357</v>
      </c>
      <c r="B357" s="40" t="s">
        <v>358</v>
      </c>
      <c r="C357" s="40">
        <v>56029</v>
      </c>
      <c r="D357" s="40" t="s">
        <v>409</v>
      </c>
      <c r="E357" s="41">
        <v>-149.5</v>
      </c>
      <c r="F357" s="40" t="s">
        <v>435</v>
      </c>
      <c r="G357" s="40" t="s">
        <v>19</v>
      </c>
      <c r="H357" s="40" t="s">
        <v>436</v>
      </c>
      <c r="I357" s="40">
        <v>47138</v>
      </c>
      <c r="J357" s="39">
        <v>41032</v>
      </c>
      <c r="K357" s="40" t="s">
        <v>359</v>
      </c>
      <c r="L357" s="40" t="s">
        <v>409</v>
      </c>
      <c r="M357" s="16" t="str">
        <f>[1]!AG_SMRT("0,Summary Report 1,1",$C$1,$C$3,$C$4,$F357,$F357,$C357,$C357)</f>
        <v>Cash at Bank (RBS)</v>
      </c>
      <c r="N357" s="37" t="s">
        <v>44</v>
      </c>
      <c r="O357" s="37" t="s">
        <v>44</v>
      </c>
      <c r="P357" s="36" t="s">
        <v>120</v>
      </c>
      <c r="Q357" s="36" t="s">
        <v>436</v>
      </c>
    </row>
    <row r="358" spans="1:17" ht="15.75" thickBot="1">
      <c r="A358" s="40" t="s">
        <v>357</v>
      </c>
      <c r="B358" s="40" t="s">
        <v>358</v>
      </c>
      <c r="C358" s="40">
        <v>56102</v>
      </c>
      <c r="D358" s="40" t="s">
        <v>409</v>
      </c>
      <c r="E358" s="41">
        <v>149.5</v>
      </c>
      <c r="F358" s="40" t="s">
        <v>437</v>
      </c>
      <c r="G358" s="40" t="s">
        <v>37</v>
      </c>
      <c r="H358" s="40" t="s">
        <v>38</v>
      </c>
      <c r="I358" s="40">
        <v>47198</v>
      </c>
      <c r="J358" s="39">
        <v>41038</v>
      </c>
      <c r="K358" s="40" t="s">
        <v>359</v>
      </c>
      <c r="L358" s="40" t="s">
        <v>409</v>
      </c>
      <c r="M358" s="16" t="str">
        <f>[1]!AG_SMRT("0,Summary Report 1,1",$C$1,$C$3,$C$4,$F358,$F358,$C358,$C358)</f>
        <v>Cash at Bank (RBS)</v>
      </c>
      <c r="N358" s="37" t="s">
        <v>44</v>
      </c>
      <c r="O358" s="37" t="s">
        <v>44</v>
      </c>
      <c r="P358" s="36" t="s">
        <v>120</v>
      </c>
      <c r="Q358" s="36" t="s">
        <v>1288</v>
      </c>
    </row>
    <row r="359" spans="1:17" ht="15.75" thickBot="1">
      <c r="A359" s="40" t="s">
        <v>996</v>
      </c>
      <c r="B359" s="40" t="s">
        <v>997</v>
      </c>
      <c r="C359" s="40">
        <v>55915</v>
      </c>
      <c r="D359" s="40" t="s">
        <v>336</v>
      </c>
      <c r="E359" s="41">
        <v>-459.7</v>
      </c>
      <c r="F359" s="40" t="s">
        <v>998</v>
      </c>
      <c r="G359" s="40" t="s">
        <v>18</v>
      </c>
      <c r="H359" s="40" t="s">
        <v>999</v>
      </c>
      <c r="I359" s="40">
        <v>47071</v>
      </c>
      <c r="J359" s="39">
        <v>41030</v>
      </c>
      <c r="K359" s="40" t="s">
        <v>132</v>
      </c>
      <c r="L359" s="40" t="s">
        <v>409</v>
      </c>
      <c r="M359" s="16" t="str">
        <f>[1]!AG_SMRT("0,Summary Report 1,1",$C$1,$C$3,$C$4,$F359,$F359,$C359,$C359)</f>
        <v>Promotional Materials</v>
      </c>
      <c r="N359" s="37" t="s">
        <v>260</v>
      </c>
      <c r="O359" s="37" t="s">
        <v>75</v>
      </c>
      <c r="P359" s="36" t="s">
        <v>1405</v>
      </c>
      <c r="Q359" s="36" t="s">
        <v>1462</v>
      </c>
    </row>
    <row r="360" spans="1:17" ht="15.75" thickBot="1">
      <c r="A360" s="40" t="s">
        <v>996</v>
      </c>
      <c r="B360" s="40" t="s">
        <v>997</v>
      </c>
      <c r="C360" s="40">
        <v>55916</v>
      </c>
      <c r="D360" s="40" t="s">
        <v>336</v>
      </c>
      <c r="E360" s="41">
        <v>-3445.7</v>
      </c>
      <c r="F360" s="40" t="s">
        <v>1000</v>
      </c>
      <c r="G360" s="40" t="s">
        <v>18</v>
      </c>
      <c r="H360" s="40" t="s">
        <v>1001</v>
      </c>
      <c r="I360" s="40">
        <v>47071</v>
      </c>
      <c r="J360" s="39">
        <v>41030</v>
      </c>
      <c r="K360" s="40" t="s">
        <v>132</v>
      </c>
      <c r="L360" s="40" t="s">
        <v>409</v>
      </c>
      <c r="M360" s="16" t="str">
        <f>[1]!AG_SMRT("0,Summary Report 1,1",$C$1,$C$3,$C$4,$F360,$F360,$C360,$C360)</f>
        <v>Publications Editing/Proof Reading</v>
      </c>
      <c r="N360" s="37" t="s">
        <v>260</v>
      </c>
      <c r="O360" s="37" t="s">
        <v>75</v>
      </c>
      <c r="P360" s="36" t="s">
        <v>156</v>
      </c>
      <c r="Q360" s="36" t="s">
        <v>1463</v>
      </c>
    </row>
    <row r="361" spans="1:17" ht="15.75" thickBot="1">
      <c r="A361" s="40" t="s">
        <v>996</v>
      </c>
      <c r="B361" s="40" t="s">
        <v>997</v>
      </c>
      <c r="C361" s="40">
        <v>55975</v>
      </c>
      <c r="D361" s="40" t="s">
        <v>409</v>
      </c>
      <c r="E361" s="41">
        <v>3905.4</v>
      </c>
      <c r="F361" s="40" t="s">
        <v>416</v>
      </c>
      <c r="G361" s="40" t="s">
        <v>37</v>
      </c>
      <c r="H361" s="40" t="s">
        <v>38</v>
      </c>
      <c r="I361" s="40">
        <v>47071</v>
      </c>
      <c r="J361" s="39">
        <v>41030</v>
      </c>
      <c r="K361" s="40" t="s">
        <v>132</v>
      </c>
      <c r="L361" s="40" t="s">
        <v>409</v>
      </c>
      <c r="M361" s="16" t="str">
        <f>[1]!AG_SMRT("0,Summary Report 1,1",$C$1,$C$3,$C$4,$F361,$F361,$C361,$C361)</f>
        <v>Cash at Bank (RBS)</v>
      </c>
      <c r="N361" s="37" t="s">
        <v>44</v>
      </c>
      <c r="O361" s="37" t="s">
        <v>44</v>
      </c>
      <c r="P361" s="36" t="s">
        <v>120</v>
      </c>
      <c r="Q361" s="36" t="s">
        <v>406</v>
      </c>
    </row>
    <row r="362" spans="1:17" ht="15.75" thickBot="1">
      <c r="A362" s="40" t="s">
        <v>1002</v>
      </c>
      <c r="B362" s="40" t="s">
        <v>1003</v>
      </c>
      <c r="C362" s="40">
        <v>56161</v>
      </c>
      <c r="D362" s="40" t="s">
        <v>409</v>
      </c>
      <c r="E362" s="41">
        <v>-800</v>
      </c>
      <c r="F362" s="40" t="s">
        <v>1004</v>
      </c>
      <c r="G362" s="40" t="s">
        <v>18</v>
      </c>
      <c r="H362" s="40" t="s">
        <v>1005</v>
      </c>
      <c r="I362" s="40">
        <v>47212</v>
      </c>
      <c r="J362" s="39">
        <v>41044</v>
      </c>
      <c r="K362" s="40" t="s">
        <v>132</v>
      </c>
      <c r="L362" s="40" t="s">
        <v>409</v>
      </c>
      <c r="M362" s="16" t="str">
        <f>[1]!AG_SMRT("0,Summary Report 1,1",$C$1,$C$3,$C$4,$F362,$F362,$C362,$C362)</f>
        <v>Court Fees</v>
      </c>
      <c r="N362" s="37" t="s">
        <v>251</v>
      </c>
      <c r="O362" s="37" t="s">
        <v>82</v>
      </c>
      <c r="P362" s="36" t="s">
        <v>198</v>
      </c>
      <c r="Q362" s="36" t="s">
        <v>1464</v>
      </c>
    </row>
    <row r="363" spans="1:17" ht="15.75" thickBot="1">
      <c r="A363" s="40" t="s">
        <v>1002</v>
      </c>
      <c r="B363" s="40" t="s">
        <v>1003</v>
      </c>
      <c r="C363" s="40">
        <v>56167</v>
      </c>
      <c r="D363" s="40" t="s">
        <v>409</v>
      </c>
      <c r="E363" s="41">
        <v>800</v>
      </c>
      <c r="F363" s="40" t="s">
        <v>1006</v>
      </c>
      <c r="G363" s="40" t="s">
        <v>37</v>
      </c>
      <c r="H363" s="40" t="s">
        <v>38</v>
      </c>
      <c r="I363" s="40">
        <v>47212</v>
      </c>
      <c r="J363" s="39">
        <v>41044</v>
      </c>
      <c r="K363" s="40" t="s">
        <v>132</v>
      </c>
      <c r="L363" s="40" t="s">
        <v>409</v>
      </c>
      <c r="M363" s="16" t="str">
        <f>[1]!AG_SMRT("0,Summary Report 1,1",$C$1,$C$3,$C$4,$F363,$F363,$C363,$C363)</f>
        <v>Cash at Bank (RBS)</v>
      </c>
      <c r="N363" s="37" t="s">
        <v>44</v>
      </c>
      <c r="O363" s="37" t="s">
        <v>44</v>
      </c>
      <c r="P363" s="36" t="s">
        <v>120</v>
      </c>
      <c r="Q363" s="36" t="s">
        <v>1465</v>
      </c>
    </row>
    <row r="364" spans="1:17" ht="15.75" thickBot="1">
      <c r="A364" s="40" t="s">
        <v>31</v>
      </c>
      <c r="B364" s="40" t="s">
        <v>56</v>
      </c>
      <c r="C364" s="40">
        <v>55935</v>
      </c>
      <c r="D364" s="40" t="s">
        <v>336</v>
      </c>
      <c r="E364" s="41">
        <v>-552.96</v>
      </c>
      <c r="F364" s="40" t="s">
        <v>1007</v>
      </c>
      <c r="G364" s="40" t="s">
        <v>18</v>
      </c>
      <c r="H364" s="40" t="s">
        <v>1008</v>
      </c>
      <c r="I364" s="40">
        <v>47072</v>
      </c>
      <c r="J364" s="39">
        <v>41030</v>
      </c>
      <c r="K364" s="40" t="s">
        <v>67</v>
      </c>
      <c r="L364" s="40" t="s">
        <v>409</v>
      </c>
      <c r="M364" s="16" t="str">
        <f>[1]!AG_SMRT("0,Summary Report 1,1",$C$1,$C$3,$C$4,$F364,$F364,$C364,$C364)</f>
        <v>ATW - Agency/Staff Costs</v>
      </c>
      <c r="N364" s="37" t="s">
        <v>248</v>
      </c>
      <c r="O364" s="37" t="s">
        <v>73</v>
      </c>
      <c r="P364" s="36" t="s">
        <v>115</v>
      </c>
      <c r="Q364" s="36" t="s">
        <v>1466</v>
      </c>
    </row>
    <row r="365" spans="1:17" ht="15.75" thickBot="1">
      <c r="A365" s="40" t="s">
        <v>31</v>
      </c>
      <c r="B365" s="40" t="s">
        <v>56</v>
      </c>
      <c r="C365" s="40">
        <v>55975</v>
      </c>
      <c r="D365" s="40" t="s">
        <v>409</v>
      </c>
      <c r="E365" s="41">
        <v>552.96</v>
      </c>
      <c r="F365" s="40" t="s">
        <v>416</v>
      </c>
      <c r="G365" s="40" t="s">
        <v>37</v>
      </c>
      <c r="H365" s="40" t="s">
        <v>38</v>
      </c>
      <c r="I365" s="40">
        <v>47072</v>
      </c>
      <c r="J365" s="39">
        <v>41030</v>
      </c>
      <c r="K365" s="40" t="s">
        <v>67</v>
      </c>
      <c r="L365" s="40" t="s">
        <v>409</v>
      </c>
      <c r="M365" s="16" t="str">
        <f>[1]!AG_SMRT("0,Summary Report 1,1",$C$1,$C$3,$C$4,$F365,$F365,$C365,$C365)</f>
        <v>Cash at Bank (RBS)</v>
      </c>
      <c r="N365" s="37" t="s">
        <v>44</v>
      </c>
      <c r="O365" s="37" t="s">
        <v>44</v>
      </c>
      <c r="P365" s="36" t="s">
        <v>120</v>
      </c>
      <c r="Q365" s="36" t="s">
        <v>406</v>
      </c>
    </row>
    <row r="366" spans="1:17" ht="15.75" thickBot="1">
      <c r="A366" s="40" t="s">
        <v>31</v>
      </c>
      <c r="B366" s="40" t="s">
        <v>56</v>
      </c>
      <c r="C366" s="40">
        <v>56026</v>
      </c>
      <c r="D366" s="40" t="s">
        <v>409</v>
      </c>
      <c r="E366" s="41">
        <v>-552.96</v>
      </c>
      <c r="F366" s="40" t="s">
        <v>1009</v>
      </c>
      <c r="G366" s="40" t="s">
        <v>18</v>
      </c>
      <c r="H366" s="40" t="s">
        <v>1010</v>
      </c>
      <c r="I366" s="40">
        <v>47199</v>
      </c>
      <c r="J366" s="39">
        <v>41038</v>
      </c>
      <c r="K366" s="40" t="s">
        <v>67</v>
      </c>
      <c r="L366" s="40" t="s">
        <v>409</v>
      </c>
      <c r="M366" s="16" t="str">
        <f>[1]!AG_SMRT("0,Summary Report 1,1",$C$1,$C$3,$C$4,$F366,$F366,$C366,$C366)</f>
        <v>ATW - Agency/Staff Costs</v>
      </c>
      <c r="N366" s="37" t="s">
        <v>248</v>
      </c>
      <c r="O366" s="37" t="s">
        <v>73</v>
      </c>
      <c r="P366" s="36" t="s">
        <v>115</v>
      </c>
      <c r="Q366" s="36" t="s">
        <v>1467</v>
      </c>
    </row>
    <row r="367" spans="1:17" ht="15.75" thickBot="1">
      <c r="A367" s="40" t="s">
        <v>31</v>
      </c>
      <c r="B367" s="40" t="s">
        <v>56</v>
      </c>
      <c r="C367" s="40">
        <v>56028</v>
      </c>
      <c r="D367" s="40" t="s">
        <v>409</v>
      </c>
      <c r="E367" s="41">
        <v>552.96</v>
      </c>
      <c r="F367" s="40" t="s">
        <v>435</v>
      </c>
      <c r="G367" s="40" t="s">
        <v>37</v>
      </c>
      <c r="H367" s="40" t="s">
        <v>38</v>
      </c>
      <c r="I367" s="40">
        <v>47139</v>
      </c>
      <c r="J367" s="39">
        <v>41032</v>
      </c>
      <c r="K367" s="40" t="s">
        <v>67</v>
      </c>
      <c r="L367" s="40" t="s">
        <v>409</v>
      </c>
      <c r="M367" s="16" t="str">
        <f>[1]!AG_SMRT("0,Summary Report 1,1",$C$1,$C$3,$C$4,$F367,$F367,$C367,$C367)</f>
        <v>Cash at Bank (RBS)</v>
      </c>
      <c r="N367" s="37" t="s">
        <v>44</v>
      </c>
      <c r="O367" s="37" t="s">
        <v>44</v>
      </c>
      <c r="P367" s="36" t="s">
        <v>120</v>
      </c>
      <c r="Q367" s="36" t="s">
        <v>1287</v>
      </c>
    </row>
    <row r="368" spans="1:17" ht="15.75" thickBot="1">
      <c r="A368" s="40" t="s">
        <v>31</v>
      </c>
      <c r="B368" s="40" t="s">
        <v>56</v>
      </c>
      <c r="C368" s="40">
        <v>56029</v>
      </c>
      <c r="D368" s="40" t="s">
        <v>409</v>
      </c>
      <c r="E368" s="41">
        <v>-552.96</v>
      </c>
      <c r="F368" s="40" t="s">
        <v>435</v>
      </c>
      <c r="G368" s="40" t="s">
        <v>19</v>
      </c>
      <c r="H368" s="40" t="s">
        <v>436</v>
      </c>
      <c r="I368" s="40">
        <v>47139</v>
      </c>
      <c r="J368" s="39">
        <v>41032</v>
      </c>
      <c r="K368" s="40" t="s">
        <v>67</v>
      </c>
      <c r="L368" s="40" t="s">
        <v>409</v>
      </c>
      <c r="M368" s="16" t="str">
        <f>[1]!AG_SMRT("0,Summary Report 1,1",$C$1,$C$3,$C$4,$F368,$F368,$C368,$C368)</f>
        <v>Cash at Bank (RBS)</v>
      </c>
      <c r="N368" s="37" t="s">
        <v>44</v>
      </c>
      <c r="O368" s="37" t="s">
        <v>44</v>
      </c>
      <c r="P368" s="36" t="s">
        <v>120</v>
      </c>
      <c r="Q368" s="36" t="s">
        <v>436</v>
      </c>
    </row>
    <row r="369" spans="1:17" ht="15.75" thickBot="1">
      <c r="A369" s="40" t="s">
        <v>31</v>
      </c>
      <c r="B369" s="40" t="s">
        <v>56</v>
      </c>
      <c r="C369" s="40">
        <v>56102</v>
      </c>
      <c r="D369" s="40" t="s">
        <v>409</v>
      </c>
      <c r="E369" s="41">
        <v>552.96</v>
      </c>
      <c r="F369" s="40" t="s">
        <v>437</v>
      </c>
      <c r="G369" s="40" t="s">
        <v>37</v>
      </c>
      <c r="H369" s="40" t="s">
        <v>38</v>
      </c>
      <c r="I369" s="40">
        <v>47199</v>
      </c>
      <c r="J369" s="39">
        <v>41038</v>
      </c>
      <c r="K369" s="40" t="s">
        <v>67</v>
      </c>
      <c r="L369" s="40" t="s">
        <v>409</v>
      </c>
      <c r="M369" s="16" t="str">
        <f>[1]!AG_SMRT("0,Summary Report 1,1",$C$1,$C$3,$C$4,$F369,$F369,$C369,$C369)</f>
        <v>Cash at Bank (RBS)</v>
      </c>
      <c r="N369" s="37" t="s">
        <v>44</v>
      </c>
      <c r="O369" s="37" t="s">
        <v>44</v>
      </c>
      <c r="P369" s="36" t="s">
        <v>120</v>
      </c>
      <c r="Q369" s="36" t="s">
        <v>1288</v>
      </c>
    </row>
    <row r="370" spans="1:17" ht="15.75" thickBot="1">
      <c r="A370" s="40" t="s">
        <v>31</v>
      </c>
      <c r="B370" s="40" t="s">
        <v>56</v>
      </c>
      <c r="C370" s="40">
        <v>56157</v>
      </c>
      <c r="D370" s="40" t="s">
        <v>409</v>
      </c>
      <c r="E370" s="41">
        <v>-445.44</v>
      </c>
      <c r="F370" s="40" t="s">
        <v>1011</v>
      </c>
      <c r="G370" s="40" t="s">
        <v>18</v>
      </c>
      <c r="H370" s="40" t="s">
        <v>1012</v>
      </c>
      <c r="I370" s="40">
        <v>47230</v>
      </c>
      <c r="J370" s="39">
        <v>41044</v>
      </c>
      <c r="K370" s="40" t="s">
        <v>67</v>
      </c>
      <c r="L370" s="40" t="s">
        <v>409</v>
      </c>
      <c r="M370" s="16" t="str">
        <f>[1]!AG_SMRT("0,Summary Report 1,1",$C$1,$C$3,$C$4,$F370,$F370,$C370,$C370)</f>
        <v>ATW - Agency/Staff Costs</v>
      </c>
      <c r="N370" s="37" t="s">
        <v>248</v>
      </c>
      <c r="O370" s="37" t="s">
        <v>73</v>
      </c>
      <c r="P370" s="36" t="s">
        <v>115</v>
      </c>
      <c r="Q370" s="36" t="s">
        <v>1468</v>
      </c>
    </row>
    <row r="371" spans="1:17" ht="15.75" thickBot="1">
      <c r="A371" s="40" t="s">
        <v>31</v>
      </c>
      <c r="B371" s="40" t="s">
        <v>56</v>
      </c>
      <c r="C371" s="40">
        <v>56158</v>
      </c>
      <c r="D371" s="40" t="s">
        <v>409</v>
      </c>
      <c r="E371" s="41">
        <v>-222.72</v>
      </c>
      <c r="F371" s="40" t="s">
        <v>1013</v>
      </c>
      <c r="G371" s="40" t="s">
        <v>18</v>
      </c>
      <c r="H371" s="40" t="s">
        <v>1014</v>
      </c>
      <c r="I371" s="40">
        <v>47230</v>
      </c>
      <c r="J371" s="39">
        <v>41044</v>
      </c>
      <c r="K371" s="40" t="s">
        <v>67</v>
      </c>
      <c r="L371" s="40" t="s">
        <v>409</v>
      </c>
      <c r="M371" s="16" t="str">
        <f>[1]!AG_SMRT("0,Summary Report 1,1",$C$1,$C$3,$C$4,$F371,$F371,$C371,$C371)</f>
        <v>ATW - Agency/Staff Costs</v>
      </c>
      <c r="N371" s="37" t="s">
        <v>248</v>
      </c>
      <c r="O371" s="37" t="s">
        <v>73</v>
      </c>
      <c r="P371" s="36" t="s">
        <v>115</v>
      </c>
      <c r="Q371" s="36" t="s">
        <v>1469</v>
      </c>
    </row>
    <row r="372" spans="1:17" ht="15.75" thickBot="1">
      <c r="A372" s="40" t="s">
        <v>31</v>
      </c>
      <c r="B372" s="40" t="s">
        <v>56</v>
      </c>
      <c r="C372" s="40">
        <v>56159</v>
      </c>
      <c r="D372" s="40" t="s">
        <v>409</v>
      </c>
      <c r="E372" s="41">
        <v>-552.96</v>
      </c>
      <c r="F372" s="40" t="s">
        <v>1015</v>
      </c>
      <c r="G372" s="40" t="s">
        <v>18</v>
      </c>
      <c r="H372" s="40" t="s">
        <v>1016</v>
      </c>
      <c r="I372" s="40">
        <v>47230</v>
      </c>
      <c r="J372" s="39">
        <v>41044</v>
      </c>
      <c r="K372" s="40" t="s">
        <v>67</v>
      </c>
      <c r="L372" s="40" t="s">
        <v>409</v>
      </c>
      <c r="M372" s="16" t="str">
        <f>[1]!AG_SMRT("0,Summary Report 1,1",$C$1,$C$3,$C$4,$F372,$F372,$C372,$C372)</f>
        <v>ATW - Agency/Staff Costs</v>
      </c>
      <c r="N372" s="37" t="s">
        <v>248</v>
      </c>
      <c r="O372" s="37" t="s">
        <v>73</v>
      </c>
      <c r="P372" s="36" t="s">
        <v>115</v>
      </c>
      <c r="Q372" s="36" t="s">
        <v>1470</v>
      </c>
    </row>
    <row r="373" spans="1:17" ht="15.75" thickBot="1">
      <c r="A373" s="40" t="s">
        <v>31</v>
      </c>
      <c r="B373" s="40" t="s">
        <v>56</v>
      </c>
      <c r="C373" s="40">
        <v>56160</v>
      </c>
      <c r="D373" s="40" t="s">
        <v>409</v>
      </c>
      <c r="E373" s="41">
        <v>-445.44</v>
      </c>
      <c r="F373" s="40" t="s">
        <v>1017</v>
      </c>
      <c r="G373" s="40" t="s">
        <v>18</v>
      </c>
      <c r="H373" s="40" t="s">
        <v>1018</v>
      </c>
      <c r="I373" s="40">
        <v>47230</v>
      </c>
      <c r="J373" s="39">
        <v>41044</v>
      </c>
      <c r="K373" s="40" t="s">
        <v>67</v>
      </c>
      <c r="L373" s="40" t="s">
        <v>409</v>
      </c>
      <c r="M373" s="16" t="str">
        <f>[1]!AG_SMRT("0,Summary Report 1,1",$C$1,$C$3,$C$4,$F373,$F373,$C373,$C373)</f>
        <v>ATW - Agency/Staff Costs</v>
      </c>
      <c r="N373" s="37" t="s">
        <v>248</v>
      </c>
      <c r="O373" s="37" t="s">
        <v>73</v>
      </c>
      <c r="P373" s="36" t="s">
        <v>115</v>
      </c>
      <c r="Q373" s="36" t="s">
        <v>1471</v>
      </c>
    </row>
    <row r="374" spans="1:17" ht="15.75" thickBot="1">
      <c r="A374" s="40" t="s">
        <v>31</v>
      </c>
      <c r="B374" s="40" t="s">
        <v>56</v>
      </c>
      <c r="C374" s="40">
        <v>56169</v>
      </c>
      <c r="D374" s="40" t="s">
        <v>409</v>
      </c>
      <c r="E374" s="41">
        <v>1666.56</v>
      </c>
      <c r="F374" s="40" t="s">
        <v>412</v>
      </c>
      <c r="G374" s="40" t="s">
        <v>37</v>
      </c>
      <c r="H374" s="40" t="s">
        <v>38</v>
      </c>
      <c r="I374" s="40">
        <v>47230</v>
      </c>
      <c r="J374" s="39">
        <v>41044</v>
      </c>
      <c r="K374" s="40" t="s">
        <v>67</v>
      </c>
      <c r="L374" s="40" t="s">
        <v>409</v>
      </c>
      <c r="M374" s="16" t="str">
        <f>[1]!AG_SMRT("0,Summary Report 1,1",$C$1,$C$3,$C$4,$F374,$F374,$C374,$C374)</f>
        <v>Cash at Bank (RBS)</v>
      </c>
      <c r="N374" s="37" t="s">
        <v>44</v>
      </c>
      <c r="O374" s="37" t="s">
        <v>44</v>
      </c>
      <c r="P374" s="36" t="s">
        <v>120</v>
      </c>
      <c r="Q374" s="36" t="s">
        <v>1278</v>
      </c>
    </row>
    <row r="375" spans="1:17" ht="15.75" thickBot="1">
      <c r="A375" s="40" t="s">
        <v>234</v>
      </c>
      <c r="B375" s="40" t="s">
        <v>235</v>
      </c>
      <c r="C375" s="40">
        <v>55897</v>
      </c>
      <c r="D375" s="40" t="s">
        <v>336</v>
      </c>
      <c r="E375" s="41">
        <v>-420</v>
      </c>
      <c r="F375" s="40" t="s">
        <v>1019</v>
      </c>
      <c r="G375" s="40" t="s">
        <v>18</v>
      </c>
      <c r="H375" s="40" t="s">
        <v>1020</v>
      </c>
      <c r="I375" s="40">
        <v>47073</v>
      </c>
      <c r="J375" s="39">
        <v>41030</v>
      </c>
      <c r="K375" s="40" t="s">
        <v>236</v>
      </c>
      <c r="L375" s="40" t="s">
        <v>409</v>
      </c>
      <c r="M375" s="16" t="str">
        <f>[1]!AG_SMRT("0,Summary Report 1,1",$C$1,$C$3,$C$4,$F375,$F375,$C375,$C375)</f>
        <v>Early Exit costs</v>
      </c>
      <c r="N375" s="37" t="s">
        <v>267</v>
      </c>
      <c r="O375" s="37" t="s">
        <v>170</v>
      </c>
      <c r="P375" s="36" t="s">
        <v>220</v>
      </c>
      <c r="Q375" s="36" t="s">
        <v>1472</v>
      </c>
    </row>
    <row r="376" spans="1:17" ht="15.75" thickBot="1">
      <c r="A376" s="40" t="s">
        <v>234</v>
      </c>
      <c r="B376" s="40" t="s">
        <v>235</v>
      </c>
      <c r="C376" s="40">
        <v>55898</v>
      </c>
      <c r="D376" s="40" t="s">
        <v>336</v>
      </c>
      <c r="E376" s="41">
        <v>-420</v>
      </c>
      <c r="F376" s="40" t="s">
        <v>1021</v>
      </c>
      <c r="G376" s="40" t="s">
        <v>18</v>
      </c>
      <c r="H376" s="40" t="s">
        <v>1022</v>
      </c>
      <c r="I376" s="40">
        <v>47073</v>
      </c>
      <c r="J376" s="39">
        <v>41030</v>
      </c>
      <c r="K376" s="40" t="s">
        <v>236</v>
      </c>
      <c r="L376" s="40" t="s">
        <v>409</v>
      </c>
      <c r="M376" s="16" t="str">
        <f>[1]!AG_SMRT("0,Summary Report 1,1",$C$1,$C$3,$C$4,$F376,$F376,$C376,$C376)</f>
        <v>Early Exit costs</v>
      </c>
      <c r="N376" s="37" t="s">
        <v>267</v>
      </c>
      <c r="O376" s="37" t="s">
        <v>170</v>
      </c>
      <c r="P376" s="36" t="s">
        <v>220</v>
      </c>
      <c r="Q376" s="36" t="s">
        <v>1473</v>
      </c>
    </row>
    <row r="377" spans="1:17" ht="15.75" thickBot="1">
      <c r="A377" s="40" t="s">
        <v>234</v>
      </c>
      <c r="B377" s="40" t="s">
        <v>235</v>
      </c>
      <c r="C377" s="40">
        <v>55946</v>
      </c>
      <c r="D377" s="40" t="s">
        <v>336</v>
      </c>
      <c r="E377" s="41">
        <v>-420</v>
      </c>
      <c r="F377" s="40" t="s">
        <v>1023</v>
      </c>
      <c r="G377" s="40" t="s">
        <v>18</v>
      </c>
      <c r="H377" s="40" t="s">
        <v>1024</v>
      </c>
      <c r="I377" s="40">
        <v>47073</v>
      </c>
      <c r="J377" s="39">
        <v>41030</v>
      </c>
      <c r="K377" s="40" t="s">
        <v>236</v>
      </c>
      <c r="L377" s="40" t="s">
        <v>409</v>
      </c>
      <c r="M377" s="16" t="str">
        <f>[1]!AG_SMRT("0,Summary Report 1,1",$C$1,$C$3,$C$4,$F377,$F377,$C377,$C377)</f>
        <v>Early Exit costs</v>
      </c>
      <c r="N377" s="37" t="s">
        <v>267</v>
      </c>
      <c r="O377" s="37" t="s">
        <v>170</v>
      </c>
      <c r="P377" s="36" t="s">
        <v>220</v>
      </c>
      <c r="Q377" s="36" t="s">
        <v>1474</v>
      </c>
    </row>
    <row r="378" spans="1:17" ht="15.75" thickBot="1">
      <c r="A378" s="40" t="s">
        <v>234</v>
      </c>
      <c r="B378" s="40" t="s">
        <v>235</v>
      </c>
      <c r="C378" s="40">
        <v>55975</v>
      </c>
      <c r="D378" s="40" t="s">
        <v>409</v>
      </c>
      <c r="E378" s="41">
        <v>1260</v>
      </c>
      <c r="F378" s="40" t="s">
        <v>416</v>
      </c>
      <c r="G378" s="40" t="s">
        <v>37</v>
      </c>
      <c r="H378" s="40" t="s">
        <v>38</v>
      </c>
      <c r="I378" s="40">
        <v>47073</v>
      </c>
      <c r="J378" s="39">
        <v>41030</v>
      </c>
      <c r="K378" s="40" t="s">
        <v>236</v>
      </c>
      <c r="L378" s="40" t="s">
        <v>409</v>
      </c>
      <c r="M378" s="16" t="str">
        <f>[1]!AG_SMRT("0,Summary Report 1,1",$C$1,$C$3,$C$4,$F378,$F378,$C378,$C378)</f>
        <v>Cash at Bank (RBS)</v>
      </c>
      <c r="N378" s="37" t="s">
        <v>44</v>
      </c>
      <c r="O378" s="37" t="s">
        <v>44</v>
      </c>
      <c r="P378" s="36" t="s">
        <v>120</v>
      </c>
      <c r="Q378" s="36" t="s">
        <v>406</v>
      </c>
    </row>
    <row r="379" spans="1:17" ht="15.75" thickBot="1">
      <c r="A379" s="40" t="s">
        <v>1025</v>
      </c>
      <c r="B379" s="40" t="s">
        <v>1026</v>
      </c>
      <c r="C379" s="40">
        <v>56201</v>
      </c>
      <c r="D379" s="40" t="s">
        <v>409</v>
      </c>
      <c r="E379" s="41">
        <v>-456</v>
      </c>
      <c r="F379" s="40" t="s">
        <v>1027</v>
      </c>
      <c r="G379" s="40" t="s">
        <v>18</v>
      </c>
      <c r="H379" s="40" t="s">
        <v>1028</v>
      </c>
      <c r="I379" s="40">
        <v>47304</v>
      </c>
      <c r="J379" s="39">
        <v>41052</v>
      </c>
      <c r="K379" s="40" t="s">
        <v>44</v>
      </c>
      <c r="L379" s="40" t="s">
        <v>409</v>
      </c>
      <c r="M379" s="16" t="str">
        <f>[1]!AG_SMRT("0,Summary Report 1,1",$C$1,$C$3,$C$4,$F379,$F379,$C379,$C379)</f>
        <v>Office Reorganisation</v>
      </c>
      <c r="N379" s="37" t="s">
        <v>380</v>
      </c>
      <c r="O379" s="37" t="s">
        <v>79</v>
      </c>
      <c r="P379" s="36" t="s">
        <v>271</v>
      </c>
      <c r="Q379" s="36" t="s">
        <v>1475</v>
      </c>
    </row>
    <row r="380" spans="1:17" ht="15.75" thickBot="1">
      <c r="A380" s="40" t="s">
        <v>1025</v>
      </c>
      <c r="B380" s="40" t="s">
        <v>1026</v>
      </c>
      <c r="C380" s="40">
        <v>56284</v>
      </c>
      <c r="D380" s="40" t="s">
        <v>409</v>
      </c>
      <c r="E380" s="41">
        <v>456</v>
      </c>
      <c r="F380" s="40" t="s">
        <v>603</v>
      </c>
      <c r="G380" s="40" t="s">
        <v>37</v>
      </c>
      <c r="H380" s="40" t="s">
        <v>38</v>
      </c>
      <c r="I380" s="40">
        <v>47304</v>
      </c>
      <c r="J380" s="39">
        <v>41052</v>
      </c>
      <c r="K380" s="40" t="s">
        <v>44</v>
      </c>
      <c r="L380" s="40" t="s">
        <v>409</v>
      </c>
      <c r="M380" s="16" t="str">
        <f>[1]!AG_SMRT("0,Summary Report 1,1",$C$1,$C$3,$C$4,$F380,$F380,$C380,$C380)</f>
        <v>Cash at Bank (RBS)</v>
      </c>
      <c r="N380" s="37" t="s">
        <v>44</v>
      </c>
      <c r="O380" s="37" t="s">
        <v>44</v>
      </c>
      <c r="P380" s="36" t="s">
        <v>120</v>
      </c>
      <c r="Q380" s="36" t="s">
        <v>1335</v>
      </c>
    </row>
    <row r="381" spans="1:17" ht="15.75" thickBot="1">
      <c r="A381" s="40" t="s">
        <v>1029</v>
      </c>
      <c r="B381" s="40" t="s">
        <v>1030</v>
      </c>
      <c r="C381" s="40">
        <v>55929</v>
      </c>
      <c r="D381" s="40" t="s">
        <v>336</v>
      </c>
      <c r="E381" s="41">
        <v>-2071.2</v>
      </c>
      <c r="F381" s="40" t="s">
        <v>1031</v>
      </c>
      <c r="G381" s="40" t="s">
        <v>18</v>
      </c>
      <c r="H381" s="40" t="s">
        <v>1032</v>
      </c>
      <c r="I381" s="40">
        <v>47074</v>
      </c>
      <c r="J381" s="39">
        <v>41030</v>
      </c>
      <c r="K381" s="40" t="s">
        <v>1033</v>
      </c>
      <c r="L381" s="40" t="s">
        <v>409</v>
      </c>
      <c r="M381" s="16" t="str">
        <f>[1]!AG_SMRT("0,Summary Report 1,1",$C$1,$C$3,$C$4,$F381,$F381,$C381,$C381)</f>
        <v>Agency Staff</v>
      </c>
      <c r="N381" s="37" t="s">
        <v>249</v>
      </c>
      <c r="O381" s="37" t="s">
        <v>83</v>
      </c>
      <c r="P381" s="36" t="s">
        <v>102</v>
      </c>
      <c r="Q381" s="36" t="s">
        <v>1476</v>
      </c>
    </row>
    <row r="382" spans="1:17" ht="15.75" thickBot="1">
      <c r="A382" s="40" t="s">
        <v>1029</v>
      </c>
      <c r="B382" s="40" t="s">
        <v>1030</v>
      </c>
      <c r="C382" s="40">
        <v>55930</v>
      </c>
      <c r="D382" s="40" t="s">
        <v>336</v>
      </c>
      <c r="E382" s="41">
        <v>-517.8</v>
      </c>
      <c r="F382" s="40" t="s">
        <v>1034</v>
      </c>
      <c r="G382" s="40" t="s">
        <v>18</v>
      </c>
      <c r="H382" s="40" t="s">
        <v>1035</v>
      </c>
      <c r="I382" s="40">
        <v>47074</v>
      </c>
      <c r="J382" s="39">
        <v>41030</v>
      </c>
      <c r="K382" s="40" t="s">
        <v>1033</v>
      </c>
      <c r="L382" s="40" t="s">
        <v>409</v>
      </c>
      <c r="M382" s="16" t="str">
        <f>[1]!AG_SMRT("0,Summary Report 1,1",$C$1,$C$3,$C$4,$F382,$F382,$C382,$C382)</f>
        <v>Agency Staff</v>
      </c>
      <c r="N382" s="37" t="s">
        <v>249</v>
      </c>
      <c r="O382" s="37" t="s">
        <v>83</v>
      </c>
      <c r="P382" s="36" t="s">
        <v>102</v>
      </c>
      <c r="Q382" s="36" t="s">
        <v>1477</v>
      </c>
    </row>
    <row r="383" spans="1:17" ht="15.75" thickBot="1">
      <c r="A383" s="40" t="s">
        <v>1029</v>
      </c>
      <c r="B383" s="40" t="s">
        <v>1030</v>
      </c>
      <c r="C383" s="40">
        <v>55931</v>
      </c>
      <c r="D383" s="40" t="s">
        <v>336</v>
      </c>
      <c r="E383" s="41">
        <v>-2589</v>
      </c>
      <c r="F383" s="40" t="s">
        <v>1036</v>
      </c>
      <c r="G383" s="40" t="s">
        <v>18</v>
      </c>
      <c r="H383" s="40" t="s">
        <v>1037</v>
      </c>
      <c r="I383" s="40">
        <v>47074</v>
      </c>
      <c r="J383" s="39">
        <v>41030</v>
      </c>
      <c r="K383" s="40" t="s">
        <v>1033</v>
      </c>
      <c r="L383" s="40" t="s">
        <v>409</v>
      </c>
      <c r="M383" s="16" t="str">
        <f>[1]!AG_SMRT("0,Summary Report 1,1",$C$1,$C$3,$C$4,$F383,$F383,$C383,$C383)</f>
        <v>Agency Staff</v>
      </c>
      <c r="N383" s="37" t="s">
        <v>249</v>
      </c>
      <c r="O383" s="37" t="s">
        <v>83</v>
      </c>
      <c r="P383" s="36" t="s">
        <v>102</v>
      </c>
      <c r="Q383" s="36" t="s">
        <v>1478</v>
      </c>
    </row>
    <row r="384" spans="1:17" ht="15.75" thickBot="1">
      <c r="A384" s="40" t="s">
        <v>1029</v>
      </c>
      <c r="B384" s="40" t="s">
        <v>1030</v>
      </c>
      <c r="C384" s="40">
        <v>55975</v>
      </c>
      <c r="D384" s="40" t="s">
        <v>409</v>
      </c>
      <c r="E384" s="41">
        <v>5178</v>
      </c>
      <c r="F384" s="40" t="s">
        <v>416</v>
      </c>
      <c r="G384" s="40" t="s">
        <v>37</v>
      </c>
      <c r="H384" s="40" t="s">
        <v>38</v>
      </c>
      <c r="I384" s="40">
        <v>47074</v>
      </c>
      <c r="J384" s="39">
        <v>41030</v>
      </c>
      <c r="K384" s="40" t="s">
        <v>1033</v>
      </c>
      <c r="L384" s="40" t="s">
        <v>409</v>
      </c>
      <c r="M384" s="16" t="str">
        <f>[1]!AG_SMRT("0,Summary Report 1,1",$C$1,$C$3,$C$4,$F384,$F384,$C384,$C384)</f>
        <v>Cash at Bank (RBS)</v>
      </c>
      <c r="N384" s="37" t="s">
        <v>44</v>
      </c>
      <c r="O384" s="37" t="s">
        <v>44</v>
      </c>
      <c r="P384" s="36" t="s">
        <v>120</v>
      </c>
      <c r="Q384" s="36" t="s">
        <v>406</v>
      </c>
    </row>
    <row r="385" spans="1:17" ht="15.75" thickBot="1">
      <c r="A385" s="40" t="s">
        <v>1029</v>
      </c>
      <c r="B385" s="40" t="s">
        <v>1030</v>
      </c>
      <c r="C385" s="40">
        <v>56143</v>
      </c>
      <c r="D385" s="40" t="s">
        <v>409</v>
      </c>
      <c r="E385" s="41">
        <v>-2589</v>
      </c>
      <c r="F385" s="40" t="s">
        <v>1038</v>
      </c>
      <c r="G385" s="40" t="s">
        <v>18</v>
      </c>
      <c r="H385" s="40" t="s">
        <v>1039</v>
      </c>
      <c r="I385" s="40">
        <v>47231</v>
      </c>
      <c r="J385" s="39">
        <v>41044</v>
      </c>
      <c r="K385" s="40" t="s">
        <v>1033</v>
      </c>
      <c r="L385" s="40" t="s">
        <v>409</v>
      </c>
      <c r="M385" s="16" t="str">
        <f>[1]!AG_SMRT("0,Summary Report 1,1",$C$1,$C$3,$C$4,$F385,$F385,$C385,$C385)</f>
        <v>Agency Staff</v>
      </c>
      <c r="N385" s="37" t="s">
        <v>249</v>
      </c>
      <c r="O385" s="37" t="s">
        <v>83</v>
      </c>
      <c r="P385" s="36" t="s">
        <v>102</v>
      </c>
      <c r="Q385" s="36" t="s">
        <v>1479</v>
      </c>
    </row>
    <row r="386" spans="1:17" ht="15.75" thickBot="1">
      <c r="A386" s="40" t="s">
        <v>1029</v>
      </c>
      <c r="B386" s="40" t="s">
        <v>1030</v>
      </c>
      <c r="C386" s="40">
        <v>56146</v>
      </c>
      <c r="D386" s="40" t="s">
        <v>409</v>
      </c>
      <c r="E386" s="41">
        <v>-2589</v>
      </c>
      <c r="F386" s="40" t="s">
        <v>1040</v>
      </c>
      <c r="G386" s="40" t="s">
        <v>18</v>
      </c>
      <c r="H386" s="40" t="s">
        <v>1041</v>
      </c>
      <c r="I386" s="40">
        <v>47231</v>
      </c>
      <c r="J386" s="39">
        <v>41044</v>
      </c>
      <c r="K386" s="40" t="s">
        <v>1033</v>
      </c>
      <c r="L386" s="40" t="s">
        <v>409</v>
      </c>
      <c r="M386" s="16" t="str">
        <f>[1]!AG_SMRT("0,Summary Report 1,1",$C$1,$C$3,$C$4,$F386,$F386,$C386,$C386)</f>
        <v>Agency Staff</v>
      </c>
      <c r="N386" s="37" t="s">
        <v>249</v>
      </c>
      <c r="O386" s="37" t="s">
        <v>83</v>
      </c>
      <c r="P386" s="36" t="s">
        <v>102</v>
      </c>
      <c r="Q386" s="36" t="s">
        <v>1480</v>
      </c>
    </row>
    <row r="387" spans="1:17" ht="15.75" thickBot="1">
      <c r="A387" s="40" t="s">
        <v>1029</v>
      </c>
      <c r="B387" s="40" t="s">
        <v>1030</v>
      </c>
      <c r="C387" s="40">
        <v>56169</v>
      </c>
      <c r="D387" s="40" t="s">
        <v>409</v>
      </c>
      <c r="E387" s="41">
        <v>5178</v>
      </c>
      <c r="F387" s="40" t="s">
        <v>412</v>
      </c>
      <c r="G387" s="40" t="s">
        <v>37</v>
      </c>
      <c r="H387" s="40" t="s">
        <v>38</v>
      </c>
      <c r="I387" s="40">
        <v>47231</v>
      </c>
      <c r="J387" s="39">
        <v>41044</v>
      </c>
      <c r="K387" s="40" t="s">
        <v>1033</v>
      </c>
      <c r="L387" s="40" t="s">
        <v>409</v>
      </c>
      <c r="M387" s="16" t="str">
        <f>[1]!AG_SMRT("0,Summary Report 1,1",$C$1,$C$3,$C$4,$F387,$F387,$C387,$C387)</f>
        <v>Cash at Bank (RBS)</v>
      </c>
      <c r="N387" s="37" t="s">
        <v>44</v>
      </c>
      <c r="O387" s="37" t="s">
        <v>44</v>
      </c>
      <c r="P387" s="36" t="s">
        <v>120</v>
      </c>
      <c r="Q387" s="36" t="s">
        <v>1278</v>
      </c>
    </row>
    <row r="388" spans="1:17" ht="15.75" thickBot="1">
      <c r="A388" s="40" t="s">
        <v>1029</v>
      </c>
      <c r="B388" s="40" t="s">
        <v>1030</v>
      </c>
      <c r="C388" s="40">
        <v>56252</v>
      </c>
      <c r="D388" s="40" t="s">
        <v>409</v>
      </c>
      <c r="E388" s="41">
        <v>-2641.32</v>
      </c>
      <c r="F388" s="40" t="s">
        <v>1042</v>
      </c>
      <c r="G388" s="40" t="s">
        <v>18</v>
      </c>
      <c r="H388" s="40" t="s">
        <v>1043</v>
      </c>
      <c r="I388" s="40">
        <v>47344</v>
      </c>
      <c r="J388" s="39">
        <v>41058</v>
      </c>
      <c r="K388" s="40" t="s">
        <v>1033</v>
      </c>
      <c r="L388" s="40" t="s">
        <v>409</v>
      </c>
      <c r="M388" s="16" t="str">
        <f>[1]!AG_SMRT("0,Summary Report 1,1",$C$1,$C$3,$C$4,$F388,$F388,$C388,$C388)</f>
        <v>Agency Staff</v>
      </c>
      <c r="N388" s="37" t="s">
        <v>249</v>
      </c>
      <c r="O388" s="37" t="s">
        <v>83</v>
      </c>
      <c r="P388" s="36" t="s">
        <v>102</v>
      </c>
      <c r="Q388" s="36" t="s">
        <v>1481</v>
      </c>
    </row>
    <row r="389" spans="1:17" ht="15.75" thickBot="1">
      <c r="A389" s="40" t="s">
        <v>1029</v>
      </c>
      <c r="B389" s="40" t="s">
        <v>1030</v>
      </c>
      <c r="C389" s="40">
        <v>56253</v>
      </c>
      <c r="D389" s="40" t="s">
        <v>409</v>
      </c>
      <c r="E389" s="41">
        <v>-2071.2</v>
      </c>
      <c r="F389" s="40" t="s">
        <v>1044</v>
      </c>
      <c r="G389" s="40" t="s">
        <v>18</v>
      </c>
      <c r="H389" s="40" t="s">
        <v>1045</v>
      </c>
      <c r="I389" s="40">
        <v>47344</v>
      </c>
      <c r="J389" s="39">
        <v>41058</v>
      </c>
      <c r="K389" s="40" t="s">
        <v>1033</v>
      </c>
      <c r="L389" s="40" t="s">
        <v>409</v>
      </c>
      <c r="M389" s="16" t="str">
        <f>[1]!AG_SMRT("0,Summary Report 1,1",$C$1,$C$3,$C$4,$F389,$F389,$C389,$C389)</f>
        <v>Agency Staff</v>
      </c>
      <c r="N389" s="37" t="s">
        <v>249</v>
      </c>
      <c r="O389" s="37" t="s">
        <v>83</v>
      </c>
      <c r="P389" s="36" t="s">
        <v>102</v>
      </c>
      <c r="Q389" s="36" t="s">
        <v>1482</v>
      </c>
    </row>
    <row r="390" spans="1:17" ht="15.75" thickBot="1">
      <c r="A390" s="40" t="s">
        <v>1029</v>
      </c>
      <c r="B390" s="40" t="s">
        <v>1030</v>
      </c>
      <c r="C390" s="40">
        <v>56254</v>
      </c>
      <c r="D390" s="40" t="s">
        <v>409</v>
      </c>
      <c r="E390" s="41">
        <v>-2641.32</v>
      </c>
      <c r="F390" s="40" t="s">
        <v>1046</v>
      </c>
      <c r="G390" s="40" t="s">
        <v>18</v>
      </c>
      <c r="H390" s="40" t="s">
        <v>1047</v>
      </c>
      <c r="I390" s="40">
        <v>47344</v>
      </c>
      <c r="J390" s="39">
        <v>41058</v>
      </c>
      <c r="K390" s="40" t="s">
        <v>1033</v>
      </c>
      <c r="L390" s="40" t="s">
        <v>409</v>
      </c>
      <c r="M390" s="16" t="str">
        <f>[1]!AG_SMRT("0,Summary Report 1,1",$C$1,$C$3,$C$4,$F390,$F390,$C390,$C390)</f>
        <v>Agency Staff</v>
      </c>
      <c r="N390" s="37" t="s">
        <v>249</v>
      </c>
      <c r="O390" s="37" t="s">
        <v>83</v>
      </c>
      <c r="P390" s="36" t="s">
        <v>102</v>
      </c>
      <c r="Q390" s="36" t="s">
        <v>1483</v>
      </c>
    </row>
    <row r="391" spans="1:17" ht="15.75" thickBot="1">
      <c r="A391" s="40" t="s">
        <v>1029</v>
      </c>
      <c r="B391" s="40" t="s">
        <v>1030</v>
      </c>
      <c r="C391" s="40">
        <v>56356</v>
      </c>
      <c r="D391" s="40" t="s">
        <v>409</v>
      </c>
      <c r="E391" s="41">
        <v>7353.84</v>
      </c>
      <c r="F391" s="40" t="s">
        <v>471</v>
      </c>
      <c r="G391" s="40" t="s">
        <v>37</v>
      </c>
      <c r="H391" s="40" t="s">
        <v>38</v>
      </c>
      <c r="I391" s="40">
        <v>47344</v>
      </c>
      <c r="J391" s="39">
        <v>41058</v>
      </c>
      <c r="K391" s="40" t="s">
        <v>1033</v>
      </c>
      <c r="L391" s="40" t="s">
        <v>409</v>
      </c>
      <c r="M391" s="16" t="str">
        <f>[1]!AG_SMRT("0,Summary Report 1,1",$C$1,$C$3,$C$4,$F391,$F391,$C391,$C391)</f>
        <v>Cash at Bank (RBS)</v>
      </c>
      <c r="N391" s="37" t="s">
        <v>44</v>
      </c>
      <c r="O391" s="37" t="s">
        <v>44</v>
      </c>
      <c r="P391" s="36" t="s">
        <v>120</v>
      </c>
      <c r="Q391" s="36" t="s">
        <v>1299</v>
      </c>
    </row>
    <row r="392" spans="1:17" ht="15.75" thickBot="1">
      <c r="A392" s="40" t="s">
        <v>32</v>
      </c>
      <c r="B392" s="40" t="s">
        <v>57</v>
      </c>
      <c r="C392" s="40">
        <v>55952</v>
      </c>
      <c r="D392" s="40" t="s">
        <v>409</v>
      </c>
      <c r="E392" s="41">
        <v>-17760</v>
      </c>
      <c r="F392" s="40" t="s">
        <v>1048</v>
      </c>
      <c r="G392" s="40" t="s">
        <v>18</v>
      </c>
      <c r="H392" s="40" t="s">
        <v>1049</v>
      </c>
      <c r="I392" s="40">
        <v>47075</v>
      </c>
      <c r="J392" s="39">
        <v>41030</v>
      </c>
      <c r="K392" s="40" t="s">
        <v>68</v>
      </c>
      <c r="L392" s="40" t="s">
        <v>409</v>
      </c>
      <c r="M392" s="16" t="str">
        <f>[1]!AG_SMRT("0,Summary Report 1,1",$C$1,$C$3,$C$4,$F392,$F392,$C392,$C392)</f>
        <v>Agency Staff</v>
      </c>
      <c r="N392" s="37" t="s">
        <v>250</v>
      </c>
      <c r="O392" s="37" t="s">
        <v>77</v>
      </c>
      <c r="P392" s="36" t="s">
        <v>102</v>
      </c>
      <c r="Q392" s="36" t="s">
        <v>1484</v>
      </c>
    </row>
    <row r="393" spans="1:17" ht="15.75" thickBot="1">
      <c r="A393" s="40" t="s">
        <v>32</v>
      </c>
      <c r="B393" s="40" t="s">
        <v>57</v>
      </c>
      <c r="C393" s="40">
        <v>55953</v>
      </c>
      <c r="D393" s="40" t="s">
        <v>409</v>
      </c>
      <c r="E393" s="41">
        <v>-17760</v>
      </c>
      <c r="F393" s="40" t="s">
        <v>1050</v>
      </c>
      <c r="G393" s="40" t="s">
        <v>18</v>
      </c>
      <c r="H393" s="40" t="s">
        <v>1051</v>
      </c>
      <c r="I393" s="40">
        <v>47075</v>
      </c>
      <c r="J393" s="39">
        <v>41030</v>
      </c>
      <c r="K393" s="40" t="s">
        <v>68</v>
      </c>
      <c r="L393" s="40" t="s">
        <v>409</v>
      </c>
      <c r="M393" s="16" t="str">
        <f>[1]!AG_SMRT("0,Summary Report 1,1",$C$1,$C$3,$C$4,$F393,$F393,$C393,$C393)</f>
        <v>Agency Staff</v>
      </c>
      <c r="N393" s="37" t="s">
        <v>250</v>
      </c>
      <c r="O393" s="37" t="s">
        <v>77</v>
      </c>
      <c r="P393" s="36" t="s">
        <v>102</v>
      </c>
      <c r="Q393" s="36" t="s">
        <v>1484</v>
      </c>
    </row>
    <row r="394" spans="1:17" ht="15.75" thickBot="1">
      <c r="A394" s="40" t="s">
        <v>32</v>
      </c>
      <c r="B394" s="40" t="s">
        <v>57</v>
      </c>
      <c r="C394" s="40">
        <v>55975</v>
      </c>
      <c r="D394" s="40" t="s">
        <v>409</v>
      </c>
      <c r="E394" s="41">
        <v>35520</v>
      </c>
      <c r="F394" s="40" t="s">
        <v>416</v>
      </c>
      <c r="G394" s="40" t="s">
        <v>37</v>
      </c>
      <c r="H394" s="40" t="s">
        <v>38</v>
      </c>
      <c r="I394" s="40">
        <v>47075</v>
      </c>
      <c r="J394" s="39">
        <v>41030</v>
      </c>
      <c r="K394" s="40" t="s">
        <v>68</v>
      </c>
      <c r="L394" s="40" t="s">
        <v>409</v>
      </c>
      <c r="M394" s="16" t="str">
        <f>[1]!AG_SMRT("0,Summary Report 1,1",$C$1,$C$3,$C$4,$F394,$F394,$C394,$C394)</f>
        <v>Cash at Bank (RBS)</v>
      </c>
      <c r="N394" s="37" t="s">
        <v>44</v>
      </c>
      <c r="O394" s="37" t="s">
        <v>44</v>
      </c>
      <c r="P394" s="36" t="s">
        <v>120</v>
      </c>
      <c r="Q394" s="36" t="s">
        <v>406</v>
      </c>
    </row>
    <row r="395" spans="1:17" ht="15.75" thickBot="1">
      <c r="A395" s="40" t="s">
        <v>32</v>
      </c>
      <c r="B395" s="40" t="s">
        <v>57</v>
      </c>
      <c r="C395" s="40">
        <v>56104</v>
      </c>
      <c r="D395" s="40" t="s">
        <v>409</v>
      </c>
      <c r="E395" s="41">
        <v>4272</v>
      </c>
      <c r="F395" s="40" t="s">
        <v>1052</v>
      </c>
      <c r="G395" s="40" t="s">
        <v>18</v>
      </c>
      <c r="H395" s="40" t="s">
        <v>1053</v>
      </c>
      <c r="I395" s="40">
        <v>47204</v>
      </c>
      <c r="J395" s="39">
        <v>41043</v>
      </c>
      <c r="K395" s="40" t="s">
        <v>68</v>
      </c>
      <c r="L395" s="40" t="s">
        <v>409</v>
      </c>
      <c r="M395" s="16" t="str">
        <f>[1]!AG_SMRT("0,Summary Report 1,1",$C$1,$C$3,$C$4,$F395,$F395,$C395,$C395)</f>
        <v>Agency Staff</v>
      </c>
      <c r="N395" s="37" t="s">
        <v>273</v>
      </c>
      <c r="O395" s="37" t="s">
        <v>201</v>
      </c>
      <c r="P395" s="36" t="s">
        <v>102</v>
      </c>
      <c r="Q395" s="36" t="s">
        <v>1485</v>
      </c>
    </row>
    <row r="396" spans="1:17" ht="15.75" thickBot="1">
      <c r="A396" s="40" t="s">
        <v>32</v>
      </c>
      <c r="B396" s="40" t="s">
        <v>57</v>
      </c>
      <c r="C396" s="40">
        <v>56114</v>
      </c>
      <c r="D396" s="40" t="s">
        <v>409</v>
      </c>
      <c r="E396" s="41">
        <v>-13455</v>
      </c>
      <c r="F396" s="40" t="s">
        <v>1054</v>
      </c>
      <c r="G396" s="40" t="s">
        <v>18</v>
      </c>
      <c r="H396" s="40" t="s">
        <v>1055</v>
      </c>
      <c r="I396" s="40">
        <v>47232</v>
      </c>
      <c r="J396" s="39">
        <v>41044</v>
      </c>
      <c r="K396" s="40" t="s">
        <v>68</v>
      </c>
      <c r="L396" s="40" t="s">
        <v>409</v>
      </c>
      <c r="M396" s="16" t="str">
        <f>[1]!AG_SMRT("0,Summary Report 1,1",$C$1,$C$3,$C$4,$F396,$F396,$C396,$C396)</f>
        <v>Seconded Staff</v>
      </c>
      <c r="N396" s="37" t="s">
        <v>247</v>
      </c>
      <c r="O396" s="37" t="s">
        <v>85</v>
      </c>
      <c r="P396" s="36" t="s">
        <v>1439</v>
      </c>
      <c r="Q396" s="36" t="s">
        <v>1486</v>
      </c>
    </row>
    <row r="397" spans="1:17" ht="15.75" thickBot="1">
      <c r="A397" s="40" t="s">
        <v>32</v>
      </c>
      <c r="B397" s="40" t="s">
        <v>57</v>
      </c>
      <c r="C397" s="40">
        <v>56115</v>
      </c>
      <c r="D397" s="40" t="s">
        <v>409</v>
      </c>
      <c r="E397" s="41">
        <v>-482.4</v>
      </c>
      <c r="F397" s="40" t="s">
        <v>1056</v>
      </c>
      <c r="G397" s="40" t="s">
        <v>18</v>
      </c>
      <c r="H397" s="40" t="s">
        <v>1057</v>
      </c>
      <c r="I397" s="40">
        <v>47232</v>
      </c>
      <c r="J397" s="39">
        <v>41044</v>
      </c>
      <c r="K397" s="40" t="s">
        <v>68</v>
      </c>
      <c r="L397" s="40" t="s">
        <v>409</v>
      </c>
      <c r="M397" s="16" t="str">
        <f>[1]!AG_SMRT("0,Summary Report 1,1",$C$1,$C$3,$C$4,$F397,$F397,$C397,$C397)</f>
        <v>Rail Travel</v>
      </c>
      <c r="N397" s="37" t="s">
        <v>247</v>
      </c>
      <c r="O397" s="37" t="s">
        <v>85</v>
      </c>
      <c r="P397" s="36" t="s">
        <v>125</v>
      </c>
      <c r="Q397" s="36" t="s">
        <v>1487</v>
      </c>
    </row>
    <row r="398" spans="1:17" ht="15.75" thickBot="1">
      <c r="A398" s="40" t="s">
        <v>32</v>
      </c>
      <c r="B398" s="40" t="s">
        <v>57</v>
      </c>
      <c r="C398" s="40">
        <v>56116</v>
      </c>
      <c r="D398" s="40" t="s">
        <v>409</v>
      </c>
      <c r="E398" s="41">
        <v>-9384</v>
      </c>
      <c r="F398" s="40" t="s">
        <v>1058</v>
      </c>
      <c r="G398" s="40" t="s">
        <v>18</v>
      </c>
      <c r="H398" s="40" t="s">
        <v>1059</v>
      </c>
      <c r="I398" s="40">
        <v>47232</v>
      </c>
      <c r="J398" s="39">
        <v>41044</v>
      </c>
      <c r="K398" s="40" t="s">
        <v>68</v>
      </c>
      <c r="L398" s="40" t="s">
        <v>409</v>
      </c>
      <c r="M398" s="16" t="str">
        <f>[1]!AG_SMRT("0,Summary Report 1,1",$C$1,$C$3,$C$4,$F398,$F398,$C398,$C398)</f>
        <v>Agency Staff</v>
      </c>
      <c r="N398" s="37" t="s">
        <v>273</v>
      </c>
      <c r="O398" s="37" t="s">
        <v>201</v>
      </c>
      <c r="P398" s="36" t="s">
        <v>102</v>
      </c>
      <c r="Q398" s="36" t="s">
        <v>1488</v>
      </c>
    </row>
    <row r="399" spans="1:17" ht="15.75" thickBot="1">
      <c r="A399" s="40" t="s">
        <v>32</v>
      </c>
      <c r="B399" s="40" t="s">
        <v>57</v>
      </c>
      <c r="C399" s="40">
        <v>56124</v>
      </c>
      <c r="D399" s="40" t="s">
        <v>409</v>
      </c>
      <c r="E399" s="41">
        <v>-4272</v>
      </c>
      <c r="F399" s="40" t="s">
        <v>1052</v>
      </c>
      <c r="G399" s="40" t="s">
        <v>18</v>
      </c>
      <c r="H399" s="40" t="s">
        <v>1053</v>
      </c>
      <c r="I399" s="40">
        <v>47204</v>
      </c>
      <c r="J399" s="39">
        <v>41043</v>
      </c>
      <c r="K399" s="40" t="s">
        <v>68</v>
      </c>
      <c r="L399" s="40" t="s">
        <v>409</v>
      </c>
      <c r="M399" s="16" t="str">
        <f>[1]!AG_SMRT("0,Summary Report 1,1",$C$1,$C$3,$C$4,$F399,$F399,$C399,$C399)</f>
        <v>Agency Staff</v>
      </c>
      <c r="N399" s="37" t="s">
        <v>273</v>
      </c>
      <c r="O399" s="37" t="s">
        <v>201</v>
      </c>
      <c r="P399" s="36" t="s">
        <v>102</v>
      </c>
      <c r="Q399" s="36" t="s">
        <v>1485</v>
      </c>
    </row>
    <row r="400" spans="1:17" ht="15.75" thickBot="1">
      <c r="A400" s="40" t="s">
        <v>32</v>
      </c>
      <c r="B400" s="40" t="s">
        <v>57</v>
      </c>
      <c r="C400" s="40">
        <v>56125</v>
      </c>
      <c r="D400" s="40" t="s">
        <v>409</v>
      </c>
      <c r="E400" s="41">
        <v>-4272</v>
      </c>
      <c r="F400" s="40" t="s">
        <v>1060</v>
      </c>
      <c r="G400" s="40" t="s">
        <v>18</v>
      </c>
      <c r="H400" s="40" t="s">
        <v>1053</v>
      </c>
      <c r="I400" s="40">
        <v>47232</v>
      </c>
      <c r="J400" s="39">
        <v>41044</v>
      </c>
      <c r="K400" s="40" t="s">
        <v>68</v>
      </c>
      <c r="L400" s="40" t="s">
        <v>409</v>
      </c>
      <c r="M400" s="16" t="str">
        <f>[1]!AG_SMRT("0,Summary Report 1,1",$C$1,$C$3,$C$4,$F400,$F400,$C400,$C400)</f>
        <v>Agency Staff</v>
      </c>
      <c r="N400" s="37" t="s">
        <v>273</v>
      </c>
      <c r="O400" s="37" t="s">
        <v>201</v>
      </c>
      <c r="P400" s="36" t="s">
        <v>102</v>
      </c>
      <c r="Q400" s="36" t="s">
        <v>1485</v>
      </c>
    </row>
    <row r="401" spans="1:17" ht="15.75" thickBot="1">
      <c r="A401" s="40" t="s">
        <v>32</v>
      </c>
      <c r="B401" s="40" t="s">
        <v>57</v>
      </c>
      <c r="C401" s="40">
        <v>56126</v>
      </c>
      <c r="D401" s="40" t="s">
        <v>409</v>
      </c>
      <c r="E401" s="41">
        <v>-7038</v>
      </c>
      <c r="F401" s="40" t="s">
        <v>1052</v>
      </c>
      <c r="G401" s="40" t="s">
        <v>18</v>
      </c>
      <c r="H401" s="40" t="s">
        <v>1061</v>
      </c>
      <c r="I401" s="40">
        <v>47232</v>
      </c>
      <c r="J401" s="39">
        <v>41044</v>
      </c>
      <c r="K401" s="40" t="s">
        <v>68</v>
      </c>
      <c r="L401" s="40" t="s">
        <v>409</v>
      </c>
      <c r="M401" s="16" t="str">
        <f>[1]!AG_SMRT("0,Summary Report 1,1",$C$1,$C$3,$C$4,$F401,$F401,$C401,$C401)</f>
        <v>Agency Staff</v>
      </c>
      <c r="N401" s="37" t="s">
        <v>273</v>
      </c>
      <c r="O401" s="37" t="s">
        <v>201</v>
      </c>
      <c r="P401" s="36" t="s">
        <v>102</v>
      </c>
      <c r="Q401" s="36" t="s">
        <v>1489</v>
      </c>
    </row>
    <row r="402" spans="1:17" ht="15.75" thickBot="1">
      <c r="A402" s="40" t="s">
        <v>32</v>
      </c>
      <c r="B402" s="40" t="s">
        <v>57</v>
      </c>
      <c r="C402" s="40">
        <v>56134</v>
      </c>
      <c r="D402" s="40" t="s">
        <v>409</v>
      </c>
      <c r="E402" s="41">
        <v>-198.24</v>
      </c>
      <c r="F402" s="40" t="s">
        <v>1062</v>
      </c>
      <c r="G402" s="40" t="s">
        <v>18</v>
      </c>
      <c r="H402" s="40" t="s">
        <v>1063</v>
      </c>
      <c r="I402" s="40">
        <v>47232</v>
      </c>
      <c r="J402" s="39">
        <v>41044</v>
      </c>
      <c r="K402" s="40" t="s">
        <v>68</v>
      </c>
      <c r="L402" s="40" t="s">
        <v>409</v>
      </c>
      <c r="M402" s="16" t="str">
        <f>[1]!AG_SMRT("0,Summary Report 1,1",$C$1,$C$3,$C$4,$F402,$F402,$C402,$C402)</f>
        <v>Agency Staff</v>
      </c>
      <c r="N402" s="37" t="s">
        <v>266</v>
      </c>
      <c r="O402" s="37" t="s">
        <v>90</v>
      </c>
      <c r="P402" s="36" t="s">
        <v>102</v>
      </c>
      <c r="Q402" s="36" t="s">
        <v>1490</v>
      </c>
    </row>
    <row r="403" spans="1:17" ht="15.75" thickBot="1">
      <c r="A403" s="40" t="s">
        <v>32</v>
      </c>
      <c r="B403" s="40" t="s">
        <v>57</v>
      </c>
      <c r="C403" s="40">
        <v>56135</v>
      </c>
      <c r="D403" s="40" t="s">
        <v>409</v>
      </c>
      <c r="E403" s="41">
        <v>-342.54</v>
      </c>
      <c r="F403" s="40" t="s">
        <v>1064</v>
      </c>
      <c r="G403" s="40" t="s">
        <v>18</v>
      </c>
      <c r="H403" s="40" t="s">
        <v>1065</v>
      </c>
      <c r="I403" s="40">
        <v>47232</v>
      </c>
      <c r="J403" s="39">
        <v>41044</v>
      </c>
      <c r="K403" s="40" t="s">
        <v>68</v>
      </c>
      <c r="L403" s="40" t="s">
        <v>409</v>
      </c>
      <c r="M403" s="16" t="str">
        <f>[1]!AG_SMRT("0,Summary Report 1,1",$C$1,$C$3,$C$4,$F403,$F403,$C403,$C403)</f>
        <v>Agency Staff</v>
      </c>
      <c r="N403" s="37" t="s">
        <v>266</v>
      </c>
      <c r="O403" s="37" t="s">
        <v>90</v>
      </c>
      <c r="P403" s="36" t="s">
        <v>102</v>
      </c>
      <c r="Q403" s="36" t="s">
        <v>1491</v>
      </c>
    </row>
    <row r="404" spans="1:17" ht="15.75" thickBot="1">
      <c r="A404" s="40" t="s">
        <v>32</v>
      </c>
      <c r="B404" s="40" t="s">
        <v>57</v>
      </c>
      <c r="C404" s="40">
        <v>56141</v>
      </c>
      <c r="D404" s="40" t="s">
        <v>409</v>
      </c>
      <c r="E404" s="41">
        <v>-199.92</v>
      </c>
      <c r="F404" s="40" t="s">
        <v>1066</v>
      </c>
      <c r="G404" s="40" t="s">
        <v>18</v>
      </c>
      <c r="H404" s="40" t="s">
        <v>1067</v>
      </c>
      <c r="I404" s="40">
        <v>47232</v>
      </c>
      <c r="J404" s="39">
        <v>41044</v>
      </c>
      <c r="K404" s="40" t="s">
        <v>68</v>
      </c>
      <c r="L404" s="40" t="s">
        <v>409</v>
      </c>
      <c r="M404" s="16" t="str">
        <f>[1]!AG_SMRT("0,Summary Report 1,1",$C$1,$C$3,$C$4,$F404,$F404,$C404,$C404)</f>
        <v>Rail Travel</v>
      </c>
      <c r="N404" s="37" t="s">
        <v>1492</v>
      </c>
      <c r="O404" s="37" t="s">
        <v>1493</v>
      </c>
      <c r="P404" s="36" t="s">
        <v>125</v>
      </c>
      <c r="Q404" s="36" t="s">
        <v>1494</v>
      </c>
    </row>
    <row r="405" spans="1:17" ht="15.75" thickBot="1">
      <c r="A405" s="40" t="s">
        <v>32</v>
      </c>
      <c r="B405" s="40" t="s">
        <v>57</v>
      </c>
      <c r="C405" s="40">
        <v>56142</v>
      </c>
      <c r="D405" s="40" t="s">
        <v>409</v>
      </c>
      <c r="E405" s="41">
        <v>-229.92</v>
      </c>
      <c r="F405" s="40" t="s">
        <v>1068</v>
      </c>
      <c r="G405" s="40" t="s">
        <v>18</v>
      </c>
      <c r="H405" s="40" t="s">
        <v>1069</v>
      </c>
      <c r="I405" s="40">
        <v>47232</v>
      </c>
      <c r="J405" s="39">
        <v>41044</v>
      </c>
      <c r="K405" s="40" t="s">
        <v>68</v>
      </c>
      <c r="L405" s="40" t="s">
        <v>409</v>
      </c>
      <c r="M405" s="16" t="str">
        <f>[1]!AG_SMRT("0,Summary Report 1,1",$C$1,$C$3,$C$4,$F405,$F405,$C405,$C405)</f>
        <v>Rail Travel</v>
      </c>
      <c r="N405" s="37" t="s">
        <v>1492</v>
      </c>
      <c r="O405" s="37" t="s">
        <v>1493</v>
      </c>
      <c r="P405" s="36" t="s">
        <v>125</v>
      </c>
      <c r="Q405" s="36" t="s">
        <v>1495</v>
      </c>
    </row>
    <row r="406" spans="1:17" ht="15.75" thickBot="1">
      <c r="A406" s="40" t="s">
        <v>32</v>
      </c>
      <c r="B406" s="40" t="s">
        <v>57</v>
      </c>
      <c r="C406" s="40">
        <v>56169</v>
      </c>
      <c r="D406" s="40" t="s">
        <v>409</v>
      </c>
      <c r="E406" s="41">
        <v>35602.02</v>
      </c>
      <c r="F406" s="40" t="s">
        <v>412</v>
      </c>
      <c r="G406" s="40" t="s">
        <v>37</v>
      </c>
      <c r="H406" s="40" t="s">
        <v>38</v>
      </c>
      <c r="I406" s="40">
        <v>47232</v>
      </c>
      <c r="J406" s="39">
        <v>41044</v>
      </c>
      <c r="K406" s="40" t="s">
        <v>68</v>
      </c>
      <c r="L406" s="40" t="s">
        <v>409</v>
      </c>
      <c r="M406" s="16" t="str">
        <f>[1]!AG_SMRT("0,Summary Report 1,1",$C$1,$C$3,$C$4,$F406,$F406,$C406,$C406)</f>
        <v>Cash at Bank (RBS)</v>
      </c>
      <c r="N406" s="37" t="s">
        <v>44</v>
      </c>
      <c r="O406" s="37" t="s">
        <v>44</v>
      </c>
      <c r="P406" s="36" t="s">
        <v>120</v>
      </c>
      <c r="Q406" s="36" t="s">
        <v>1278</v>
      </c>
    </row>
    <row r="407" spans="1:17" ht="15.75" thickBot="1">
      <c r="A407" s="40" t="s">
        <v>32</v>
      </c>
      <c r="B407" s="40" t="s">
        <v>57</v>
      </c>
      <c r="C407" s="40">
        <v>56180</v>
      </c>
      <c r="D407" s="40" t="s">
        <v>409</v>
      </c>
      <c r="E407" s="41">
        <v>-13920.6</v>
      </c>
      <c r="F407" s="40" t="s">
        <v>1070</v>
      </c>
      <c r="G407" s="40" t="s">
        <v>18</v>
      </c>
      <c r="H407" s="40" t="s">
        <v>1071</v>
      </c>
      <c r="I407" s="40">
        <v>47305</v>
      </c>
      <c r="J407" s="39">
        <v>41052</v>
      </c>
      <c r="K407" s="40" t="s">
        <v>68</v>
      </c>
      <c r="L407" s="40" t="s">
        <v>409</v>
      </c>
      <c r="M407" s="16" t="str">
        <f>[1]!AG_SMRT("0,Summary Report 1,1",$C$1,$C$3,$C$4,$F407,$F407,$C407,$C407)</f>
        <v>Agency Staff</v>
      </c>
      <c r="N407" s="37" t="s">
        <v>266</v>
      </c>
      <c r="O407" s="37" t="s">
        <v>90</v>
      </c>
      <c r="P407" s="36" t="s">
        <v>102</v>
      </c>
      <c r="Q407" s="36" t="s">
        <v>1496</v>
      </c>
    </row>
    <row r="408" spans="1:17" ht="15.75" thickBot="1">
      <c r="A408" s="40" t="s">
        <v>32</v>
      </c>
      <c r="B408" s="40" t="s">
        <v>57</v>
      </c>
      <c r="C408" s="40">
        <v>56181</v>
      </c>
      <c r="D408" s="40" t="s">
        <v>409</v>
      </c>
      <c r="E408" s="41">
        <v>-4692</v>
      </c>
      <c r="F408" s="40" t="s">
        <v>1072</v>
      </c>
      <c r="G408" s="40" t="s">
        <v>18</v>
      </c>
      <c r="H408" s="40" t="s">
        <v>1073</v>
      </c>
      <c r="I408" s="40">
        <v>47305</v>
      </c>
      <c r="J408" s="39">
        <v>41052</v>
      </c>
      <c r="K408" s="40" t="s">
        <v>68</v>
      </c>
      <c r="L408" s="40" t="s">
        <v>409</v>
      </c>
      <c r="M408" s="16" t="str">
        <f>[1]!AG_SMRT("0,Summary Report 1,1",$C$1,$C$3,$C$4,$F408,$F408,$C408,$C408)</f>
        <v>Agency Staff</v>
      </c>
      <c r="N408" s="37" t="s">
        <v>273</v>
      </c>
      <c r="O408" s="37" t="s">
        <v>201</v>
      </c>
      <c r="P408" s="36" t="s">
        <v>102</v>
      </c>
      <c r="Q408" s="36" t="s">
        <v>1497</v>
      </c>
    </row>
    <row r="409" spans="1:17" ht="15.75" thickBot="1">
      <c r="A409" s="40" t="s">
        <v>32</v>
      </c>
      <c r="B409" s="40" t="s">
        <v>57</v>
      </c>
      <c r="C409" s="40">
        <v>56194</v>
      </c>
      <c r="D409" s="40" t="s">
        <v>409</v>
      </c>
      <c r="E409" s="41">
        <v>-11544</v>
      </c>
      <c r="F409" s="40" t="s">
        <v>1074</v>
      </c>
      <c r="G409" s="40" t="s">
        <v>18</v>
      </c>
      <c r="H409" s="40" t="s">
        <v>1075</v>
      </c>
      <c r="I409" s="40">
        <v>47305</v>
      </c>
      <c r="J409" s="39">
        <v>41052</v>
      </c>
      <c r="K409" s="40" t="s">
        <v>68</v>
      </c>
      <c r="L409" s="40" t="s">
        <v>409</v>
      </c>
      <c r="M409" s="16" t="str">
        <f>[1]!AG_SMRT("0,Summary Report 1,1",$C$1,$C$3,$C$4,$F409,$F409,$C409,$C409)</f>
        <v>Agency Staff</v>
      </c>
      <c r="N409" s="37" t="s">
        <v>250</v>
      </c>
      <c r="O409" s="37" t="s">
        <v>77</v>
      </c>
      <c r="P409" s="36" t="s">
        <v>102</v>
      </c>
      <c r="Q409" s="36" t="s">
        <v>1498</v>
      </c>
    </row>
    <row r="410" spans="1:17" ht="15.75" thickBot="1">
      <c r="A410" s="40" t="s">
        <v>32</v>
      </c>
      <c r="B410" s="40" t="s">
        <v>57</v>
      </c>
      <c r="C410" s="40">
        <v>56195</v>
      </c>
      <c r="D410" s="40" t="s">
        <v>409</v>
      </c>
      <c r="E410" s="41">
        <v>-4440</v>
      </c>
      <c r="F410" s="40" t="s">
        <v>1076</v>
      </c>
      <c r="G410" s="40" t="s">
        <v>18</v>
      </c>
      <c r="H410" s="40" t="s">
        <v>1077</v>
      </c>
      <c r="I410" s="40">
        <v>47305</v>
      </c>
      <c r="J410" s="39">
        <v>41052</v>
      </c>
      <c r="K410" s="40" t="s">
        <v>68</v>
      </c>
      <c r="L410" s="40" t="s">
        <v>409</v>
      </c>
      <c r="M410" s="16" t="str">
        <f>[1]!AG_SMRT("0,Summary Report 1,1",$C$1,$C$3,$C$4,$F410,$F410,$C410,$C410)</f>
        <v>Agency Staff</v>
      </c>
      <c r="N410" s="37" t="s">
        <v>250</v>
      </c>
      <c r="O410" s="37" t="s">
        <v>77</v>
      </c>
      <c r="P410" s="36" t="s">
        <v>102</v>
      </c>
      <c r="Q410" s="36" t="s">
        <v>1499</v>
      </c>
    </row>
    <row r="411" spans="1:17" ht="15.75" thickBot="1">
      <c r="A411" s="40" t="s">
        <v>32</v>
      </c>
      <c r="B411" s="40" t="s">
        <v>57</v>
      </c>
      <c r="C411" s="40">
        <v>56237</v>
      </c>
      <c r="D411" s="40" t="s">
        <v>409</v>
      </c>
      <c r="E411" s="41">
        <v>-15249</v>
      </c>
      <c r="F411" s="40" t="s">
        <v>1078</v>
      </c>
      <c r="G411" s="40" t="s">
        <v>18</v>
      </c>
      <c r="H411" s="40" t="s">
        <v>1079</v>
      </c>
      <c r="I411" s="40">
        <v>47305</v>
      </c>
      <c r="J411" s="39">
        <v>41052</v>
      </c>
      <c r="K411" s="40" t="s">
        <v>68</v>
      </c>
      <c r="L411" s="40" t="s">
        <v>409</v>
      </c>
      <c r="M411" s="16" t="str">
        <f>[1]!AG_SMRT("0,Summary Report 1,1",$C$1,$C$3,$C$4,$F411,$F411,$C411,$C411)</f>
        <v>Agency Staff</v>
      </c>
      <c r="N411" s="37" t="s">
        <v>247</v>
      </c>
      <c r="O411" s="37" t="s">
        <v>85</v>
      </c>
      <c r="P411" s="36" t="s">
        <v>102</v>
      </c>
      <c r="Q411" s="36" t="s">
        <v>1500</v>
      </c>
    </row>
    <row r="412" spans="1:17" ht="15.75" thickBot="1">
      <c r="A412" s="40" t="s">
        <v>32</v>
      </c>
      <c r="B412" s="40" t="s">
        <v>57</v>
      </c>
      <c r="C412" s="40">
        <v>56240</v>
      </c>
      <c r="D412" s="40" t="s">
        <v>409</v>
      </c>
      <c r="E412" s="41">
        <v>-4485</v>
      </c>
      <c r="F412" s="40" t="s">
        <v>1080</v>
      </c>
      <c r="G412" s="40" t="s">
        <v>18</v>
      </c>
      <c r="H412" s="40" t="s">
        <v>1081</v>
      </c>
      <c r="I412" s="40">
        <v>47305</v>
      </c>
      <c r="J412" s="39">
        <v>41052</v>
      </c>
      <c r="K412" s="40" t="s">
        <v>68</v>
      </c>
      <c r="L412" s="40" t="s">
        <v>409</v>
      </c>
      <c r="M412" s="16" t="str">
        <f>[1]!AG_SMRT("0,Summary Report 1,1",$C$1,$C$3,$C$4,$F412,$F412,$C412,$C412)</f>
        <v>Agency Staff</v>
      </c>
      <c r="N412" s="37" t="s">
        <v>247</v>
      </c>
      <c r="O412" s="37" t="s">
        <v>85</v>
      </c>
      <c r="P412" s="36" t="s">
        <v>102</v>
      </c>
      <c r="Q412" s="36" t="s">
        <v>1501</v>
      </c>
    </row>
    <row r="413" spans="1:17" ht="15.75" thickBot="1">
      <c r="A413" s="40" t="s">
        <v>32</v>
      </c>
      <c r="B413" s="40" t="s">
        <v>57</v>
      </c>
      <c r="C413" s="40">
        <v>56243</v>
      </c>
      <c r="D413" s="40" t="s">
        <v>409</v>
      </c>
      <c r="E413" s="41">
        <v>-443.45</v>
      </c>
      <c r="F413" s="40" t="s">
        <v>1082</v>
      </c>
      <c r="G413" s="40" t="s">
        <v>18</v>
      </c>
      <c r="H413" s="40" t="s">
        <v>1083</v>
      </c>
      <c r="I413" s="40">
        <v>47305</v>
      </c>
      <c r="J413" s="39">
        <v>41052</v>
      </c>
      <c r="K413" s="40" t="s">
        <v>68</v>
      </c>
      <c r="L413" s="40" t="s">
        <v>409</v>
      </c>
      <c r="M413" s="16" t="str">
        <f>[1]!AG_SMRT("0,Summary Report 1,1",$C$1,$C$3,$C$4,$F413,$F413,$C413,$C413)</f>
        <v>Rail Travel</v>
      </c>
      <c r="N413" s="37" t="s">
        <v>247</v>
      </c>
      <c r="O413" s="37" t="s">
        <v>85</v>
      </c>
      <c r="P413" s="36" t="s">
        <v>125</v>
      </c>
      <c r="Q413" s="36" t="s">
        <v>1502</v>
      </c>
    </row>
    <row r="414" spans="1:17" ht="15.75" thickBot="1">
      <c r="A414" s="40" t="s">
        <v>32</v>
      </c>
      <c r="B414" s="40" t="s">
        <v>57</v>
      </c>
      <c r="C414" s="40">
        <v>56245</v>
      </c>
      <c r="D414" s="40" t="s">
        <v>409</v>
      </c>
      <c r="E414" s="41">
        <v>-16200</v>
      </c>
      <c r="F414" s="40" t="s">
        <v>1084</v>
      </c>
      <c r="G414" s="40" t="s">
        <v>18</v>
      </c>
      <c r="H414" s="40" t="s">
        <v>1085</v>
      </c>
      <c r="I414" s="40">
        <v>47305</v>
      </c>
      <c r="J414" s="39">
        <v>41052</v>
      </c>
      <c r="K414" s="40" t="s">
        <v>68</v>
      </c>
      <c r="L414" s="40" t="s">
        <v>409</v>
      </c>
      <c r="M414" s="16" t="str">
        <f>[1]!AG_SMRT("0,Summary Report 1,1",$C$1,$C$3,$C$4,$F414,$F414,$C414,$C414)</f>
        <v>Agency Staff</v>
      </c>
      <c r="N414" s="37" t="s">
        <v>1492</v>
      </c>
      <c r="O414" s="37" t="s">
        <v>1493</v>
      </c>
      <c r="P414" s="36" t="s">
        <v>102</v>
      </c>
      <c r="Q414" s="36" t="s">
        <v>1503</v>
      </c>
    </row>
    <row r="415" spans="1:17" ht="15.75" thickBot="1">
      <c r="A415" s="40" t="s">
        <v>32</v>
      </c>
      <c r="B415" s="40" t="s">
        <v>57</v>
      </c>
      <c r="C415" s="40">
        <v>56247</v>
      </c>
      <c r="D415" s="40" t="s">
        <v>409</v>
      </c>
      <c r="E415" s="41">
        <v>-951.48</v>
      </c>
      <c r="F415" s="40" t="s">
        <v>1086</v>
      </c>
      <c r="G415" s="40" t="s">
        <v>18</v>
      </c>
      <c r="H415" s="40" t="s">
        <v>1087</v>
      </c>
      <c r="I415" s="40">
        <v>47305</v>
      </c>
      <c r="J415" s="39">
        <v>41052</v>
      </c>
      <c r="K415" s="40" t="s">
        <v>68</v>
      </c>
      <c r="L415" s="40" t="s">
        <v>409</v>
      </c>
      <c r="M415" s="16" t="str">
        <f>[1]!AG_SMRT("0,Summary Report 1,1",$C$1,$C$3,$C$4,$F415,$F415,$C415,$C415)</f>
        <v>Rail Travel</v>
      </c>
      <c r="N415" s="37" t="s">
        <v>248</v>
      </c>
      <c r="O415" s="37" t="s">
        <v>73</v>
      </c>
      <c r="P415" s="36" t="s">
        <v>125</v>
      </c>
      <c r="Q415" s="36" t="s">
        <v>1504</v>
      </c>
    </row>
    <row r="416" spans="1:17" ht="15.75" thickBot="1">
      <c r="A416" s="40" t="s">
        <v>32</v>
      </c>
      <c r="B416" s="40" t="s">
        <v>57</v>
      </c>
      <c r="C416" s="40">
        <v>56248</v>
      </c>
      <c r="D416" s="40" t="s">
        <v>409</v>
      </c>
      <c r="E416" s="41">
        <v>-5865</v>
      </c>
      <c r="F416" s="40" t="s">
        <v>1088</v>
      </c>
      <c r="G416" s="40" t="s">
        <v>18</v>
      </c>
      <c r="H416" s="40" t="s">
        <v>1089</v>
      </c>
      <c r="I416" s="40">
        <v>47305</v>
      </c>
      <c r="J416" s="39">
        <v>41052</v>
      </c>
      <c r="K416" s="40" t="s">
        <v>68</v>
      </c>
      <c r="L416" s="40" t="s">
        <v>409</v>
      </c>
      <c r="M416" s="16" t="str">
        <f>[1]!AG_SMRT("0,Summary Report 1,1",$C$1,$C$3,$C$4,$F416,$F416,$C416,$C416)</f>
        <v>Agency Staff</v>
      </c>
      <c r="N416" s="37" t="s">
        <v>273</v>
      </c>
      <c r="O416" s="37" t="s">
        <v>201</v>
      </c>
      <c r="P416" s="36" t="s">
        <v>102</v>
      </c>
      <c r="Q416" s="36" t="s">
        <v>1505</v>
      </c>
    </row>
    <row r="417" spans="1:17" ht="15.75" thickBot="1">
      <c r="A417" s="40" t="s">
        <v>32</v>
      </c>
      <c r="B417" s="40" t="s">
        <v>57</v>
      </c>
      <c r="C417" s="40">
        <v>56284</v>
      </c>
      <c r="D417" s="40" t="s">
        <v>409</v>
      </c>
      <c r="E417" s="41">
        <v>77790.53</v>
      </c>
      <c r="F417" s="40" t="s">
        <v>603</v>
      </c>
      <c r="G417" s="40" t="s">
        <v>37</v>
      </c>
      <c r="H417" s="40" t="s">
        <v>38</v>
      </c>
      <c r="I417" s="40">
        <v>47305</v>
      </c>
      <c r="J417" s="39">
        <v>41052</v>
      </c>
      <c r="K417" s="40" t="s">
        <v>68</v>
      </c>
      <c r="L417" s="40" t="s">
        <v>409</v>
      </c>
      <c r="M417" s="16" t="str">
        <f>[1]!AG_SMRT("0,Summary Report 1,1",$C$1,$C$3,$C$4,$F417,$F417,$C417,$C417)</f>
        <v>Cash at Bank (RBS)</v>
      </c>
      <c r="N417" s="37" t="s">
        <v>44</v>
      </c>
      <c r="O417" s="37" t="s">
        <v>44</v>
      </c>
      <c r="P417" s="36" t="s">
        <v>120</v>
      </c>
      <c r="Q417" s="36" t="s">
        <v>1335</v>
      </c>
    </row>
    <row r="418" spans="1:17" ht="15.75" thickBot="1">
      <c r="A418" s="40" t="s">
        <v>32</v>
      </c>
      <c r="B418" s="40" t="s">
        <v>57</v>
      </c>
      <c r="C418" s="40">
        <v>56289</v>
      </c>
      <c r="D418" s="40" t="s">
        <v>409</v>
      </c>
      <c r="E418" s="41">
        <v>-411.84</v>
      </c>
      <c r="F418" s="40" t="s">
        <v>1090</v>
      </c>
      <c r="G418" s="40" t="s">
        <v>18</v>
      </c>
      <c r="H418" s="40" t="s">
        <v>1091</v>
      </c>
      <c r="I418" s="40">
        <v>47345</v>
      </c>
      <c r="J418" s="39">
        <v>41058</v>
      </c>
      <c r="K418" s="40" t="s">
        <v>68</v>
      </c>
      <c r="L418" s="40" t="s">
        <v>409</v>
      </c>
      <c r="M418" s="16" t="str">
        <f>[1]!AG_SMRT("0,Summary Report 1,1",$C$1,$C$3,$C$4,$F418,$F418,$C418,$C418)</f>
        <v>Rail Travel</v>
      </c>
      <c r="N418" s="37" t="s">
        <v>1492</v>
      </c>
      <c r="O418" s="37" t="s">
        <v>1493</v>
      </c>
      <c r="P418" s="36" t="s">
        <v>125</v>
      </c>
      <c r="Q418" s="36" t="s">
        <v>1506</v>
      </c>
    </row>
    <row r="419" spans="1:17" ht="15.75" thickBot="1">
      <c r="A419" s="40" t="s">
        <v>32</v>
      </c>
      <c r="B419" s="40" t="s">
        <v>57</v>
      </c>
      <c r="C419" s="40">
        <v>56356</v>
      </c>
      <c r="D419" s="40" t="s">
        <v>409</v>
      </c>
      <c r="E419" s="41">
        <v>411.84</v>
      </c>
      <c r="F419" s="40" t="s">
        <v>471</v>
      </c>
      <c r="G419" s="40" t="s">
        <v>37</v>
      </c>
      <c r="H419" s="40" t="s">
        <v>38</v>
      </c>
      <c r="I419" s="40">
        <v>47345</v>
      </c>
      <c r="J419" s="39">
        <v>41058</v>
      </c>
      <c r="K419" s="40" t="s">
        <v>68</v>
      </c>
      <c r="L419" s="40" t="s">
        <v>409</v>
      </c>
      <c r="M419" s="16" t="str">
        <f>[1]!AG_SMRT("0,Summary Report 1,1",$C$1,$C$3,$C$4,$F419,$F419,$C419,$C419)</f>
        <v>Cash at Bank (RBS)</v>
      </c>
      <c r="N419" s="37" t="s">
        <v>44</v>
      </c>
      <c r="O419" s="37" t="s">
        <v>44</v>
      </c>
      <c r="P419" s="36" t="s">
        <v>120</v>
      </c>
      <c r="Q419" s="36" t="s">
        <v>1299</v>
      </c>
    </row>
    <row r="420" spans="1:17" ht="15.75" thickBot="1">
      <c r="A420" s="40" t="s">
        <v>40</v>
      </c>
      <c r="B420" s="40" t="s">
        <v>58</v>
      </c>
      <c r="C420" s="40">
        <v>55905</v>
      </c>
      <c r="D420" s="40" t="s">
        <v>336</v>
      </c>
      <c r="E420" s="41">
        <v>-31.97</v>
      </c>
      <c r="F420" s="40" t="s">
        <v>1092</v>
      </c>
      <c r="G420" s="40" t="s">
        <v>18</v>
      </c>
      <c r="H420" s="40" t="s">
        <v>1093</v>
      </c>
      <c r="I420" s="40">
        <v>47076</v>
      </c>
      <c r="J420" s="39">
        <v>41030</v>
      </c>
      <c r="K420" s="40" t="s">
        <v>152</v>
      </c>
      <c r="L420" s="40" t="s">
        <v>409</v>
      </c>
      <c r="M420" s="16" t="str">
        <f>[1]!AG_SMRT("0,Summary Report 1,1",$C$1,$C$3,$C$4,$F420,$F420,$C420,$C420)</f>
        <v>Books</v>
      </c>
      <c r="N420" s="37" t="s">
        <v>247</v>
      </c>
      <c r="O420" s="37" t="s">
        <v>85</v>
      </c>
      <c r="P420" s="36" t="s">
        <v>106</v>
      </c>
      <c r="Q420" s="36" t="s">
        <v>1507</v>
      </c>
    </row>
    <row r="421" spans="1:17" ht="15.75" thickBot="1">
      <c r="A421" s="40" t="s">
        <v>40</v>
      </c>
      <c r="B421" s="40" t="s">
        <v>58</v>
      </c>
      <c r="C421" s="40">
        <v>55906</v>
      </c>
      <c r="D421" s="40" t="s">
        <v>336</v>
      </c>
      <c r="E421" s="41">
        <v>-7.99</v>
      </c>
      <c r="F421" s="40" t="s">
        <v>1094</v>
      </c>
      <c r="G421" s="40" t="s">
        <v>18</v>
      </c>
      <c r="H421" s="40" t="s">
        <v>1095</v>
      </c>
      <c r="I421" s="40">
        <v>47076</v>
      </c>
      <c r="J421" s="39">
        <v>41030</v>
      </c>
      <c r="K421" s="40" t="s">
        <v>152</v>
      </c>
      <c r="L421" s="40" t="s">
        <v>409</v>
      </c>
      <c r="M421" s="16" t="str">
        <f>[1]!AG_SMRT("0,Summary Report 1,1",$C$1,$C$3,$C$4,$F421,$F421,$C421,$C421)</f>
        <v>Books</v>
      </c>
      <c r="N421" s="37" t="s">
        <v>247</v>
      </c>
      <c r="O421" s="37" t="s">
        <v>85</v>
      </c>
      <c r="P421" s="36" t="s">
        <v>106</v>
      </c>
      <c r="Q421" s="36" t="s">
        <v>1507</v>
      </c>
    </row>
    <row r="422" spans="1:17" ht="15.75" thickBot="1">
      <c r="A422" s="40" t="s">
        <v>40</v>
      </c>
      <c r="B422" s="40" t="s">
        <v>58</v>
      </c>
      <c r="C422" s="40">
        <v>55907</v>
      </c>
      <c r="D422" s="40" t="s">
        <v>336</v>
      </c>
      <c r="E422" s="41">
        <v>-99.05</v>
      </c>
      <c r="F422" s="40" t="s">
        <v>1096</v>
      </c>
      <c r="G422" s="40" t="s">
        <v>18</v>
      </c>
      <c r="H422" s="40" t="s">
        <v>1097</v>
      </c>
      <c r="I422" s="40">
        <v>47076</v>
      </c>
      <c r="J422" s="39">
        <v>41030</v>
      </c>
      <c r="K422" s="40" t="s">
        <v>152</v>
      </c>
      <c r="L422" s="40" t="s">
        <v>409</v>
      </c>
      <c r="M422" s="16" t="str">
        <f>[1]!AG_SMRT("0,Summary Report 1,1",$C$1,$C$3,$C$4,$F422,$F422,$C422,$C422)</f>
        <v>Books</v>
      </c>
      <c r="N422" s="37" t="s">
        <v>386</v>
      </c>
      <c r="O422" s="37" t="s">
        <v>165</v>
      </c>
      <c r="P422" s="36" t="s">
        <v>106</v>
      </c>
      <c r="Q422" s="36" t="s">
        <v>1508</v>
      </c>
    </row>
    <row r="423" spans="1:17" ht="15.75" thickBot="1">
      <c r="A423" s="40" t="s">
        <v>40</v>
      </c>
      <c r="B423" s="40" t="s">
        <v>58</v>
      </c>
      <c r="C423" s="40">
        <v>55975</v>
      </c>
      <c r="D423" s="40" t="s">
        <v>409</v>
      </c>
      <c r="E423" s="41">
        <v>139.01</v>
      </c>
      <c r="F423" s="40" t="s">
        <v>416</v>
      </c>
      <c r="G423" s="40" t="s">
        <v>37</v>
      </c>
      <c r="H423" s="40" t="s">
        <v>38</v>
      </c>
      <c r="I423" s="40">
        <v>47076</v>
      </c>
      <c r="J423" s="39">
        <v>41030</v>
      </c>
      <c r="K423" s="40" t="s">
        <v>152</v>
      </c>
      <c r="L423" s="40" t="s">
        <v>409</v>
      </c>
      <c r="M423" s="16" t="str">
        <f>[1]!AG_SMRT("0,Summary Report 1,1",$C$1,$C$3,$C$4,$F423,$F423,$C423,$C423)</f>
        <v>Cash at Bank (RBS)</v>
      </c>
      <c r="N423" s="37" t="s">
        <v>44</v>
      </c>
      <c r="O423" s="37" t="s">
        <v>44</v>
      </c>
      <c r="P423" s="36" t="s">
        <v>120</v>
      </c>
      <c r="Q423" s="36" t="s">
        <v>406</v>
      </c>
    </row>
    <row r="424" spans="1:17" ht="15.75" thickBot="1">
      <c r="A424" s="40" t="s">
        <v>40</v>
      </c>
      <c r="B424" s="40" t="s">
        <v>58</v>
      </c>
      <c r="C424" s="40">
        <v>56031</v>
      </c>
      <c r="D424" s="40" t="s">
        <v>409</v>
      </c>
      <c r="E424" s="41">
        <v>-72</v>
      </c>
      <c r="F424" s="40" t="s">
        <v>1098</v>
      </c>
      <c r="G424" s="40" t="s">
        <v>18</v>
      </c>
      <c r="H424" s="40" t="s">
        <v>1099</v>
      </c>
      <c r="I424" s="40">
        <v>47200</v>
      </c>
      <c r="J424" s="39">
        <v>41038</v>
      </c>
      <c r="K424" s="40" t="s">
        <v>152</v>
      </c>
      <c r="L424" s="40" t="s">
        <v>409</v>
      </c>
      <c r="M424" s="16" t="str">
        <f>[1]!AG_SMRT("0,Summary Report 1,1",$C$1,$C$3,$C$4,$F424,$F424,$C424,$C424)</f>
        <v>Books</v>
      </c>
      <c r="N424" s="37" t="s">
        <v>386</v>
      </c>
      <c r="O424" s="37" t="s">
        <v>165</v>
      </c>
      <c r="P424" s="36" t="s">
        <v>106</v>
      </c>
      <c r="Q424" s="36" t="s">
        <v>1509</v>
      </c>
    </row>
    <row r="425" spans="1:17" ht="15.75" thickBot="1">
      <c r="A425" s="40" t="s">
        <v>40</v>
      </c>
      <c r="B425" s="40" t="s">
        <v>58</v>
      </c>
      <c r="C425" s="40">
        <v>56102</v>
      </c>
      <c r="D425" s="40" t="s">
        <v>409</v>
      </c>
      <c r="E425" s="41">
        <v>72</v>
      </c>
      <c r="F425" s="40" t="s">
        <v>437</v>
      </c>
      <c r="G425" s="40" t="s">
        <v>37</v>
      </c>
      <c r="H425" s="40" t="s">
        <v>38</v>
      </c>
      <c r="I425" s="40">
        <v>47200</v>
      </c>
      <c r="J425" s="39">
        <v>41038</v>
      </c>
      <c r="K425" s="40" t="s">
        <v>152</v>
      </c>
      <c r="L425" s="40" t="s">
        <v>409</v>
      </c>
      <c r="M425" s="16" t="str">
        <f>[1]!AG_SMRT("0,Summary Report 1,1",$C$1,$C$3,$C$4,$F425,$F425,$C425,$C425)</f>
        <v>Cash at Bank (RBS)</v>
      </c>
      <c r="N425" s="37" t="s">
        <v>44</v>
      </c>
      <c r="O425" s="37" t="s">
        <v>44</v>
      </c>
      <c r="P425" s="36" t="s">
        <v>120</v>
      </c>
      <c r="Q425" s="36" t="s">
        <v>1288</v>
      </c>
    </row>
    <row r="426" spans="1:17" ht="15.75" thickBot="1">
      <c r="A426" s="40" t="s">
        <v>40</v>
      </c>
      <c r="B426" s="40" t="s">
        <v>58</v>
      </c>
      <c r="C426" s="40">
        <v>56111</v>
      </c>
      <c r="D426" s="40" t="s">
        <v>409</v>
      </c>
      <c r="E426" s="41">
        <v>-26</v>
      </c>
      <c r="F426" s="40" t="s">
        <v>1100</v>
      </c>
      <c r="G426" s="40" t="s">
        <v>18</v>
      </c>
      <c r="H426" s="40" t="s">
        <v>1101</v>
      </c>
      <c r="I426" s="40">
        <v>47233</v>
      </c>
      <c r="J426" s="39">
        <v>41044</v>
      </c>
      <c r="K426" s="40" t="s">
        <v>152</v>
      </c>
      <c r="L426" s="40" t="s">
        <v>409</v>
      </c>
      <c r="M426" s="16" t="str">
        <f>[1]!AG_SMRT("0,Summary Report 1,1",$C$1,$C$3,$C$4,$F426,$F426,$C426,$C426)</f>
        <v>Books</v>
      </c>
      <c r="N426" s="37" t="s">
        <v>386</v>
      </c>
      <c r="O426" s="37" t="s">
        <v>165</v>
      </c>
      <c r="P426" s="36" t="s">
        <v>106</v>
      </c>
      <c r="Q426" s="36" t="s">
        <v>1510</v>
      </c>
    </row>
    <row r="427" spans="1:17" ht="15.75" thickBot="1">
      <c r="A427" s="40" t="s">
        <v>40</v>
      </c>
      <c r="B427" s="40" t="s">
        <v>58</v>
      </c>
      <c r="C427" s="40">
        <v>56169</v>
      </c>
      <c r="D427" s="40" t="s">
        <v>409</v>
      </c>
      <c r="E427" s="41">
        <v>26</v>
      </c>
      <c r="F427" s="40" t="s">
        <v>412</v>
      </c>
      <c r="G427" s="40" t="s">
        <v>37</v>
      </c>
      <c r="H427" s="40" t="s">
        <v>38</v>
      </c>
      <c r="I427" s="40">
        <v>47233</v>
      </c>
      <c r="J427" s="39">
        <v>41044</v>
      </c>
      <c r="K427" s="40" t="s">
        <v>152</v>
      </c>
      <c r="L427" s="40" t="s">
        <v>409</v>
      </c>
      <c r="M427" s="16" t="str">
        <f>[1]!AG_SMRT("0,Summary Report 1,1",$C$1,$C$3,$C$4,$F427,$F427,$C427,$C427)</f>
        <v>Cash at Bank (RBS)</v>
      </c>
      <c r="N427" s="37" t="s">
        <v>44</v>
      </c>
      <c r="O427" s="37" t="s">
        <v>44</v>
      </c>
      <c r="P427" s="36" t="s">
        <v>120</v>
      </c>
      <c r="Q427" s="36" t="s">
        <v>1278</v>
      </c>
    </row>
    <row r="428" spans="1:17" ht="15.75" thickBot="1">
      <c r="A428" s="40" t="s">
        <v>1102</v>
      </c>
      <c r="B428" s="40" t="s">
        <v>1103</v>
      </c>
      <c r="C428" s="40">
        <v>56339</v>
      </c>
      <c r="D428" s="40" t="s">
        <v>409</v>
      </c>
      <c r="E428" s="41">
        <v>-287.15</v>
      </c>
      <c r="F428" s="40" t="s">
        <v>1104</v>
      </c>
      <c r="G428" s="40" t="s">
        <v>18</v>
      </c>
      <c r="H428" s="40" t="s">
        <v>1105</v>
      </c>
      <c r="I428" s="40">
        <v>47333</v>
      </c>
      <c r="J428" s="39">
        <v>41058</v>
      </c>
      <c r="K428" s="40" t="s">
        <v>44</v>
      </c>
      <c r="L428" s="40" t="s">
        <v>409</v>
      </c>
      <c r="M428" s="16" t="str">
        <f>[1]!AG_SMRT("0,Summary Report 1,1",$C$1,$C$3,$C$4,$F428,$F428,$C428,$C428)</f>
        <v>Newspapers</v>
      </c>
      <c r="N428" s="37" t="s">
        <v>250</v>
      </c>
      <c r="O428" s="37" t="s">
        <v>77</v>
      </c>
      <c r="P428" s="36" t="s">
        <v>112</v>
      </c>
      <c r="Q428" s="36" t="s">
        <v>1511</v>
      </c>
    </row>
    <row r="429" spans="1:17" ht="15.75" thickBot="1">
      <c r="A429" s="40" t="s">
        <v>1102</v>
      </c>
      <c r="B429" s="40" t="s">
        <v>1103</v>
      </c>
      <c r="C429" s="40">
        <v>56355</v>
      </c>
      <c r="D429" s="40" t="s">
        <v>409</v>
      </c>
      <c r="E429" s="41">
        <v>287.15</v>
      </c>
      <c r="F429" s="40" t="s">
        <v>1106</v>
      </c>
      <c r="G429" s="40" t="s">
        <v>37</v>
      </c>
      <c r="H429" s="40" t="s">
        <v>38</v>
      </c>
      <c r="I429" s="40">
        <v>47333</v>
      </c>
      <c r="J429" s="39">
        <v>41058</v>
      </c>
      <c r="K429" s="40" t="s">
        <v>44</v>
      </c>
      <c r="L429" s="40" t="s">
        <v>409</v>
      </c>
      <c r="M429" s="16" t="str">
        <f>[1]!AG_SMRT("0,Summary Report 1,1",$C$1,$C$3,$C$4,$F429,$F429,$C429,$C429)</f>
        <v>Cash at Bank (RBS)</v>
      </c>
      <c r="N429" s="37" t="s">
        <v>44</v>
      </c>
      <c r="O429" s="37" t="s">
        <v>44</v>
      </c>
      <c r="P429" s="36" t="s">
        <v>120</v>
      </c>
      <c r="Q429" s="36" t="s">
        <v>1512</v>
      </c>
    </row>
    <row r="430" spans="1:17" ht="15.75" thickBot="1">
      <c r="A430" s="40" t="s">
        <v>360</v>
      </c>
      <c r="B430" s="40" t="s">
        <v>361</v>
      </c>
      <c r="C430" s="40">
        <v>55993</v>
      </c>
      <c r="D430" s="40" t="s">
        <v>409</v>
      </c>
      <c r="E430" s="41">
        <v>-484.61</v>
      </c>
      <c r="F430" s="40" t="s">
        <v>1107</v>
      </c>
      <c r="G430" s="40" t="s">
        <v>18</v>
      </c>
      <c r="H430" s="40" t="s">
        <v>1108</v>
      </c>
      <c r="I430" s="40">
        <v>47201</v>
      </c>
      <c r="J430" s="39">
        <v>41038</v>
      </c>
      <c r="K430" s="40" t="s">
        <v>362</v>
      </c>
      <c r="L430" s="40" t="s">
        <v>409</v>
      </c>
      <c r="M430" s="16" t="str">
        <f>[1]!AG_SMRT("0,Summary Report 1,1",$C$1,$C$3,$C$4,$F430,$F430,$C430,$C430)</f>
        <v>Taxis - Non Taxable</v>
      </c>
      <c r="N430" s="37" t="s">
        <v>380</v>
      </c>
      <c r="O430" s="37" t="s">
        <v>79</v>
      </c>
      <c r="P430" s="36" t="s">
        <v>113</v>
      </c>
      <c r="Q430" s="36" t="s">
        <v>1513</v>
      </c>
    </row>
    <row r="431" spans="1:17" ht="15.75" thickBot="1">
      <c r="A431" s="40" t="s">
        <v>360</v>
      </c>
      <c r="B431" s="40" t="s">
        <v>361</v>
      </c>
      <c r="C431" s="40">
        <v>56028</v>
      </c>
      <c r="D431" s="40" t="s">
        <v>409</v>
      </c>
      <c r="E431" s="41">
        <v>484.61</v>
      </c>
      <c r="F431" s="40" t="s">
        <v>435</v>
      </c>
      <c r="G431" s="40" t="s">
        <v>37</v>
      </c>
      <c r="H431" s="40" t="s">
        <v>38</v>
      </c>
      <c r="I431" s="40">
        <v>47140</v>
      </c>
      <c r="J431" s="39">
        <v>41032</v>
      </c>
      <c r="K431" s="40" t="s">
        <v>362</v>
      </c>
      <c r="L431" s="40" t="s">
        <v>409</v>
      </c>
      <c r="M431" s="16" t="str">
        <f>[1]!AG_SMRT("0,Summary Report 1,1",$C$1,$C$3,$C$4,$F431,$F431,$C431,$C431)</f>
        <v>Cash at Bank (RBS)</v>
      </c>
      <c r="N431" s="37" t="s">
        <v>44</v>
      </c>
      <c r="O431" s="37" t="s">
        <v>44</v>
      </c>
      <c r="P431" s="36" t="s">
        <v>120</v>
      </c>
      <c r="Q431" s="36" t="s">
        <v>1287</v>
      </c>
    </row>
    <row r="432" spans="1:17" ht="15.75" thickBot="1">
      <c r="A432" s="40" t="s">
        <v>360</v>
      </c>
      <c r="B432" s="40" t="s">
        <v>361</v>
      </c>
      <c r="C432" s="40">
        <v>56029</v>
      </c>
      <c r="D432" s="40" t="s">
        <v>409</v>
      </c>
      <c r="E432" s="41">
        <v>-484.61</v>
      </c>
      <c r="F432" s="40" t="s">
        <v>435</v>
      </c>
      <c r="G432" s="40" t="s">
        <v>19</v>
      </c>
      <c r="H432" s="40" t="s">
        <v>436</v>
      </c>
      <c r="I432" s="40">
        <v>47140</v>
      </c>
      <c r="J432" s="39">
        <v>41032</v>
      </c>
      <c r="K432" s="40" t="s">
        <v>362</v>
      </c>
      <c r="L432" s="40" t="s">
        <v>409</v>
      </c>
      <c r="M432" s="16" t="str">
        <f>[1]!AG_SMRT("0,Summary Report 1,1",$C$1,$C$3,$C$4,$F432,$F432,$C432,$C432)</f>
        <v>Cash at Bank (RBS)</v>
      </c>
      <c r="N432" s="37" t="s">
        <v>44</v>
      </c>
      <c r="O432" s="37" t="s">
        <v>44</v>
      </c>
      <c r="P432" s="36" t="s">
        <v>120</v>
      </c>
      <c r="Q432" s="36" t="s">
        <v>436</v>
      </c>
    </row>
    <row r="433" spans="1:17" ht="15.75" thickBot="1">
      <c r="A433" s="40" t="s">
        <v>360</v>
      </c>
      <c r="B433" s="40" t="s">
        <v>361</v>
      </c>
      <c r="C433" s="40">
        <v>56102</v>
      </c>
      <c r="D433" s="40" t="s">
        <v>409</v>
      </c>
      <c r="E433" s="41">
        <v>484.61</v>
      </c>
      <c r="F433" s="40" t="s">
        <v>437</v>
      </c>
      <c r="G433" s="40" t="s">
        <v>37</v>
      </c>
      <c r="H433" s="40" t="s">
        <v>38</v>
      </c>
      <c r="I433" s="40">
        <v>47201</v>
      </c>
      <c r="J433" s="39">
        <v>41038</v>
      </c>
      <c r="K433" s="40" t="s">
        <v>362</v>
      </c>
      <c r="L433" s="40" t="s">
        <v>409</v>
      </c>
      <c r="M433" s="16" t="str">
        <f>[1]!AG_SMRT("0,Summary Report 1,1",$C$1,$C$3,$C$4,$F433,$F433,$C433,$C433)</f>
        <v>Cash at Bank (RBS)</v>
      </c>
      <c r="N433" s="37" t="s">
        <v>44</v>
      </c>
      <c r="O433" s="37" t="s">
        <v>44</v>
      </c>
      <c r="P433" s="36" t="s">
        <v>120</v>
      </c>
      <c r="Q433" s="36" t="s">
        <v>1288</v>
      </c>
    </row>
    <row r="434" spans="1:17" ht="15.75" thickBot="1">
      <c r="A434" s="40" t="s">
        <v>360</v>
      </c>
      <c r="B434" s="40" t="s">
        <v>361</v>
      </c>
      <c r="C434" s="40">
        <v>56153</v>
      </c>
      <c r="D434" s="40" t="s">
        <v>409</v>
      </c>
      <c r="E434" s="41">
        <v>-28.44</v>
      </c>
      <c r="F434" s="40" t="s">
        <v>1109</v>
      </c>
      <c r="G434" s="40" t="s">
        <v>18</v>
      </c>
      <c r="H434" s="40" t="s">
        <v>1110</v>
      </c>
      <c r="I434" s="40">
        <v>47234</v>
      </c>
      <c r="J434" s="39">
        <v>41044</v>
      </c>
      <c r="K434" s="40" t="s">
        <v>362</v>
      </c>
      <c r="L434" s="40" t="s">
        <v>409</v>
      </c>
      <c r="M434" s="16" t="str">
        <f>[1]!AG_SMRT("0,Summary Report 1,1",$C$1,$C$3,$C$4,$F434,$F434,$C434,$C434)</f>
        <v>Taxis - Non Taxable</v>
      </c>
      <c r="N434" s="37" t="s">
        <v>380</v>
      </c>
      <c r="O434" s="37" t="s">
        <v>79</v>
      </c>
      <c r="P434" s="36" t="s">
        <v>113</v>
      </c>
      <c r="Q434" s="36" t="s">
        <v>1514</v>
      </c>
    </row>
    <row r="435" spans="1:17" ht="15.75" thickBot="1">
      <c r="A435" s="40" t="s">
        <v>360</v>
      </c>
      <c r="B435" s="40" t="s">
        <v>361</v>
      </c>
      <c r="C435" s="40">
        <v>56169</v>
      </c>
      <c r="D435" s="40" t="s">
        <v>409</v>
      </c>
      <c r="E435" s="41">
        <v>28.44</v>
      </c>
      <c r="F435" s="40" t="s">
        <v>412</v>
      </c>
      <c r="G435" s="40" t="s">
        <v>37</v>
      </c>
      <c r="H435" s="40" t="s">
        <v>38</v>
      </c>
      <c r="I435" s="40">
        <v>47234</v>
      </c>
      <c r="J435" s="39">
        <v>41044</v>
      </c>
      <c r="K435" s="40" t="s">
        <v>362</v>
      </c>
      <c r="L435" s="40" t="s">
        <v>409</v>
      </c>
      <c r="M435" s="16" t="str">
        <f>[1]!AG_SMRT("0,Summary Report 1,1",$C$1,$C$3,$C$4,$F435,$F435,$C435,$C435)</f>
        <v>Cash at Bank (RBS)</v>
      </c>
      <c r="N435" s="37" t="s">
        <v>44</v>
      </c>
      <c r="O435" s="37" t="s">
        <v>44</v>
      </c>
      <c r="P435" s="36" t="s">
        <v>120</v>
      </c>
      <c r="Q435" s="36" t="s">
        <v>1278</v>
      </c>
    </row>
    <row r="436" spans="1:17" ht="15.75" thickBot="1">
      <c r="A436" s="40" t="s">
        <v>1111</v>
      </c>
      <c r="B436" s="40" t="s">
        <v>1112</v>
      </c>
      <c r="C436" s="40">
        <v>56004</v>
      </c>
      <c r="D436" s="40" t="s">
        <v>409</v>
      </c>
      <c r="E436" s="41">
        <v>-4740</v>
      </c>
      <c r="F436" s="40" t="s">
        <v>1113</v>
      </c>
      <c r="G436" s="40" t="s">
        <v>18</v>
      </c>
      <c r="H436" s="40" t="s">
        <v>1114</v>
      </c>
      <c r="I436" s="40">
        <v>47202</v>
      </c>
      <c r="J436" s="39">
        <v>41038</v>
      </c>
      <c r="K436" s="40" t="s">
        <v>1115</v>
      </c>
      <c r="L436" s="40" t="s">
        <v>409</v>
      </c>
      <c r="M436" s="16" t="str">
        <f>[1]!AG_SMRT("0,Summary Report 1,1",$C$1,$C$3,$C$4,$F436,$F436,$C436,$C436)</f>
        <v>Learning And Development</v>
      </c>
      <c r="N436" s="37" t="s">
        <v>247</v>
      </c>
      <c r="O436" s="37" t="s">
        <v>85</v>
      </c>
      <c r="P436" s="36" t="s">
        <v>108</v>
      </c>
      <c r="Q436" s="36" t="s">
        <v>1515</v>
      </c>
    </row>
    <row r="437" spans="1:17" ht="15.75" thickBot="1">
      <c r="A437" s="40" t="s">
        <v>1111</v>
      </c>
      <c r="B437" s="40" t="s">
        <v>1112</v>
      </c>
      <c r="C437" s="40">
        <v>56028</v>
      </c>
      <c r="D437" s="40" t="s">
        <v>409</v>
      </c>
      <c r="E437" s="41">
        <v>4740</v>
      </c>
      <c r="F437" s="40" t="s">
        <v>435</v>
      </c>
      <c r="G437" s="40" t="s">
        <v>37</v>
      </c>
      <c r="H437" s="40" t="s">
        <v>38</v>
      </c>
      <c r="I437" s="40">
        <v>47141</v>
      </c>
      <c r="J437" s="39">
        <v>41032</v>
      </c>
      <c r="K437" s="40" t="s">
        <v>1115</v>
      </c>
      <c r="L437" s="40" t="s">
        <v>409</v>
      </c>
      <c r="M437" s="16" t="str">
        <f>[1]!AG_SMRT("0,Summary Report 1,1",$C$1,$C$3,$C$4,$F437,$F437,$C437,$C437)</f>
        <v>Cash at Bank (RBS)</v>
      </c>
      <c r="N437" s="37" t="s">
        <v>44</v>
      </c>
      <c r="O437" s="37" t="s">
        <v>44</v>
      </c>
      <c r="P437" s="36" t="s">
        <v>120</v>
      </c>
      <c r="Q437" s="36" t="s">
        <v>1287</v>
      </c>
    </row>
    <row r="438" spans="1:17" ht="15.75" thickBot="1">
      <c r="A438" s="40" t="s">
        <v>1111</v>
      </c>
      <c r="B438" s="40" t="s">
        <v>1112</v>
      </c>
      <c r="C438" s="40">
        <v>56029</v>
      </c>
      <c r="D438" s="40" t="s">
        <v>409</v>
      </c>
      <c r="E438" s="41">
        <v>-4740</v>
      </c>
      <c r="F438" s="40" t="s">
        <v>435</v>
      </c>
      <c r="G438" s="40" t="s">
        <v>19</v>
      </c>
      <c r="H438" s="40" t="s">
        <v>436</v>
      </c>
      <c r="I438" s="40">
        <v>47141</v>
      </c>
      <c r="J438" s="39">
        <v>41032</v>
      </c>
      <c r="K438" s="40" t="s">
        <v>1115</v>
      </c>
      <c r="L438" s="40" t="s">
        <v>409</v>
      </c>
      <c r="M438" s="16" t="str">
        <f>[1]!AG_SMRT("0,Summary Report 1,1",$C$1,$C$3,$C$4,$F438,$F438,$C438,$C438)</f>
        <v>Cash at Bank (RBS)</v>
      </c>
      <c r="N438" s="37" t="s">
        <v>44</v>
      </c>
      <c r="O438" s="37" t="s">
        <v>44</v>
      </c>
      <c r="P438" s="36" t="s">
        <v>120</v>
      </c>
      <c r="Q438" s="36" t="s">
        <v>436</v>
      </c>
    </row>
    <row r="439" spans="1:17" ht="15.75" thickBot="1">
      <c r="A439" s="40" t="s">
        <v>1111</v>
      </c>
      <c r="B439" s="40" t="s">
        <v>1112</v>
      </c>
      <c r="C439" s="40">
        <v>56102</v>
      </c>
      <c r="D439" s="40" t="s">
        <v>409</v>
      </c>
      <c r="E439" s="41">
        <v>4740</v>
      </c>
      <c r="F439" s="40" t="s">
        <v>437</v>
      </c>
      <c r="G439" s="40" t="s">
        <v>37</v>
      </c>
      <c r="H439" s="40" t="s">
        <v>38</v>
      </c>
      <c r="I439" s="40">
        <v>47202</v>
      </c>
      <c r="J439" s="39">
        <v>41038</v>
      </c>
      <c r="K439" s="40" t="s">
        <v>1115</v>
      </c>
      <c r="L439" s="40" t="s">
        <v>409</v>
      </c>
      <c r="M439" s="16" t="str">
        <f>[1]!AG_SMRT("0,Summary Report 1,1",$C$1,$C$3,$C$4,$F439,$F439,$C439,$C439)</f>
        <v>Cash at Bank (RBS)</v>
      </c>
      <c r="N439" s="37" t="s">
        <v>44</v>
      </c>
      <c r="O439" s="37" t="s">
        <v>44</v>
      </c>
      <c r="P439" s="36" t="s">
        <v>120</v>
      </c>
      <c r="Q439" s="36" t="s">
        <v>1288</v>
      </c>
    </row>
    <row r="440" spans="1:17" ht="15.75" thickBot="1">
      <c r="A440" s="40" t="s">
        <v>1111</v>
      </c>
      <c r="B440" s="40" t="s">
        <v>1112</v>
      </c>
      <c r="C440" s="40">
        <v>56108</v>
      </c>
      <c r="D440" s="40" t="s">
        <v>409</v>
      </c>
      <c r="E440" s="41">
        <v>-1185</v>
      </c>
      <c r="F440" s="40" t="s">
        <v>1116</v>
      </c>
      <c r="G440" s="40" t="s">
        <v>18</v>
      </c>
      <c r="H440" s="40" t="s">
        <v>1117</v>
      </c>
      <c r="I440" s="40">
        <v>47235</v>
      </c>
      <c r="J440" s="39">
        <v>41044</v>
      </c>
      <c r="K440" s="40" t="s">
        <v>1115</v>
      </c>
      <c r="L440" s="40" t="s">
        <v>409</v>
      </c>
      <c r="M440" s="16" t="str">
        <f>[1]!AG_SMRT("0,Summary Report 1,1",$C$1,$C$3,$C$4,$F440,$F440,$C440,$C440)</f>
        <v>Learning And Development</v>
      </c>
      <c r="N440" s="37" t="s">
        <v>247</v>
      </c>
      <c r="O440" s="37" t="s">
        <v>85</v>
      </c>
      <c r="P440" s="36" t="s">
        <v>108</v>
      </c>
      <c r="Q440" s="36" t="s">
        <v>1516</v>
      </c>
    </row>
    <row r="441" spans="1:17" ht="15.75" thickBot="1">
      <c r="A441" s="40" t="s">
        <v>1111</v>
      </c>
      <c r="B441" s="40" t="s">
        <v>1112</v>
      </c>
      <c r="C441" s="40">
        <v>56169</v>
      </c>
      <c r="D441" s="40" t="s">
        <v>409</v>
      </c>
      <c r="E441" s="41">
        <v>1185</v>
      </c>
      <c r="F441" s="40" t="s">
        <v>412</v>
      </c>
      <c r="G441" s="40" t="s">
        <v>37</v>
      </c>
      <c r="H441" s="40" t="s">
        <v>38</v>
      </c>
      <c r="I441" s="40">
        <v>47235</v>
      </c>
      <c r="J441" s="39">
        <v>41044</v>
      </c>
      <c r="K441" s="40" t="s">
        <v>1115</v>
      </c>
      <c r="L441" s="40" t="s">
        <v>409</v>
      </c>
      <c r="M441" s="16" t="str">
        <f>[1]!AG_SMRT("0,Summary Report 1,1",$C$1,$C$3,$C$4,$F441,$F441,$C441,$C441)</f>
        <v>Cash at Bank (RBS)</v>
      </c>
      <c r="N441" s="37" t="s">
        <v>44</v>
      </c>
      <c r="O441" s="37" t="s">
        <v>44</v>
      </c>
      <c r="P441" s="36" t="s">
        <v>120</v>
      </c>
      <c r="Q441" s="36" t="s">
        <v>1278</v>
      </c>
    </row>
    <row r="442" spans="1:17" ht="15.75" thickBot="1">
      <c r="A442" s="40" t="s">
        <v>33</v>
      </c>
      <c r="B442" s="40" t="s">
        <v>59</v>
      </c>
      <c r="C442" s="40">
        <v>56187</v>
      </c>
      <c r="D442" s="40" t="s">
        <v>409</v>
      </c>
      <c r="E442" s="41">
        <v>-39.6</v>
      </c>
      <c r="F442" s="40" t="s">
        <v>1118</v>
      </c>
      <c r="G442" s="40" t="s">
        <v>18</v>
      </c>
      <c r="H442" s="40" t="s">
        <v>1119</v>
      </c>
      <c r="I442" s="40">
        <v>47298</v>
      </c>
      <c r="J442" s="39">
        <v>41052</v>
      </c>
      <c r="K442" s="40" t="s">
        <v>133</v>
      </c>
      <c r="L442" s="40" t="s">
        <v>409</v>
      </c>
      <c r="M442" s="16" t="str">
        <f>[1]!AG_SMRT("0,Summary Report 1,1",$C$1,$C$3,$C$4,$F442,$F442,$C442,$C442)</f>
        <v>Books</v>
      </c>
      <c r="N442" s="37" t="s">
        <v>386</v>
      </c>
      <c r="O442" s="37" t="s">
        <v>165</v>
      </c>
      <c r="P442" s="36" t="s">
        <v>106</v>
      </c>
      <c r="Q442" s="36" t="s">
        <v>1517</v>
      </c>
    </row>
    <row r="443" spans="1:17" ht="15.75" thickBot="1">
      <c r="A443" s="40" t="s">
        <v>33</v>
      </c>
      <c r="B443" s="40" t="s">
        <v>59</v>
      </c>
      <c r="C443" s="40">
        <v>56283</v>
      </c>
      <c r="D443" s="40" t="s">
        <v>409</v>
      </c>
      <c r="E443" s="41">
        <v>39.6</v>
      </c>
      <c r="F443" s="40" t="s">
        <v>1120</v>
      </c>
      <c r="G443" s="40" t="s">
        <v>37</v>
      </c>
      <c r="H443" s="40" t="s">
        <v>38</v>
      </c>
      <c r="I443" s="40">
        <v>47298</v>
      </c>
      <c r="J443" s="39">
        <v>41052</v>
      </c>
      <c r="K443" s="40" t="s">
        <v>133</v>
      </c>
      <c r="L443" s="40" t="s">
        <v>409</v>
      </c>
      <c r="M443" s="16" t="str">
        <f>[1]!AG_SMRT("0,Summary Report 1,1",$C$1,$C$3,$C$4,$F443,$F443,$C443,$C443)</f>
        <v>Cash at Bank (RBS)</v>
      </c>
      <c r="N443" s="37" t="s">
        <v>44</v>
      </c>
      <c r="O443" s="37" t="s">
        <v>44</v>
      </c>
      <c r="P443" s="36" t="s">
        <v>120</v>
      </c>
      <c r="Q443" s="36" t="s">
        <v>202</v>
      </c>
    </row>
    <row r="444" spans="1:17" ht="15.75" thickBot="1">
      <c r="A444" s="40" t="s">
        <v>33</v>
      </c>
      <c r="B444" s="40" t="s">
        <v>59</v>
      </c>
      <c r="C444" s="40">
        <v>56322</v>
      </c>
      <c r="D444" s="40" t="s">
        <v>409</v>
      </c>
      <c r="E444" s="41">
        <v>-41.28</v>
      </c>
      <c r="F444" s="40" t="s">
        <v>1121</v>
      </c>
      <c r="G444" s="40" t="s">
        <v>18</v>
      </c>
      <c r="H444" s="40" t="s">
        <v>1122</v>
      </c>
      <c r="I444" s="40">
        <v>47334</v>
      </c>
      <c r="J444" s="39">
        <v>41058</v>
      </c>
      <c r="K444" s="40" t="s">
        <v>133</v>
      </c>
      <c r="L444" s="40" t="s">
        <v>409</v>
      </c>
      <c r="M444" s="16" t="str">
        <f>[1]!AG_SMRT("0,Summary Report 1,1",$C$1,$C$3,$C$4,$F444,$F444,$C444,$C444)</f>
        <v>Books</v>
      </c>
      <c r="N444" s="37" t="s">
        <v>386</v>
      </c>
      <c r="O444" s="37" t="s">
        <v>165</v>
      </c>
      <c r="P444" s="36" t="s">
        <v>106</v>
      </c>
      <c r="Q444" s="36" t="s">
        <v>1517</v>
      </c>
    </row>
    <row r="445" spans="1:17" ht="15.75" thickBot="1">
      <c r="A445" s="40" t="s">
        <v>33</v>
      </c>
      <c r="B445" s="40" t="s">
        <v>59</v>
      </c>
      <c r="C445" s="40">
        <v>56355</v>
      </c>
      <c r="D445" s="40" t="s">
        <v>409</v>
      </c>
      <c r="E445" s="41">
        <v>41.28</v>
      </c>
      <c r="F445" s="40" t="s">
        <v>1123</v>
      </c>
      <c r="G445" s="40" t="s">
        <v>37</v>
      </c>
      <c r="H445" s="40" t="s">
        <v>38</v>
      </c>
      <c r="I445" s="40">
        <v>47334</v>
      </c>
      <c r="J445" s="39">
        <v>41058</v>
      </c>
      <c r="K445" s="40" t="s">
        <v>133</v>
      </c>
      <c r="L445" s="40" t="s">
        <v>409</v>
      </c>
      <c r="M445" s="16" t="str">
        <f>[1]!AG_SMRT("0,Summary Report 1,1",$C$1,$C$3,$C$4,$F445,$F445,$C445,$C445)</f>
        <v>Cash at Bank (RBS)</v>
      </c>
      <c r="N445" s="37" t="s">
        <v>44</v>
      </c>
      <c r="O445" s="37" t="s">
        <v>44</v>
      </c>
      <c r="P445" s="36" t="s">
        <v>120</v>
      </c>
      <c r="Q445" s="36" t="s">
        <v>202</v>
      </c>
    </row>
    <row r="446" spans="1:17" ht="15.75" thickBot="1">
      <c r="A446" s="40" t="s">
        <v>1124</v>
      </c>
      <c r="B446" s="40" t="s">
        <v>1125</v>
      </c>
      <c r="C446" s="40">
        <v>55896</v>
      </c>
      <c r="D446" s="40" t="s">
        <v>336</v>
      </c>
      <c r="E446" s="41">
        <v>-420</v>
      </c>
      <c r="F446" s="40" t="s">
        <v>1126</v>
      </c>
      <c r="G446" s="40" t="s">
        <v>18</v>
      </c>
      <c r="H446" s="40" t="s">
        <v>1127</v>
      </c>
      <c r="I446" s="40">
        <v>47084</v>
      </c>
      <c r="J446" s="39">
        <v>41030</v>
      </c>
      <c r="K446" s="40" t="s">
        <v>44</v>
      </c>
      <c r="L446" s="40" t="s">
        <v>409</v>
      </c>
      <c r="M446" s="16" t="str">
        <f>[1]!AG_SMRT("0,Summary Report 1,1",$C$1,$C$3,$C$4,$F446,$F446,$C446,$C446)</f>
        <v>Early Exit costs</v>
      </c>
      <c r="N446" s="37" t="s">
        <v>267</v>
      </c>
      <c r="O446" s="37" t="s">
        <v>170</v>
      </c>
      <c r="P446" s="36" t="s">
        <v>220</v>
      </c>
      <c r="Q446" s="36" t="s">
        <v>1518</v>
      </c>
    </row>
    <row r="447" spans="1:17" ht="15.75" thickBot="1">
      <c r="A447" s="40" t="s">
        <v>1124</v>
      </c>
      <c r="B447" s="40" t="s">
        <v>1125</v>
      </c>
      <c r="C447" s="40">
        <v>55976</v>
      </c>
      <c r="D447" s="40" t="s">
        <v>409</v>
      </c>
      <c r="E447" s="41">
        <v>420</v>
      </c>
      <c r="F447" s="40" t="s">
        <v>1128</v>
      </c>
      <c r="G447" s="40" t="s">
        <v>37</v>
      </c>
      <c r="H447" s="40" t="s">
        <v>38</v>
      </c>
      <c r="I447" s="40">
        <v>47084</v>
      </c>
      <c r="J447" s="39">
        <v>41030</v>
      </c>
      <c r="K447" s="40" t="s">
        <v>44</v>
      </c>
      <c r="L447" s="40" t="s">
        <v>409</v>
      </c>
      <c r="M447" s="16" t="str">
        <f>[1]!AG_SMRT("0,Summary Report 1,1",$C$1,$C$3,$C$4,$F447,$F447,$C447,$C447)</f>
        <v>Cash at Bank (RBS)</v>
      </c>
      <c r="N447" s="37" t="s">
        <v>44</v>
      </c>
      <c r="O447" s="37" t="s">
        <v>44</v>
      </c>
      <c r="P447" s="36" t="s">
        <v>120</v>
      </c>
      <c r="Q447" s="36" t="s">
        <v>1519</v>
      </c>
    </row>
    <row r="448" spans="1:17" ht="15.75" thickBot="1">
      <c r="A448" s="40" t="s">
        <v>1129</v>
      </c>
      <c r="B448" s="40" t="s">
        <v>1130</v>
      </c>
      <c r="C448" s="40">
        <v>56175</v>
      </c>
      <c r="D448" s="40" t="s">
        <v>409</v>
      </c>
      <c r="E448" s="41">
        <v>-252.7</v>
      </c>
      <c r="F448" s="40" t="s">
        <v>1131</v>
      </c>
      <c r="G448" s="40" t="s">
        <v>22</v>
      </c>
      <c r="H448" s="40" t="s">
        <v>1131</v>
      </c>
      <c r="I448" s="40">
        <v>47236</v>
      </c>
      <c r="J448" s="39">
        <v>41045</v>
      </c>
      <c r="K448" s="40" t="s">
        <v>44</v>
      </c>
      <c r="L448" s="40" t="s">
        <v>409</v>
      </c>
      <c r="M448" s="16" t="str">
        <f>[1]!AG_SMRT("0,Summary Report 1,1",$C$1,$C$3,$C$4,$F448,$F448,$C448,$C448)</f>
        <v>Meals/Drinks (receipted)</v>
      </c>
      <c r="N448" s="37" t="s">
        <v>275</v>
      </c>
      <c r="O448" s="37" t="s">
        <v>86</v>
      </c>
      <c r="P448" s="36" t="s">
        <v>203</v>
      </c>
      <c r="Q448" s="36" t="s">
        <v>1131</v>
      </c>
    </row>
    <row r="449" spans="1:17" ht="15.75" thickBot="1">
      <c r="A449" s="40" t="s">
        <v>1129</v>
      </c>
      <c r="B449" s="40" t="s">
        <v>1130</v>
      </c>
      <c r="C449" s="40">
        <v>56186</v>
      </c>
      <c r="D449" s="40" t="s">
        <v>409</v>
      </c>
      <c r="E449" s="41">
        <v>252.7</v>
      </c>
      <c r="F449" s="40" t="s">
        <v>1132</v>
      </c>
      <c r="G449" s="40" t="s">
        <v>37</v>
      </c>
      <c r="H449" s="40" t="s">
        <v>38</v>
      </c>
      <c r="I449" s="40">
        <v>47236</v>
      </c>
      <c r="J449" s="39">
        <v>41045</v>
      </c>
      <c r="K449" s="40" t="s">
        <v>44</v>
      </c>
      <c r="L449" s="40" t="s">
        <v>409</v>
      </c>
      <c r="M449" s="16" t="str">
        <f>[1]!AG_SMRT("0,Summary Report 1,1",$C$1,$C$3,$C$4,$F449,$F449,$C449,$C449)</f>
        <v>Cash at Bank (RBS)</v>
      </c>
      <c r="N449" s="37" t="s">
        <v>44</v>
      </c>
      <c r="O449" s="37" t="s">
        <v>44</v>
      </c>
      <c r="P449" s="36" t="s">
        <v>120</v>
      </c>
      <c r="Q449" s="36" t="s">
        <v>1520</v>
      </c>
    </row>
    <row r="450" spans="1:17" ht="15.75" thickBot="1">
      <c r="A450" s="40" t="s">
        <v>1129</v>
      </c>
      <c r="B450" s="40" t="s">
        <v>1130</v>
      </c>
      <c r="C450" s="40">
        <v>56332</v>
      </c>
      <c r="D450" s="40" t="s">
        <v>409</v>
      </c>
      <c r="E450" s="41">
        <v>-181.6</v>
      </c>
      <c r="F450" s="40" t="s">
        <v>1133</v>
      </c>
      <c r="G450" s="40" t="s">
        <v>22</v>
      </c>
      <c r="H450" s="40" t="s">
        <v>1133</v>
      </c>
      <c r="I450" s="40">
        <v>47318</v>
      </c>
      <c r="J450" s="39">
        <v>41058</v>
      </c>
      <c r="K450" s="40" t="s">
        <v>44</v>
      </c>
      <c r="L450" s="40" t="s">
        <v>409</v>
      </c>
      <c r="M450" s="16" t="str">
        <f>[1]!AG_SMRT("0,Summary Report 1,1",$C$1,$C$3,$C$4,$F450,$F450,$C450,$C450)</f>
        <v>Meals/Drinks (receipted)</v>
      </c>
      <c r="N450" s="37" t="s">
        <v>275</v>
      </c>
      <c r="O450" s="37" t="s">
        <v>86</v>
      </c>
      <c r="P450" s="36" t="s">
        <v>203</v>
      </c>
      <c r="Q450" s="36" t="s">
        <v>1133</v>
      </c>
    </row>
    <row r="451" spans="1:17" ht="15.75" thickBot="1">
      <c r="A451" s="40" t="s">
        <v>1129</v>
      </c>
      <c r="B451" s="40" t="s">
        <v>1130</v>
      </c>
      <c r="C451" s="40">
        <v>56352</v>
      </c>
      <c r="D451" s="40" t="s">
        <v>409</v>
      </c>
      <c r="E451" s="41">
        <v>181.6</v>
      </c>
      <c r="F451" s="40" t="s">
        <v>1134</v>
      </c>
      <c r="G451" s="40" t="s">
        <v>37</v>
      </c>
      <c r="H451" s="40" t="s">
        <v>38</v>
      </c>
      <c r="I451" s="40">
        <v>47318</v>
      </c>
      <c r="J451" s="39">
        <v>41058</v>
      </c>
      <c r="K451" s="40" t="s">
        <v>44</v>
      </c>
      <c r="L451" s="40" t="s">
        <v>409</v>
      </c>
      <c r="M451" s="16" t="str">
        <f>[1]!AG_SMRT("0,Summary Report 1,1",$C$1,$C$3,$C$4,$F451,$F451,$C451,$C451)</f>
        <v>Cash at Bank (RBS)</v>
      </c>
      <c r="N451" s="37" t="s">
        <v>44</v>
      </c>
      <c r="O451" s="37" t="s">
        <v>44</v>
      </c>
      <c r="P451" s="36" t="s">
        <v>120</v>
      </c>
      <c r="Q451" s="36" t="s">
        <v>1299</v>
      </c>
    </row>
    <row r="452" spans="1:17" ht="15.75" thickBot="1">
      <c r="A452" s="40" t="s">
        <v>1135</v>
      </c>
      <c r="B452" s="40" t="s">
        <v>1136</v>
      </c>
      <c r="C452" s="40">
        <v>55962</v>
      </c>
      <c r="D452" s="40" t="s">
        <v>409</v>
      </c>
      <c r="E452" s="41">
        <v>-53.7</v>
      </c>
      <c r="F452" s="40" t="s">
        <v>1137</v>
      </c>
      <c r="G452" s="40" t="s">
        <v>22</v>
      </c>
      <c r="H452" s="40" t="s">
        <v>1137</v>
      </c>
      <c r="I452" s="40">
        <v>47035</v>
      </c>
      <c r="J452" s="39">
        <v>41030</v>
      </c>
      <c r="K452" s="40" t="s">
        <v>44</v>
      </c>
      <c r="L452" s="40" t="s">
        <v>409</v>
      </c>
      <c r="M452" s="16" t="str">
        <f>[1]!AG_SMRT("0,Summary Report 1,1",$C$1,$C$3,$C$4,$F452,$F452,$C452,$C452)</f>
        <v>Car Parking</v>
      </c>
      <c r="N452" s="37" t="s">
        <v>262</v>
      </c>
      <c r="O452" s="37" t="s">
        <v>78</v>
      </c>
      <c r="P452" s="36" t="s">
        <v>204</v>
      </c>
      <c r="Q452" s="36" t="s">
        <v>1137</v>
      </c>
    </row>
    <row r="453" spans="1:17" ht="15.75" thickBot="1">
      <c r="A453" s="40" t="s">
        <v>1135</v>
      </c>
      <c r="B453" s="40" t="s">
        <v>1136</v>
      </c>
      <c r="C453" s="40">
        <v>55974</v>
      </c>
      <c r="D453" s="40" t="s">
        <v>409</v>
      </c>
      <c r="E453" s="41">
        <v>53.7</v>
      </c>
      <c r="F453" s="40" t="s">
        <v>416</v>
      </c>
      <c r="G453" s="40" t="s">
        <v>37</v>
      </c>
      <c r="H453" s="40" t="s">
        <v>38</v>
      </c>
      <c r="I453" s="40">
        <v>47035</v>
      </c>
      <c r="J453" s="39">
        <v>41030</v>
      </c>
      <c r="K453" s="40" t="s">
        <v>44</v>
      </c>
      <c r="L453" s="40" t="s">
        <v>409</v>
      </c>
      <c r="M453" s="16" t="str">
        <f>[1]!AG_SMRT("0,Summary Report 1,1",$C$1,$C$3,$C$4,$F453,$F453,$C453,$C453)</f>
        <v>Cash at Bank (RBS)</v>
      </c>
      <c r="N453" s="37" t="s">
        <v>44</v>
      </c>
      <c r="O453" s="37" t="s">
        <v>44</v>
      </c>
      <c r="P453" s="36" t="s">
        <v>120</v>
      </c>
      <c r="Q453" s="36" t="s">
        <v>406</v>
      </c>
    </row>
    <row r="454" spans="1:17" ht="15.75" thickBot="1">
      <c r="A454" s="40" t="s">
        <v>143</v>
      </c>
      <c r="B454" s="40" t="s">
        <v>144</v>
      </c>
      <c r="C454" s="40">
        <v>56092</v>
      </c>
      <c r="D454" s="40" t="s">
        <v>409</v>
      </c>
      <c r="E454" s="41">
        <v>-8.7</v>
      </c>
      <c r="F454" s="40" t="s">
        <v>1138</v>
      </c>
      <c r="G454" s="40" t="s">
        <v>22</v>
      </c>
      <c r="H454" s="40" t="s">
        <v>1138</v>
      </c>
      <c r="I454" s="40">
        <v>47153</v>
      </c>
      <c r="J454" s="39">
        <v>41038</v>
      </c>
      <c r="K454" s="40" t="s">
        <v>44</v>
      </c>
      <c r="L454" s="40" t="s">
        <v>409</v>
      </c>
      <c r="M454" s="16" t="str">
        <f>[1]!AG_SMRT("0,Summary Report 1,1",$C$1,$C$3,$C$4,$F454,$F454,$C454,$C454)</f>
        <v>Rail Travel</v>
      </c>
      <c r="N454" s="37" t="s">
        <v>263</v>
      </c>
      <c r="O454" s="37" t="s">
        <v>69</v>
      </c>
      <c r="P454" s="36" t="s">
        <v>125</v>
      </c>
      <c r="Q454" s="36" t="s">
        <v>1138</v>
      </c>
    </row>
    <row r="455" spans="1:17" ht="15.75" thickBot="1">
      <c r="A455" s="40" t="s">
        <v>143</v>
      </c>
      <c r="B455" s="40" t="s">
        <v>144</v>
      </c>
      <c r="C455" s="40">
        <v>56101</v>
      </c>
      <c r="D455" s="40" t="s">
        <v>409</v>
      </c>
      <c r="E455" s="41">
        <v>8.7</v>
      </c>
      <c r="F455" s="40" t="s">
        <v>437</v>
      </c>
      <c r="G455" s="40" t="s">
        <v>37</v>
      </c>
      <c r="H455" s="40" t="s">
        <v>38</v>
      </c>
      <c r="I455" s="40">
        <v>47153</v>
      </c>
      <c r="J455" s="39">
        <v>41038</v>
      </c>
      <c r="K455" s="40" t="s">
        <v>44</v>
      </c>
      <c r="L455" s="40" t="s">
        <v>409</v>
      </c>
      <c r="M455" s="16" t="str">
        <f>[1]!AG_SMRT("0,Summary Report 1,1",$C$1,$C$3,$C$4,$F455,$F455,$C455,$C455)</f>
        <v>Cash at Bank (RBS)</v>
      </c>
      <c r="N455" s="37" t="s">
        <v>44</v>
      </c>
      <c r="O455" s="37" t="s">
        <v>44</v>
      </c>
      <c r="P455" s="36" t="s">
        <v>120</v>
      </c>
      <c r="Q455" s="36" t="s">
        <v>1288</v>
      </c>
    </row>
    <row r="456" spans="1:17" ht="15.75" thickBot="1">
      <c r="A456" s="40" t="s">
        <v>211</v>
      </c>
      <c r="B456" s="40" t="s">
        <v>212</v>
      </c>
      <c r="C456" s="40">
        <v>56336</v>
      </c>
      <c r="D456" s="40" t="s">
        <v>409</v>
      </c>
      <c r="E456" s="41">
        <v>-61.34</v>
      </c>
      <c r="F456" s="40" t="s">
        <v>1139</v>
      </c>
      <c r="G456" s="40" t="s">
        <v>22</v>
      </c>
      <c r="H456" s="40" t="s">
        <v>1139</v>
      </c>
      <c r="I456" s="40">
        <v>47319</v>
      </c>
      <c r="J456" s="39">
        <v>41058</v>
      </c>
      <c r="K456" s="40" t="s">
        <v>44</v>
      </c>
      <c r="L456" s="40" t="s">
        <v>409</v>
      </c>
      <c r="M456" s="16" t="str">
        <f>[1]!AG_SMRT("0,Summary Report 1,1",$C$1,$C$3,$C$4,$F456,$F456,$C456,$C456)</f>
        <v>Meals/Drinks (receipted)</v>
      </c>
      <c r="N456" s="37" t="s">
        <v>277</v>
      </c>
      <c r="O456" s="37" t="s">
        <v>89</v>
      </c>
      <c r="P456" s="36" t="s">
        <v>203</v>
      </c>
      <c r="Q456" s="36" t="s">
        <v>1139</v>
      </c>
    </row>
    <row r="457" spans="1:17" ht="15.75" thickBot="1">
      <c r="A457" s="40" t="s">
        <v>211</v>
      </c>
      <c r="B457" s="40" t="s">
        <v>212</v>
      </c>
      <c r="C457" s="40">
        <v>56352</v>
      </c>
      <c r="D457" s="40" t="s">
        <v>409</v>
      </c>
      <c r="E457" s="41">
        <v>61.34</v>
      </c>
      <c r="F457" s="40" t="s">
        <v>1134</v>
      </c>
      <c r="G457" s="40" t="s">
        <v>37</v>
      </c>
      <c r="H457" s="40" t="s">
        <v>38</v>
      </c>
      <c r="I457" s="40">
        <v>47319</v>
      </c>
      <c r="J457" s="39">
        <v>41058</v>
      </c>
      <c r="K457" s="40" t="s">
        <v>44</v>
      </c>
      <c r="L457" s="40" t="s">
        <v>409</v>
      </c>
      <c r="M457" s="16" t="str">
        <f>[1]!AG_SMRT("0,Summary Report 1,1",$C$1,$C$3,$C$4,$F457,$F457,$C457,$C457)</f>
        <v>Cash at Bank (RBS)</v>
      </c>
      <c r="N457" s="37" t="s">
        <v>44</v>
      </c>
      <c r="O457" s="37" t="s">
        <v>44</v>
      </c>
      <c r="P457" s="36" t="s">
        <v>120</v>
      </c>
      <c r="Q457" s="36" t="s">
        <v>1299</v>
      </c>
    </row>
    <row r="458" spans="1:17" ht="15.75" thickBot="1">
      <c r="A458" s="40" t="s">
        <v>1140</v>
      </c>
      <c r="B458" s="40" t="s">
        <v>1141</v>
      </c>
      <c r="C458" s="40">
        <v>55964</v>
      </c>
      <c r="D458" s="40" t="s">
        <v>409</v>
      </c>
      <c r="E458" s="41">
        <v>-5.8</v>
      </c>
      <c r="F458" s="40" t="s">
        <v>1142</v>
      </c>
      <c r="G458" s="40" t="s">
        <v>22</v>
      </c>
      <c r="H458" s="40" t="s">
        <v>1142</v>
      </c>
      <c r="I458" s="40">
        <v>47036</v>
      </c>
      <c r="J458" s="39">
        <v>41030</v>
      </c>
      <c r="K458" s="40" t="s">
        <v>44</v>
      </c>
      <c r="L458" s="40" t="s">
        <v>409</v>
      </c>
      <c r="M458" s="16" t="str">
        <f>[1]!AG_SMRT("0,Summary Report 1,1",$C$1,$C$3,$C$4,$F458,$F458,$C458,$C458)</f>
        <v>Meals/Drinks (receipted)</v>
      </c>
      <c r="N458" s="37" t="s">
        <v>250</v>
      </c>
      <c r="O458" s="37" t="s">
        <v>77</v>
      </c>
      <c r="P458" s="36" t="s">
        <v>203</v>
      </c>
      <c r="Q458" s="36" t="s">
        <v>1142</v>
      </c>
    </row>
    <row r="459" spans="1:17" ht="15.75" thickBot="1">
      <c r="A459" s="40" t="s">
        <v>1140</v>
      </c>
      <c r="B459" s="40" t="s">
        <v>1141</v>
      </c>
      <c r="C459" s="40">
        <v>55974</v>
      </c>
      <c r="D459" s="40" t="s">
        <v>409</v>
      </c>
      <c r="E459" s="41">
        <v>5.8</v>
      </c>
      <c r="F459" s="40" t="s">
        <v>416</v>
      </c>
      <c r="G459" s="40" t="s">
        <v>37</v>
      </c>
      <c r="H459" s="40" t="s">
        <v>38</v>
      </c>
      <c r="I459" s="40">
        <v>47036</v>
      </c>
      <c r="J459" s="39">
        <v>41030</v>
      </c>
      <c r="K459" s="40" t="s">
        <v>44</v>
      </c>
      <c r="L459" s="40" t="s">
        <v>409</v>
      </c>
      <c r="M459" s="16" t="str">
        <f>[1]!AG_SMRT("0,Summary Report 1,1",$C$1,$C$3,$C$4,$F459,$F459,$C459,$C459)</f>
        <v>Cash at Bank (RBS)</v>
      </c>
      <c r="N459" s="37" t="s">
        <v>44</v>
      </c>
      <c r="O459" s="37" t="s">
        <v>44</v>
      </c>
      <c r="P459" s="36" t="s">
        <v>120</v>
      </c>
      <c r="Q459" s="36" t="s">
        <v>406</v>
      </c>
    </row>
    <row r="460" spans="1:17" ht="15.75" thickBot="1">
      <c r="A460" s="40" t="s">
        <v>189</v>
      </c>
      <c r="B460" s="40" t="s">
        <v>190</v>
      </c>
      <c r="C460" s="40">
        <v>56268</v>
      </c>
      <c r="D460" s="40" t="s">
        <v>409</v>
      </c>
      <c r="E460" s="41">
        <v>-12.63</v>
      </c>
      <c r="F460" s="40" t="s">
        <v>1139</v>
      </c>
      <c r="G460" s="40" t="s">
        <v>22</v>
      </c>
      <c r="H460" s="40" t="s">
        <v>1139</v>
      </c>
      <c r="I460" s="40">
        <v>47283</v>
      </c>
      <c r="J460" s="39">
        <v>41052</v>
      </c>
      <c r="K460" s="40" t="s">
        <v>44</v>
      </c>
      <c r="L460" s="40" t="s">
        <v>409</v>
      </c>
      <c r="M460" s="16" t="str">
        <f>[1]!AG_SMRT("0,Summary Report 1,1",$C$1,$C$3,$C$4,$F460,$F460,$C460,$C460)</f>
        <v>Meals/Drinks (receipted)</v>
      </c>
      <c r="N460" s="37" t="s">
        <v>248</v>
      </c>
      <c r="O460" s="37" t="s">
        <v>73</v>
      </c>
      <c r="P460" s="36" t="s">
        <v>203</v>
      </c>
      <c r="Q460" s="36" t="s">
        <v>1139</v>
      </c>
    </row>
    <row r="461" spans="1:17" ht="15.75" thickBot="1">
      <c r="A461" s="40" t="s">
        <v>189</v>
      </c>
      <c r="B461" s="40" t="s">
        <v>190</v>
      </c>
      <c r="C461" s="40">
        <v>56280</v>
      </c>
      <c r="D461" s="40" t="s">
        <v>409</v>
      </c>
      <c r="E461" s="41">
        <v>12.63</v>
      </c>
      <c r="F461" s="40" t="s">
        <v>1143</v>
      </c>
      <c r="G461" s="40" t="s">
        <v>37</v>
      </c>
      <c r="H461" s="40" t="s">
        <v>38</v>
      </c>
      <c r="I461" s="40">
        <v>47283</v>
      </c>
      <c r="J461" s="39">
        <v>41052</v>
      </c>
      <c r="K461" s="40" t="s">
        <v>44</v>
      </c>
      <c r="L461" s="40" t="s">
        <v>409</v>
      </c>
      <c r="M461" s="16" t="str">
        <f>[1]!AG_SMRT("0,Summary Report 1,1",$C$1,$C$3,$C$4,$F461,$F461,$C461,$C461)</f>
        <v>Cash at Bank (RBS)</v>
      </c>
      <c r="N461" s="37" t="s">
        <v>44</v>
      </c>
      <c r="O461" s="37" t="s">
        <v>44</v>
      </c>
      <c r="P461" s="36" t="s">
        <v>120</v>
      </c>
      <c r="Q461" s="36" t="s">
        <v>1335</v>
      </c>
    </row>
    <row r="462" spans="1:17" ht="15.75" thickBot="1">
      <c r="A462" s="40" t="s">
        <v>1144</v>
      </c>
      <c r="B462" s="40" t="s">
        <v>1145</v>
      </c>
      <c r="C462" s="40">
        <v>55966</v>
      </c>
      <c r="D462" s="40" t="s">
        <v>409</v>
      </c>
      <c r="E462" s="41">
        <v>-16.41</v>
      </c>
      <c r="F462" s="40" t="s">
        <v>1146</v>
      </c>
      <c r="G462" s="40" t="s">
        <v>22</v>
      </c>
      <c r="H462" s="40" t="s">
        <v>1146</v>
      </c>
      <c r="I462" s="40">
        <v>47037</v>
      </c>
      <c r="J462" s="39">
        <v>41030</v>
      </c>
      <c r="K462" s="40" t="s">
        <v>44</v>
      </c>
      <c r="L462" s="40" t="s">
        <v>409</v>
      </c>
      <c r="M462" s="16" t="str">
        <f>[1]!AG_SMRT("0,Summary Report 1,1",$C$1,$C$3,$C$4,$F462,$F462,$C462,$C462)</f>
        <v>Meals/Drinks (receipted)</v>
      </c>
      <c r="N462" s="37" t="s">
        <v>376</v>
      </c>
      <c r="O462" s="37" t="s">
        <v>159</v>
      </c>
      <c r="P462" s="36" t="s">
        <v>203</v>
      </c>
      <c r="Q462" s="36" t="s">
        <v>1146</v>
      </c>
    </row>
    <row r="463" spans="1:17" ht="15.75" thickBot="1">
      <c r="A463" s="40" t="s">
        <v>1144</v>
      </c>
      <c r="B463" s="40" t="s">
        <v>1145</v>
      </c>
      <c r="C463" s="40">
        <v>55974</v>
      </c>
      <c r="D463" s="40" t="s">
        <v>409</v>
      </c>
      <c r="E463" s="41">
        <v>16.41</v>
      </c>
      <c r="F463" s="40" t="s">
        <v>416</v>
      </c>
      <c r="G463" s="40" t="s">
        <v>37</v>
      </c>
      <c r="H463" s="40" t="s">
        <v>38</v>
      </c>
      <c r="I463" s="40">
        <v>47037</v>
      </c>
      <c r="J463" s="39">
        <v>41030</v>
      </c>
      <c r="K463" s="40" t="s">
        <v>44</v>
      </c>
      <c r="L463" s="40" t="s">
        <v>409</v>
      </c>
      <c r="M463" s="16" t="str">
        <f>[1]!AG_SMRT("0,Summary Report 1,1",$C$1,$C$3,$C$4,$F463,$F463,$C463,$C463)</f>
        <v>Cash at Bank (RBS)</v>
      </c>
      <c r="N463" s="37" t="s">
        <v>44</v>
      </c>
      <c r="O463" s="37" t="s">
        <v>44</v>
      </c>
      <c r="P463" s="36" t="s">
        <v>120</v>
      </c>
      <c r="Q463" s="36" t="s">
        <v>406</v>
      </c>
    </row>
    <row r="464" spans="1:17" ht="15.75" thickBot="1">
      <c r="A464" s="40" t="s">
        <v>363</v>
      </c>
      <c r="B464" s="40" t="s">
        <v>364</v>
      </c>
      <c r="C464" s="40">
        <v>56333</v>
      </c>
      <c r="D464" s="40" t="s">
        <v>409</v>
      </c>
      <c r="E464" s="41">
        <v>-166.21</v>
      </c>
      <c r="F464" s="40" t="s">
        <v>1147</v>
      </c>
      <c r="G464" s="40" t="s">
        <v>22</v>
      </c>
      <c r="H464" s="40" t="s">
        <v>1147</v>
      </c>
      <c r="I464" s="40">
        <v>47320</v>
      </c>
      <c r="J464" s="39">
        <v>41058</v>
      </c>
      <c r="K464" s="40" t="s">
        <v>44</v>
      </c>
      <c r="L464" s="40" t="s">
        <v>409</v>
      </c>
      <c r="M464" s="16" t="str">
        <f>[1]!AG_SMRT("0,Summary Report 1,1",$C$1,$C$3,$C$4,$F464,$F464,$C464,$C464)</f>
        <v>Accommodation</v>
      </c>
      <c r="N464" s="37" t="s">
        <v>253</v>
      </c>
      <c r="O464" s="37" t="s">
        <v>164</v>
      </c>
      <c r="P464" s="36" t="s">
        <v>221</v>
      </c>
      <c r="Q464" s="36" t="s">
        <v>1147</v>
      </c>
    </row>
    <row r="465" spans="1:17" ht="15.75" thickBot="1">
      <c r="A465" s="40" t="s">
        <v>363</v>
      </c>
      <c r="B465" s="40" t="s">
        <v>364</v>
      </c>
      <c r="C465" s="40">
        <v>56352</v>
      </c>
      <c r="D465" s="40" t="s">
        <v>409</v>
      </c>
      <c r="E465" s="41">
        <v>166.21</v>
      </c>
      <c r="F465" s="40" t="s">
        <v>1134</v>
      </c>
      <c r="G465" s="40" t="s">
        <v>37</v>
      </c>
      <c r="H465" s="40" t="s">
        <v>38</v>
      </c>
      <c r="I465" s="40">
        <v>47320</v>
      </c>
      <c r="J465" s="39">
        <v>41058</v>
      </c>
      <c r="K465" s="40" t="s">
        <v>44</v>
      </c>
      <c r="L465" s="40" t="s">
        <v>409</v>
      </c>
      <c r="M465" s="16" t="str">
        <f>[1]!AG_SMRT("0,Summary Report 1,1",$C$1,$C$3,$C$4,$F465,$F465,$C465,$C465)</f>
        <v>Cash at Bank (RBS)</v>
      </c>
      <c r="N465" s="37" t="s">
        <v>44</v>
      </c>
      <c r="O465" s="37" t="s">
        <v>44</v>
      </c>
      <c r="P465" s="36" t="s">
        <v>120</v>
      </c>
      <c r="Q465" s="36" t="s">
        <v>1299</v>
      </c>
    </row>
    <row r="466" spans="1:17" ht="15.75" thickBot="1">
      <c r="A466" s="40" t="s">
        <v>365</v>
      </c>
      <c r="B466" s="40" t="s">
        <v>366</v>
      </c>
      <c r="C466" s="40">
        <v>55967</v>
      </c>
      <c r="D466" s="40" t="s">
        <v>409</v>
      </c>
      <c r="E466" s="41">
        <v>-26.9</v>
      </c>
      <c r="F466" s="40" t="s">
        <v>1148</v>
      </c>
      <c r="G466" s="40" t="s">
        <v>22</v>
      </c>
      <c r="H466" s="40" t="s">
        <v>1148</v>
      </c>
      <c r="I466" s="40">
        <v>47038</v>
      </c>
      <c r="J466" s="39">
        <v>41030</v>
      </c>
      <c r="K466" s="40" t="s">
        <v>44</v>
      </c>
      <c r="L466" s="40" t="s">
        <v>409</v>
      </c>
      <c r="M466" s="16" t="str">
        <f>[1]!AG_SMRT("0,Summary Report 1,1",$C$1,$C$3,$C$4,$F466,$F466,$C466,$C466)</f>
        <v>Meals/Drinks (receipted)</v>
      </c>
      <c r="N466" s="37" t="s">
        <v>376</v>
      </c>
      <c r="O466" s="37" t="s">
        <v>159</v>
      </c>
      <c r="P466" s="36" t="s">
        <v>203</v>
      </c>
      <c r="Q466" s="36" t="s">
        <v>1148</v>
      </c>
    </row>
    <row r="467" spans="1:17" ht="15.75" thickBot="1">
      <c r="A467" s="40" t="s">
        <v>365</v>
      </c>
      <c r="B467" s="40" t="s">
        <v>366</v>
      </c>
      <c r="C467" s="40">
        <v>55974</v>
      </c>
      <c r="D467" s="40" t="s">
        <v>409</v>
      </c>
      <c r="E467" s="41">
        <v>26.9</v>
      </c>
      <c r="F467" s="40" t="s">
        <v>416</v>
      </c>
      <c r="G467" s="40" t="s">
        <v>37</v>
      </c>
      <c r="H467" s="40" t="s">
        <v>38</v>
      </c>
      <c r="I467" s="40">
        <v>47038</v>
      </c>
      <c r="J467" s="39">
        <v>41030</v>
      </c>
      <c r="K467" s="40" t="s">
        <v>44</v>
      </c>
      <c r="L467" s="40" t="s">
        <v>409</v>
      </c>
      <c r="M467" s="16" t="str">
        <f>[1]!AG_SMRT("0,Summary Report 1,1",$C$1,$C$3,$C$4,$F467,$F467,$C467,$C467)</f>
        <v>Cash at Bank (RBS)</v>
      </c>
      <c r="N467" s="37" t="s">
        <v>44</v>
      </c>
      <c r="O467" s="37" t="s">
        <v>44</v>
      </c>
      <c r="P467" s="36" t="s">
        <v>120</v>
      </c>
      <c r="Q467" s="36" t="s">
        <v>406</v>
      </c>
    </row>
    <row r="468" spans="1:17" ht="15.75" thickBot="1">
      <c r="A468" s="40" t="s">
        <v>1149</v>
      </c>
      <c r="B468" s="40" t="s">
        <v>1150</v>
      </c>
      <c r="C468" s="40">
        <v>56278</v>
      </c>
      <c r="D468" s="40" t="s">
        <v>409</v>
      </c>
      <c r="E468" s="41">
        <v>-20.92</v>
      </c>
      <c r="F468" s="40" t="s">
        <v>1147</v>
      </c>
      <c r="G468" s="40" t="s">
        <v>22</v>
      </c>
      <c r="H468" s="40" t="s">
        <v>1147</v>
      </c>
      <c r="I468" s="40">
        <v>47284</v>
      </c>
      <c r="J468" s="39">
        <v>41052</v>
      </c>
      <c r="K468" s="40" t="s">
        <v>44</v>
      </c>
      <c r="L468" s="40" t="s">
        <v>409</v>
      </c>
      <c r="M468" s="16" t="str">
        <f>[1]!AG_SMRT("0,Summary Report 1,1",$C$1,$C$3,$C$4,$F468,$F468,$C468,$C468)</f>
        <v>Meals/Drinks (receipted)</v>
      </c>
      <c r="N468" s="37" t="s">
        <v>252</v>
      </c>
      <c r="O468" s="37" t="s">
        <v>81</v>
      </c>
      <c r="P468" s="36" t="s">
        <v>203</v>
      </c>
      <c r="Q468" s="36" t="s">
        <v>1147</v>
      </c>
    </row>
    <row r="469" spans="1:17" ht="15.75" thickBot="1">
      <c r="A469" s="40" t="s">
        <v>1149</v>
      </c>
      <c r="B469" s="40" t="s">
        <v>1150</v>
      </c>
      <c r="C469" s="40">
        <v>56280</v>
      </c>
      <c r="D469" s="40" t="s">
        <v>409</v>
      </c>
      <c r="E469" s="41">
        <v>20.92</v>
      </c>
      <c r="F469" s="40" t="s">
        <v>1143</v>
      </c>
      <c r="G469" s="40" t="s">
        <v>37</v>
      </c>
      <c r="H469" s="40" t="s">
        <v>38</v>
      </c>
      <c r="I469" s="40">
        <v>47284</v>
      </c>
      <c r="J469" s="39">
        <v>41052</v>
      </c>
      <c r="K469" s="40" t="s">
        <v>44</v>
      </c>
      <c r="L469" s="40" t="s">
        <v>409</v>
      </c>
      <c r="M469" s="16" t="str">
        <f>[1]!AG_SMRT("0,Summary Report 1,1",$C$1,$C$3,$C$4,$F469,$F469,$C469,$C469)</f>
        <v>Cash at Bank (RBS)</v>
      </c>
      <c r="N469" s="37" t="s">
        <v>44</v>
      </c>
      <c r="O469" s="37" t="s">
        <v>44</v>
      </c>
      <c r="P469" s="36" t="s">
        <v>120</v>
      </c>
      <c r="Q469" s="36" t="s">
        <v>1335</v>
      </c>
    </row>
    <row r="470" spans="1:17" ht="15.75" thickBot="1">
      <c r="A470" s="40" t="s">
        <v>1151</v>
      </c>
      <c r="B470" s="40" t="s">
        <v>1152</v>
      </c>
      <c r="C470" s="40">
        <v>56068</v>
      </c>
      <c r="D470" s="40" t="s">
        <v>409</v>
      </c>
      <c r="E470" s="41">
        <v>-40.8</v>
      </c>
      <c r="F470" s="40" t="s">
        <v>1153</v>
      </c>
      <c r="G470" s="40" t="s">
        <v>22</v>
      </c>
      <c r="H470" s="40" t="s">
        <v>1153</v>
      </c>
      <c r="I470" s="40">
        <v>47154</v>
      </c>
      <c r="J470" s="39">
        <v>41038</v>
      </c>
      <c r="K470" s="40" t="s">
        <v>44</v>
      </c>
      <c r="L470" s="40" t="s">
        <v>409</v>
      </c>
      <c r="M470" s="16" t="str">
        <f>[1]!AG_SMRT("0,Summary Report 1,1",$C$1,$C$3,$C$4,$F470,$F470,$C470,$C470)</f>
        <v>Car Parking</v>
      </c>
      <c r="N470" s="37" t="s">
        <v>252</v>
      </c>
      <c r="O470" s="37" t="s">
        <v>81</v>
      </c>
      <c r="P470" s="36" t="s">
        <v>204</v>
      </c>
      <c r="Q470" s="36" t="s">
        <v>1153</v>
      </c>
    </row>
    <row r="471" spans="1:17" ht="15.75" thickBot="1">
      <c r="A471" s="40" t="s">
        <v>1151</v>
      </c>
      <c r="B471" s="40" t="s">
        <v>1152</v>
      </c>
      <c r="C471" s="40">
        <v>56101</v>
      </c>
      <c r="D471" s="40" t="s">
        <v>409</v>
      </c>
      <c r="E471" s="41">
        <v>40.8</v>
      </c>
      <c r="F471" s="40" t="s">
        <v>437</v>
      </c>
      <c r="G471" s="40" t="s">
        <v>37</v>
      </c>
      <c r="H471" s="40" t="s">
        <v>38</v>
      </c>
      <c r="I471" s="40">
        <v>47154</v>
      </c>
      <c r="J471" s="39">
        <v>41038</v>
      </c>
      <c r="K471" s="40" t="s">
        <v>44</v>
      </c>
      <c r="L471" s="40" t="s">
        <v>409</v>
      </c>
      <c r="M471" s="16" t="str">
        <f>[1]!AG_SMRT("0,Summary Report 1,1",$C$1,$C$3,$C$4,$F471,$F471,$C471,$C471)</f>
        <v>Cash at Bank (RBS)</v>
      </c>
      <c r="N471" s="37" t="s">
        <v>44</v>
      </c>
      <c r="O471" s="37" t="s">
        <v>44</v>
      </c>
      <c r="P471" s="36" t="s">
        <v>120</v>
      </c>
      <c r="Q471" s="36" t="s">
        <v>1288</v>
      </c>
    </row>
    <row r="472" spans="1:17" ht="15.75" thickBot="1">
      <c r="A472" s="40" t="s">
        <v>367</v>
      </c>
      <c r="B472" s="40" t="s">
        <v>368</v>
      </c>
      <c r="C472" s="40">
        <v>55970</v>
      </c>
      <c r="D472" s="40" t="s">
        <v>409</v>
      </c>
      <c r="E472" s="41">
        <v>-79.65</v>
      </c>
      <c r="F472" s="40" t="s">
        <v>1154</v>
      </c>
      <c r="G472" s="40" t="s">
        <v>22</v>
      </c>
      <c r="H472" s="40" t="s">
        <v>1154</v>
      </c>
      <c r="I472" s="40">
        <v>47039</v>
      </c>
      <c r="J472" s="39">
        <v>41030</v>
      </c>
      <c r="K472" s="40" t="s">
        <v>44</v>
      </c>
      <c r="L472" s="40" t="s">
        <v>409</v>
      </c>
      <c r="M472" s="16" t="str">
        <f>[1]!AG_SMRT("0,Summary Report 1,1",$C$1,$C$3,$C$4,$F472,$F472,$C472,$C472)</f>
        <v>Meals/Drinks (receipted)</v>
      </c>
      <c r="N472" s="37" t="s">
        <v>270</v>
      </c>
      <c r="O472" s="37" t="s">
        <v>87</v>
      </c>
      <c r="P472" s="36" t="s">
        <v>203</v>
      </c>
      <c r="Q472" s="36" t="s">
        <v>1154</v>
      </c>
    </row>
    <row r="473" spans="1:17" ht="15.75" thickBot="1">
      <c r="A473" s="40" t="s">
        <v>367</v>
      </c>
      <c r="B473" s="40" t="s">
        <v>368</v>
      </c>
      <c r="C473" s="40">
        <v>55974</v>
      </c>
      <c r="D473" s="40" t="s">
        <v>409</v>
      </c>
      <c r="E473" s="41">
        <v>79.65</v>
      </c>
      <c r="F473" s="40" t="s">
        <v>416</v>
      </c>
      <c r="G473" s="40" t="s">
        <v>37</v>
      </c>
      <c r="H473" s="40" t="s">
        <v>38</v>
      </c>
      <c r="I473" s="40">
        <v>47039</v>
      </c>
      <c r="J473" s="39">
        <v>41030</v>
      </c>
      <c r="K473" s="40" t="s">
        <v>44</v>
      </c>
      <c r="L473" s="40" t="s">
        <v>409</v>
      </c>
      <c r="M473" s="16" t="str">
        <f>[1]!AG_SMRT("0,Summary Report 1,1",$C$1,$C$3,$C$4,$F473,$F473,$C473,$C473)</f>
        <v>Cash at Bank (RBS)</v>
      </c>
      <c r="N473" s="37" t="s">
        <v>44</v>
      </c>
      <c r="O473" s="37" t="s">
        <v>44</v>
      </c>
      <c r="P473" s="36" t="s">
        <v>120</v>
      </c>
      <c r="Q473" s="36" t="s">
        <v>406</v>
      </c>
    </row>
    <row r="474" spans="1:17" ht="15.75" thickBot="1">
      <c r="A474" s="40" t="s">
        <v>369</v>
      </c>
      <c r="B474" s="40" t="s">
        <v>370</v>
      </c>
      <c r="C474" s="40">
        <v>56074</v>
      </c>
      <c r="D474" s="40" t="s">
        <v>409</v>
      </c>
      <c r="E474" s="41">
        <v>-34.2</v>
      </c>
      <c r="F474" s="40" t="s">
        <v>1155</v>
      </c>
      <c r="G474" s="40" t="s">
        <v>22</v>
      </c>
      <c r="H474" s="40" t="s">
        <v>1155</v>
      </c>
      <c r="I474" s="40">
        <v>47155</v>
      </c>
      <c r="J474" s="39">
        <v>41038</v>
      </c>
      <c r="K474" s="40" t="s">
        <v>44</v>
      </c>
      <c r="L474" s="40" t="s">
        <v>409</v>
      </c>
      <c r="M474" s="16" t="str">
        <f>[1]!AG_SMRT("0,Summary Report 1,1",$C$1,$C$3,$C$4,$F474,$F474,$C474,$C474)</f>
        <v>Private Car Use - Mileage only</v>
      </c>
      <c r="N474" s="37" t="s">
        <v>263</v>
      </c>
      <c r="O474" s="37" t="s">
        <v>69</v>
      </c>
      <c r="P474" s="36" t="s">
        <v>205</v>
      </c>
      <c r="Q474" s="36" t="s">
        <v>1155</v>
      </c>
    </row>
    <row r="475" spans="1:17" ht="15.75" thickBot="1">
      <c r="A475" s="40" t="s">
        <v>369</v>
      </c>
      <c r="B475" s="40" t="s">
        <v>370</v>
      </c>
      <c r="C475" s="40">
        <v>56101</v>
      </c>
      <c r="D475" s="40" t="s">
        <v>409</v>
      </c>
      <c r="E475" s="41">
        <v>34.2</v>
      </c>
      <c r="F475" s="40" t="s">
        <v>437</v>
      </c>
      <c r="G475" s="40" t="s">
        <v>37</v>
      </c>
      <c r="H475" s="40" t="s">
        <v>38</v>
      </c>
      <c r="I475" s="40">
        <v>47155</v>
      </c>
      <c r="J475" s="39">
        <v>41038</v>
      </c>
      <c r="K475" s="40" t="s">
        <v>44</v>
      </c>
      <c r="L475" s="40" t="s">
        <v>409</v>
      </c>
      <c r="M475" s="16" t="str">
        <f>[1]!AG_SMRT("0,Summary Report 1,1",$C$1,$C$3,$C$4,$F475,$F475,$C475,$C475)</f>
        <v>Cash at Bank (RBS)</v>
      </c>
      <c r="N475" s="37" t="s">
        <v>44</v>
      </c>
      <c r="O475" s="37" t="s">
        <v>44</v>
      </c>
      <c r="P475" s="36" t="s">
        <v>120</v>
      </c>
      <c r="Q475" s="36" t="s">
        <v>1288</v>
      </c>
    </row>
    <row r="476" spans="1:17" ht="15.75" thickBot="1">
      <c r="A476" s="40" t="s">
        <v>191</v>
      </c>
      <c r="B476" s="40" t="s">
        <v>192</v>
      </c>
      <c r="C476" s="40">
        <v>56174</v>
      </c>
      <c r="D476" s="40" t="s">
        <v>409</v>
      </c>
      <c r="E476" s="41">
        <v>-66.08</v>
      </c>
      <c r="F476" s="40" t="s">
        <v>1156</v>
      </c>
      <c r="G476" s="40" t="s">
        <v>22</v>
      </c>
      <c r="H476" s="40" t="s">
        <v>1156</v>
      </c>
      <c r="I476" s="40">
        <v>47237</v>
      </c>
      <c r="J476" s="39">
        <v>41045</v>
      </c>
      <c r="K476" s="40" t="s">
        <v>44</v>
      </c>
      <c r="L476" s="40" t="s">
        <v>409</v>
      </c>
      <c r="M476" s="16" t="str">
        <f>[1]!AG_SMRT("0,Summary Report 1,1",$C$1,$C$3,$C$4,$F476,$F476,$C476,$C476)</f>
        <v>Meals/Drinks (receipted)</v>
      </c>
      <c r="N476" s="37" t="s">
        <v>386</v>
      </c>
      <c r="O476" s="37" t="s">
        <v>165</v>
      </c>
      <c r="P476" s="36" t="s">
        <v>203</v>
      </c>
      <c r="Q476" s="36" t="s">
        <v>1156</v>
      </c>
    </row>
    <row r="477" spans="1:17" ht="15.75" thickBot="1">
      <c r="A477" s="40" t="s">
        <v>191</v>
      </c>
      <c r="B477" s="40" t="s">
        <v>192</v>
      </c>
      <c r="C477" s="40">
        <v>56186</v>
      </c>
      <c r="D477" s="40" t="s">
        <v>409</v>
      </c>
      <c r="E477" s="41">
        <v>66.08</v>
      </c>
      <c r="F477" s="40" t="s">
        <v>1132</v>
      </c>
      <c r="G477" s="40" t="s">
        <v>37</v>
      </c>
      <c r="H477" s="40" t="s">
        <v>38</v>
      </c>
      <c r="I477" s="40">
        <v>47237</v>
      </c>
      <c r="J477" s="39">
        <v>41045</v>
      </c>
      <c r="K477" s="40" t="s">
        <v>44</v>
      </c>
      <c r="L477" s="40" t="s">
        <v>409</v>
      </c>
      <c r="M477" s="16" t="str">
        <f>[1]!AG_SMRT("0,Summary Report 1,1",$C$1,$C$3,$C$4,$F477,$F477,$C477,$C477)</f>
        <v>Cash at Bank (RBS)</v>
      </c>
      <c r="N477" s="37" t="s">
        <v>44</v>
      </c>
      <c r="O477" s="37" t="s">
        <v>44</v>
      </c>
      <c r="P477" s="36" t="s">
        <v>120</v>
      </c>
      <c r="Q477" s="36" t="s">
        <v>1520</v>
      </c>
    </row>
    <row r="478" spans="1:17" ht="15.75" thickBot="1">
      <c r="A478" s="40" t="s">
        <v>191</v>
      </c>
      <c r="B478" s="40" t="s">
        <v>192</v>
      </c>
      <c r="C478" s="40">
        <v>56338</v>
      </c>
      <c r="D478" s="40" t="s">
        <v>409</v>
      </c>
      <c r="E478" s="41">
        <v>-40.77</v>
      </c>
      <c r="F478" s="40" t="s">
        <v>1157</v>
      </c>
      <c r="G478" s="40" t="s">
        <v>22</v>
      </c>
      <c r="H478" s="40" t="s">
        <v>1157</v>
      </c>
      <c r="I478" s="40">
        <v>47321</v>
      </c>
      <c r="J478" s="39">
        <v>41058</v>
      </c>
      <c r="K478" s="40" t="s">
        <v>44</v>
      </c>
      <c r="L478" s="40" t="s">
        <v>409</v>
      </c>
      <c r="M478" s="16" t="str">
        <f>[1]!AG_SMRT("0,Summary Report 1,1",$C$1,$C$3,$C$4,$F478,$F478,$C478,$C478)</f>
        <v>Car Parking</v>
      </c>
      <c r="N478" s="37" t="s">
        <v>386</v>
      </c>
      <c r="O478" s="37" t="s">
        <v>165</v>
      </c>
      <c r="P478" s="36" t="s">
        <v>204</v>
      </c>
      <c r="Q478" s="36" t="s">
        <v>1157</v>
      </c>
    </row>
    <row r="479" spans="1:17" ht="15.75" thickBot="1">
      <c r="A479" s="40" t="s">
        <v>191</v>
      </c>
      <c r="B479" s="40" t="s">
        <v>192</v>
      </c>
      <c r="C479" s="40">
        <v>56352</v>
      </c>
      <c r="D479" s="40" t="s">
        <v>409</v>
      </c>
      <c r="E479" s="41">
        <v>40.77</v>
      </c>
      <c r="F479" s="40" t="s">
        <v>1134</v>
      </c>
      <c r="G479" s="40" t="s">
        <v>37</v>
      </c>
      <c r="H479" s="40" t="s">
        <v>38</v>
      </c>
      <c r="I479" s="40">
        <v>47321</v>
      </c>
      <c r="J479" s="39">
        <v>41058</v>
      </c>
      <c r="K479" s="40" t="s">
        <v>44</v>
      </c>
      <c r="L479" s="40" t="s">
        <v>409</v>
      </c>
      <c r="M479" s="16" t="str">
        <f>[1]!AG_SMRT("0,Summary Report 1,1",$C$1,$C$3,$C$4,$F479,$F479,$C479,$C479)</f>
        <v>Cash at Bank (RBS)</v>
      </c>
      <c r="N479" s="37" t="s">
        <v>44</v>
      </c>
      <c r="O479" s="37" t="s">
        <v>44</v>
      </c>
      <c r="P479" s="36" t="s">
        <v>120</v>
      </c>
      <c r="Q479" s="36" t="s">
        <v>1299</v>
      </c>
    </row>
    <row r="480" spans="1:17" ht="15.75" thickBot="1">
      <c r="A480" s="40" t="s">
        <v>1158</v>
      </c>
      <c r="B480" s="40" t="s">
        <v>1159</v>
      </c>
      <c r="C480" s="40">
        <v>56066</v>
      </c>
      <c r="D480" s="40" t="s">
        <v>409</v>
      </c>
      <c r="E480" s="41">
        <v>-88.74</v>
      </c>
      <c r="F480" s="40" t="s">
        <v>1160</v>
      </c>
      <c r="G480" s="40" t="s">
        <v>22</v>
      </c>
      <c r="H480" s="40" t="s">
        <v>1160</v>
      </c>
      <c r="I480" s="40">
        <v>47156</v>
      </c>
      <c r="J480" s="39">
        <v>41038</v>
      </c>
      <c r="K480" s="40" t="s">
        <v>44</v>
      </c>
      <c r="L480" s="40" t="s">
        <v>409</v>
      </c>
      <c r="M480" s="16" t="str">
        <f>[1]!AG_SMRT("0,Summary Report 1,1",$C$1,$C$3,$C$4,$F480,$F480,$C480,$C480)</f>
        <v>Meals/Drinks (receipted)</v>
      </c>
      <c r="N480" s="37" t="s">
        <v>277</v>
      </c>
      <c r="O480" s="37" t="s">
        <v>89</v>
      </c>
      <c r="P480" s="36" t="s">
        <v>203</v>
      </c>
      <c r="Q480" s="36" t="s">
        <v>1160</v>
      </c>
    </row>
    <row r="481" spans="1:17" ht="15.75" thickBot="1">
      <c r="A481" s="40" t="s">
        <v>1158</v>
      </c>
      <c r="B481" s="40" t="s">
        <v>1159</v>
      </c>
      <c r="C481" s="40">
        <v>56101</v>
      </c>
      <c r="D481" s="40" t="s">
        <v>409</v>
      </c>
      <c r="E481" s="41">
        <v>88.74</v>
      </c>
      <c r="F481" s="40" t="s">
        <v>437</v>
      </c>
      <c r="G481" s="40" t="s">
        <v>37</v>
      </c>
      <c r="H481" s="40" t="s">
        <v>38</v>
      </c>
      <c r="I481" s="40">
        <v>47156</v>
      </c>
      <c r="J481" s="39">
        <v>41038</v>
      </c>
      <c r="K481" s="40" t="s">
        <v>44</v>
      </c>
      <c r="L481" s="40" t="s">
        <v>409</v>
      </c>
      <c r="M481" s="16" t="str">
        <f>[1]!AG_SMRT("0,Summary Report 1,1",$C$1,$C$3,$C$4,$F481,$F481,$C481,$C481)</f>
        <v>Cash at Bank (RBS)</v>
      </c>
      <c r="N481" s="37" t="s">
        <v>44</v>
      </c>
      <c r="O481" s="37" t="s">
        <v>44</v>
      </c>
      <c r="P481" s="36" t="s">
        <v>120</v>
      </c>
      <c r="Q481" s="36" t="s">
        <v>1288</v>
      </c>
    </row>
    <row r="482" spans="1:17" ht="15.75" thickBot="1">
      <c r="A482" s="40" t="s">
        <v>213</v>
      </c>
      <c r="B482" s="40" t="s">
        <v>214</v>
      </c>
      <c r="C482" s="40">
        <v>56334</v>
      </c>
      <c r="D482" s="40" t="s">
        <v>409</v>
      </c>
      <c r="E482" s="41">
        <v>-10</v>
      </c>
      <c r="F482" s="40" t="s">
        <v>1161</v>
      </c>
      <c r="G482" s="40" t="s">
        <v>22</v>
      </c>
      <c r="H482" s="40" t="s">
        <v>1161</v>
      </c>
      <c r="I482" s="40">
        <v>47322</v>
      </c>
      <c r="J482" s="39">
        <v>41058</v>
      </c>
      <c r="K482" s="40" t="s">
        <v>44</v>
      </c>
      <c r="L482" s="40" t="s">
        <v>409</v>
      </c>
      <c r="M482" s="16" t="str">
        <f>[1]!AG_SMRT("0,Summary Report 1,1",$C$1,$C$3,$C$4,$F482,$F482,$C482,$C482)</f>
        <v>Rail Travel</v>
      </c>
      <c r="N482" s="37" t="s">
        <v>400</v>
      </c>
      <c r="O482" s="37" t="s">
        <v>401</v>
      </c>
      <c r="P482" s="36" t="s">
        <v>125</v>
      </c>
      <c r="Q482" s="36" t="s">
        <v>1161</v>
      </c>
    </row>
    <row r="483" spans="1:17" ht="15.75" thickBot="1">
      <c r="A483" s="40" t="s">
        <v>213</v>
      </c>
      <c r="B483" s="40" t="s">
        <v>214</v>
      </c>
      <c r="C483" s="40">
        <v>56335</v>
      </c>
      <c r="D483" s="40" t="s">
        <v>409</v>
      </c>
      <c r="E483" s="41">
        <v>-20.68</v>
      </c>
      <c r="F483" s="40" t="s">
        <v>1139</v>
      </c>
      <c r="G483" s="40" t="s">
        <v>22</v>
      </c>
      <c r="H483" s="40" t="s">
        <v>1139</v>
      </c>
      <c r="I483" s="40">
        <v>47322</v>
      </c>
      <c r="J483" s="39">
        <v>41058</v>
      </c>
      <c r="K483" s="40" t="s">
        <v>44</v>
      </c>
      <c r="L483" s="40" t="s">
        <v>409</v>
      </c>
      <c r="M483" s="16" t="str">
        <f>[1]!AG_SMRT("0,Summary Report 1,1",$C$1,$C$3,$C$4,$F483,$F483,$C483,$C483)</f>
        <v>Meals/Drinks (receipted)</v>
      </c>
      <c r="N483" s="37" t="s">
        <v>400</v>
      </c>
      <c r="O483" s="37" t="s">
        <v>401</v>
      </c>
      <c r="P483" s="36" t="s">
        <v>203</v>
      </c>
      <c r="Q483" s="36" t="s">
        <v>1139</v>
      </c>
    </row>
    <row r="484" spans="1:17" ht="15.75" thickBot="1">
      <c r="A484" s="40" t="s">
        <v>213</v>
      </c>
      <c r="B484" s="40" t="s">
        <v>214</v>
      </c>
      <c r="C484" s="40">
        <v>56352</v>
      </c>
      <c r="D484" s="40" t="s">
        <v>409</v>
      </c>
      <c r="E484" s="41">
        <v>30.68</v>
      </c>
      <c r="F484" s="40" t="s">
        <v>1134</v>
      </c>
      <c r="G484" s="40" t="s">
        <v>37</v>
      </c>
      <c r="H484" s="40" t="s">
        <v>38</v>
      </c>
      <c r="I484" s="40">
        <v>47322</v>
      </c>
      <c r="J484" s="39">
        <v>41058</v>
      </c>
      <c r="K484" s="40" t="s">
        <v>44</v>
      </c>
      <c r="L484" s="40" t="s">
        <v>409</v>
      </c>
      <c r="M484" s="16" t="str">
        <f>[1]!AG_SMRT("0,Summary Report 1,1",$C$1,$C$3,$C$4,$F484,$F484,$C484,$C484)</f>
        <v>Cash at Bank (RBS)</v>
      </c>
      <c r="N484" s="37" t="s">
        <v>44</v>
      </c>
      <c r="O484" s="37" t="s">
        <v>44</v>
      </c>
      <c r="P484" s="36" t="s">
        <v>120</v>
      </c>
      <c r="Q484" s="36" t="s">
        <v>1299</v>
      </c>
    </row>
    <row r="485" spans="1:17" ht="15.75" thickBot="1">
      <c r="A485" s="40" t="s">
        <v>1162</v>
      </c>
      <c r="B485" s="40" t="s">
        <v>1163</v>
      </c>
      <c r="C485" s="40">
        <v>56337</v>
      </c>
      <c r="D485" s="40" t="s">
        <v>409</v>
      </c>
      <c r="E485" s="41">
        <v>-38.74</v>
      </c>
      <c r="F485" s="40" t="s">
        <v>1160</v>
      </c>
      <c r="G485" s="40" t="s">
        <v>22</v>
      </c>
      <c r="H485" s="40" t="s">
        <v>1160</v>
      </c>
      <c r="I485" s="40">
        <v>47323</v>
      </c>
      <c r="J485" s="39">
        <v>41058</v>
      </c>
      <c r="K485" s="40" t="s">
        <v>44</v>
      </c>
      <c r="L485" s="40" t="s">
        <v>409</v>
      </c>
      <c r="M485" s="16" t="str">
        <f>[1]!AG_SMRT("0,Summary Report 1,1",$C$1,$C$3,$C$4,$F485,$F485,$C485,$C485)</f>
        <v>Meals/Drinks (receipted)</v>
      </c>
      <c r="N485" s="37" t="s">
        <v>277</v>
      </c>
      <c r="O485" s="37" t="s">
        <v>89</v>
      </c>
      <c r="P485" s="36" t="s">
        <v>203</v>
      </c>
      <c r="Q485" s="36" t="s">
        <v>1160</v>
      </c>
    </row>
    <row r="486" spans="1:17" ht="15.75" thickBot="1">
      <c r="A486" s="40" t="s">
        <v>1162</v>
      </c>
      <c r="B486" s="40" t="s">
        <v>1163</v>
      </c>
      <c r="C486" s="40">
        <v>56352</v>
      </c>
      <c r="D486" s="40" t="s">
        <v>409</v>
      </c>
      <c r="E486" s="41">
        <v>38.74</v>
      </c>
      <c r="F486" s="40" t="s">
        <v>1134</v>
      </c>
      <c r="G486" s="40" t="s">
        <v>37</v>
      </c>
      <c r="H486" s="40" t="s">
        <v>38</v>
      </c>
      <c r="I486" s="40">
        <v>47323</v>
      </c>
      <c r="J486" s="39">
        <v>41058</v>
      </c>
      <c r="K486" s="40" t="s">
        <v>44</v>
      </c>
      <c r="L486" s="40" t="s">
        <v>409</v>
      </c>
      <c r="M486" s="16" t="str">
        <f>[1]!AG_SMRT("0,Summary Report 1,1",$C$1,$C$3,$C$4,$F486,$F486,$C486,$C486)</f>
        <v>Cash at Bank (RBS)</v>
      </c>
      <c r="N486" s="37" t="s">
        <v>44</v>
      </c>
      <c r="O486" s="37" t="s">
        <v>44</v>
      </c>
      <c r="P486" s="36" t="s">
        <v>120</v>
      </c>
      <c r="Q486" s="36" t="s">
        <v>1299</v>
      </c>
    </row>
    <row r="487" spans="1:17" ht="15.75" thickBot="1">
      <c r="A487" s="40" t="s">
        <v>1164</v>
      </c>
      <c r="B487" s="40" t="s">
        <v>1165</v>
      </c>
      <c r="C487" s="40">
        <v>55965</v>
      </c>
      <c r="D487" s="40" t="s">
        <v>409</v>
      </c>
      <c r="E487" s="41">
        <v>-84</v>
      </c>
      <c r="F487" s="40" t="s">
        <v>1166</v>
      </c>
      <c r="G487" s="40" t="s">
        <v>22</v>
      </c>
      <c r="H487" s="40" t="s">
        <v>1166</v>
      </c>
      <c r="I487" s="40">
        <v>47040</v>
      </c>
      <c r="J487" s="39">
        <v>41030</v>
      </c>
      <c r="K487" s="40" t="s">
        <v>44</v>
      </c>
      <c r="L487" s="40" t="s">
        <v>409</v>
      </c>
      <c r="M487" s="16" t="str">
        <f>[1]!AG_SMRT("0,Summary Report 1,1",$C$1,$C$3,$C$4,$F487,$F487,$C487,$C487)</f>
        <v>Rail Travel</v>
      </c>
      <c r="N487" s="37" t="s">
        <v>260</v>
      </c>
      <c r="O487" s="37" t="s">
        <v>75</v>
      </c>
      <c r="P487" s="36" t="s">
        <v>125</v>
      </c>
      <c r="Q487" s="36" t="s">
        <v>1166</v>
      </c>
    </row>
    <row r="488" spans="1:17" ht="15.75" thickBot="1">
      <c r="A488" s="40" t="s">
        <v>1164</v>
      </c>
      <c r="B488" s="40" t="s">
        <v>1165</v>
      </c>
      <c r="C488" s="40">
        <v>55974</v>
      </c>
      <c r="D488" s="40" t="s">
        <v>409</v>
      </c>
      <c r="E488" s="41">
        <v>84</v>
      </c>
      <c r="F488" s="40" t="s">
        <v>416</v>
      </c>
      <c r="G488" s="40" t="s">
        <v>37</v>
      </c>
      <c r="H488" s="40" t="s">
        <v>38</v>
      </c>
      <c r="I488" s="40">
        <v>47040</v>
      </c>
      <c r="J488" s="39">
        <v>41030</v>
      </c>
      <c r="K488" s="40" t="s">
        <v>44</v>
      </c>
      <c r="L488" s="40" t="s">
        <v>409</v>
      </c>
      <c r="M488" s="16" t="str">
        <f>[1]!AG_SMRT("0,Summary Report 1,1",$C$1,$C$3,$C$4,$F488,$F488,$C488,$C488)</f>
        <v>Cash at Bank (RBS)</v>
      </c>
      <c r="N488" s="37" t="s">
        <v>44</v>
      </c>
      <c r="O488" s="37" t="s">
        <v>44</v>
      </c>
      <c r="P488" s="36" t="s">
        <v>120</v>
      </c>
      <c r="Q488" s="36" t="s">
        <v>406</v>
      </c>
    </row>
    <row r="489" spans="1:17" ht="15.75" thickBot="1">
      <c r="A489" s="40" t="s">
        <v>215</v>
      </c>
      <c r="B489" s="40" t="s">
        <v>216</v>
      </c>
      <c r="C489" s="40">
        <v>56271</v>
      </c>
      <c r="D489" s="40" t="s">
        <v>409</v>
      </c>
      <c r="E489" s="41">
        <v>-13.1</v>
      </c>
      <c r="F489" s="40" t="s">
        <v>1167</v>
      </c>
      <c r="G489" s="40" t="s">
        <v>22</v>
      </c>
      <c r="H489" s="40" t="s">
        <v>1167</v>
      </c>
      <c r="I489" s="40">
        <v>47285</v>
      </c>
      <c r="J489" s="39">
        <v>41052</v>
      </c>
      <c r="K489" s="40" t="s">
        <v>44</v>
      </c>
      <c r="L489" s="40" t="s">
        <v>409</v>
      </c>
      <c r="M489" s="16" t="str">
        <f>[1]!AG_SMRT("0,Summary Report 1,1",$C$1,$C$3,$C$4,$F489,$F489,$C489,$C489)</f>
        <v>Meals/Drinks (receipted)</v>
      </c>
      <c r="N489" s="37" t="s">
        <v>248</v>
      </c>
      <c r="O489" s="37" t="s">
        <v>73</v>
      </c>
      <c r="P489" s="36" t="s">
        <v>203</v>
      </c>
      <c r="Q489" s="36" t="s">
        <v>1167</v>
      </c>
    </row>
    <row r="490" spans="1:17" ht="15.75" thickBot="1">
      <c r="A490" s="40" t="s">
        <v>215</v>
      </c>
      <c r="B490" s="40" t="s">
        <v>216</v>
      </c>
      <c r="C490" s="40">
        <v>56272</v>
      </c>
      <c r="D490" s="40" t="s">
        <v>409</v>
      </c>
      <c r="E490" s="41">
        <v>-32.53</v>
      </c>
      <c r="F490" s="40" t="s">
        <v>1168</v>
      </c>
      <c r="G490" s="40" t="s">
        <v>22</v>
      </c>
      <c r="H490" s="40" t="s">
        <v>1168</v>
      </c>
      <c r="I490" s="40">
        <v>47285</v>
      </c>
      <c r="J490" s="39">
        <v>41052</v>
      </c>
      <c r="K490" s="40" t="s">
        <v>44</v>
      </c>
      <c r="L490" s="40" t="s">
        <v>409</v>
      </c>
      <c r="M490" s="16" t="str">
        <f>[1]!AG_SMRT("0,Summary Report 1,1",$C$1,$C$3,$C$4,$F490,$F490,$C490,$C490)</f>
        <v>Meals/Drinks (receipted)</v>
      </c>
      <c r="N490" s="37" t="s">
        <v>276</v>
      </c>
      <c r="O490" s="37" t="s">
        <v>207</v>
      </c>
      <c r="P490" s="36" t="s">
        <v>203</v>
      </c>
      <c r="Q490" s="36" t="s">
        <v>1168</v>
      </c>
    </row>
    <row r="491" spans="1:17" ht="15.75" thickBot="1">
      <c r="A491" s="40" t="s">
        <v>215</v>
      </c>
      <c r="B491" s="40" t="s">
        <v>216</v>
      </c>
      <c r="C491" s="40">
        <v>56280</v>
      </c>
      <c r="D491" s="40" t="s">
        <v>409</v>
      </c>
      <c r="E491" s="41">
        <v>45.63</v>
      </c>
      <c r="F491" s="40" t="s">
        <v>1143</v>
      </c>
      <c r="G491" s="40" t="s">
        <v>37</v>
      </c>
      <c r="H491" s="40" t="s">
        <v>38</v>
      </c>
      <c r="I491" s="40">
        <v>47285</v>
      </c>
      <c r="J491" s="39">
        <v>41052</v>
      </c>
      <c r="K491" s="40" t="s">
        <v>44</v>
      </c>
      <c r="L491" s="40" t="s">
        <v>409</v>
      </c>
      <c r="M491" s="16" t="str">
        <f>[1]!AG_SMRT("0,Summary Report 1,1",$C$1,$C$3,$C$4,$F491,$F491,$C491,$C491)</f>
        <v>Cash at Bank (RBS)</v>
      </c>
      <c r="N491" s="37" t="s">
        <v>44</v>
      </c>
      <c r="O491" s="37" t="s">
        <v>44</v>
      </c>
      <c r="P491" s="36" t="s">
        <v>120</v>
      </c>
      <c r="Q491" s="36" t="s">
        <v>1335</v>
      </c>
    </row>
    <row r="492" spans="1:17" ht="15.75" thickBot="1">
      <c r="A492" s="40" t="s">
        <v>237</v>
      </c>
      <c r="B492" s="40" t="s">
        <v>238</v>
      </c>
      <c r="C492" s="40">
        <v>56090</v>
      </c>
      <c r="D492" s="40" t="s">
        <v>409</v>
      </c>
      <c r="E492" s="41">
        <v>-45.07</v>
      </c>
      <c r="F492" s="40" t="s">
        <v>1160</v>
      </c>
      <c r="G492" s="40" t="s">
        <v>22</v>
      </c>
      <c r="H492" s="40" t="s">
        <v>1160</v>
      </c>
      <c r="I492" s="40">
        <v>47157</v>
      </c>
      <c r="J492" s="39">
        <v>41038</v>
      </c>
      <c r="K492" s="40" t="s">
        <v>44</v>
      </c>
      <c r="L492" s="40" t="s">
        <v>409</v>
      </c>
      <c r="M492" s="16" t="str">
        <f>[1]!AG_SMRT("0,Summary Report 1,1",$C$1,$C$3,$C$4,$F492,$F492,$C492,$C492)</f>
        <v>Rail Travel</v>
      </c>
      <c r="N492" s="37" t="s">
        <v>253</v>
      </c>
      <c r="O492" s="37" t="s">
        <v>164</v>
      </c>
      <c r="P492" s="36" t="s">
        <v>125</v>
      </c>
      <c r="Q492" s="36" t="s">
        <v>1160</v>
      </c>
    </row>
    <row r="493" spans="1:17" ht="15.75" thickBot="1">
      <c r="A493" s="40" t="s">
        <v>237</v>
      </c>
      <c r="B493" s="40" t="s">
        <v>238</v>
      </c>
      <c r="C493" s="40">
        <v>56101</v>
      </c>
      <c r="D493" s="40" t="s">
        <v>409</v>
      </c>
      <c r="E493" s="41">
        <v>45.07</v>
      </c>
      <c r="F493" s="40" t="s">
        <v>437</v>
      </c>
      <c r="G493" s="40" t="s">
        <v>37</v>
      </c>
      <c r="H493" s="40" t="s">
        <v>38</v>
      </c>
      <c r="I493" s="40">
        <v>47157</v>
      </c>
      <c r="J493" s="39">
        <v>41038</v>
      </c>
      <c r="K493" s="40" t="s">
        <v>44</v>
      </c>
      <c r="L493" s="40" t="s">
        <v>409</v>
      </c>
      <c r="M493" s="16" t="str">
        <f>[1]!AG_SMRT("0,Summary Report 1,1",$C$1,$C$3,$C$4,$F493,$F493,$C493,$C493)</f>
        <v>Cash at Bank (RBS)</v>
      </c>
      <c r="N493" s="37" t="s">
        <v>44</v>
      </c>
      <c r="O493" s="37" t="s">
        <v>44</v>
      </c>
      <c r="P493" s="36" t="s">
        <v>120</v>
      </c>
      <c r="Q493" s="36" t="s">
        <v>1288</v>
      </c>
    </row>
    <row r="494" spans="1:17" ht="15.75" thickBot="1">
      <c r="A494" s="40" t="s">
        <v>217</v>
      </c>
      <c r="B494" s="40" t="s">
        <v>218</v>
      </c>
      <c r="C494" s="40">
        <v>56093</v>
      </c>
      <c r="D494" s="40" t="s">
        <v>409</v>
      </c>
      <c r="E494" s="41">
        <v>-131.21</v>
      </c>
      <c r="F494" s="40" t="s">
        <v>1169</v>
      </c>
      <c r="G494" s="40" t="s">
        <v>22</v>
      </c>
      <c r="H494" s="40" t="s">
        <v>1169</v>
      </c>
      <c r="I494" s="40">
        <v>47158</v>
      </c>
      <c r="J494" s="39">
        <v>41038</v>
      </c>
      <c r="K494" s="40" t="s">
        <v>44</v>
      </c>
      <c r="L494" s="40" t="s">
        <v>409</v>
      </c>
      <c r="M494" s="16" t="str">
        <f>[1]!AG_SMRT("0,Summary Report 1,1",$C$1,$C$3,$C$4,$F494,$F494,$C494,$C494)</f>
        <v>Meals/Drinks (receipted)</v>
      </c>
      <c r="N494" s="37" t="s">
        <v>276</v>
      </c>
      <c r="O494" s="37" t="s">
        <v>207</v>
      </c>
      <c r="P494" s="36" t="s">
        <v>203</v>
      </c>
      <c r="Q494" s="36" t="s">
        <v>1169</v>
      </c>
    </row>
    <row r="495" spans="1:17" ht="15.75" thickBot="1">
      <c r="A495" s="40" t="s">
        <v>217</v>
      </c>
      <c r="B495" s="40" t="s">
        <v>218</v>
      </c>
      <c r="C495" s="40">
        <v>56101</v>
      </c>
      <c r="D495" s="40" t="s">
        <v>409</v>
      </c>
      <c r="E495" s="41">
        <v>131.21</v>
      </c>
      <c r="F495" s="40" t="s">
        <v>437</v>
      </c>
      <c r="G495" s="40" t="s">
        <v>37</v>
      </c>
      <c r="H495" s="40" t="s">
        <v>38</v>
      </c>
      <c r="I495" s="40">
        <v>47158</v>
      </c>
      <c r="J495" s="39">
        <v>41038</v>
      </c>
      <c r="K495" s="40" t="s">
        <v>44</v>
      </c>
      <c r="L495" s="40" t="s">
        <v>409</v>
      </c>
      <c r="M495" s="16" t="str">
        <f>[1]!AG_SMRT("0,Summary Report 1,1",$C$1,$C$3,$C$4,$F495,$F495,$C495,$C495)</f>
        <v>Cash at Bank (RBS)</v>
      </c>
      <c r="N495" s="37" t="s">
        <v>44</v>
      </c>
      <c r="O495" s="37" t="s">
        <v>44</v>
      </c>
      <c r="P495" s="36" t="s">
        <v>120</v>
      </c>
      <c r="Q495" s="36" t="s">
        <v>1288</v>
      </c>
    </row>
    <row r="496" spans="1:17" ht="15.75" thickBot="1">
      <c r="A496" s="40" t="s">
        <v>1170</v>
      </c>
      <c r="B496" s="40" t="s">
        <v>1171</v>
      </c>
      <c r="C496" s="40">
        <v>56178</v>
      </c>
      <c r="D496" s="40" t="s">
        <v>409</v>
      </c>
      <c r="E496" s="41">
        <v>-17</v>
      </c>
      <c r="F496" s="40" t="s">
        <v>1172</v>
      </c>
      <c r="G496" s="40" t="s">
        <v>22</v>
      </c>
      <c r="H496" s="40" t="s">
        <v>1172</v>
      </c>
      <c r="I496" s="40">
        <v>47238</v>
      </c>
      <c r="J496" s="39">
        <v>41045</v>
      </c>
      <c r="K496" s="40" t="s">
        <v>44</v>
      </c>
      <c r="L496" s="40" t="s">
        <v>409</v>
      </c>
      <c r="M496" s="16" t="str">
        <f>[1]!AG_SMRT("0,Summary Report 1,1",$C$1,$C$3,$C$4,$F496,$F496,$C496,$C496)</f>
        <v>Car Parking</v>
      </c>
      <c r="N496" s="37" t="s">
        <v>376</v>
      </c>
      <c r="O496" s="37" t="s">
        <v>159</v>
      </c>
      <c r="P496" s="36" t="s">
        <v>204</v>
      </c>
      <c r="Q496" s="36" t="s">
        <v>1172</v>
      </c>
    </row>
    <row r="497" spans="1:17" ht="15.75" thickBot="1">
      <c r="A497" s="40" t="s">
        <v>1170</v>
      </c>
      <c r="B497" s="40" t="s">
        <v>1171</v>
      </c>
      <c r="C497" s="40">
        <v>56186</v>
      </c>
      <c r="D497" s="40" t="s">
        <v>409</v>
      </c>
      <c r="E497" s="41">
        <v>17</v>
      </c>
      <c r="F497" s="40" t="s">
        <v>1132</v>
      </c>
      <c r="G497" s="40" t="s">
        <v>37</v>
      </c>
      <c r="H497" s="40" t="s">
        <v>38</v>
      </c>
      <c r="I497" s="40">
        <v>47238</v>
      </c>
      <c r="J497" s="39">
        <v>41045</v>
      </c>
      <c r="K497" s="40" t="s">
        <v>44</v>
      </c>
      <c r="L497" s="40" t="s">
        <v>409</v>
      </c>
      <c r="M497" s="16" t="str">
        <f>[1]!AG_SMRT("0,Summary Report 1,1",$C$1,$C$3,$C$4,$F497,$F497,$C497,$C497)</f>
        <v>Cash at Bank (RBS)</v>
      </c>
      <c r="N497" s="37" t="s">
        <v>44</v>
      </c>
      <c r="O497" s="37" t="s">
        <v>44</v>
      </c>
      <c r="P497" s="36" t="s">
        <v>120</v>
      </c>
      <c r="Q497" s="36" t="s">
        <v>1520</v>
      </c>
    </row>
    <row r="498" spans="1:17" ht="15.75" thickBot="1">
      <c r="A498" s="40" t="s">
        <v>371</v>
      </c>
      <c r="B498" s="40" t="s">
        <v>372</v>
      </c>
      <c r="C498" s="40">
        <v>56267</v>
      </c>
      <c r="D498" s="40" t="s">
        <v>409</v>
      </c>
      <c r="E498" s="41">
        <v>18.75</v>
      </c>
      <c r="F498" s="40" t="s">
        <v>1173</v>
      </c>
      <c r="G498" s="40" t="s">
        <v>22</v>
      </c>
      <c r="H498" s="40" t="s">
        <v>1174</v>
      </c>
      <c r="I498" s="40">
        <v>47308</v>
      </c>
      <c r="J498" s="39">
        <v>41053</v>
      </c>
      <c r="K498" s="40" t="s">
        <v>44</v>
      </c>
      <c r="L498" s="40" t="s">
        <v>409</v>
      </c>
      <c r="M498" s="16" t="str">
        <f>[1]!AG_SMRT("0,Summary Report 1,1",$C$1,$C$3,$C$4,$F498,$F498,$C498,$C498)</f>
        <v>Car Parking</v>
      </c>
      <c r="N498" s="37" t="s">
        <v>386</v>
      </c>
      <c r="O498" s="37" t="s">
        <v>165</v>
      </c>
      <c r="P498" s="36" t="s">
        <v>204</v>
      </c>
      <c r="Q498" s="36" t="s">
        <v>1174</v>
      </c>
    </row>
    <row r="499" spans="1:17" ht="15.75" thickBot="1">
      <c r="A499" s="40" t="s">
        <v>371</v>
      </c>
      <c r="B499" s="40" t="s">
        <v>372</v>
      </c>
      <c r="C499" s="40">
        <v>56297</v>
      </c>
      <c r="D499" s="40" t="s">
        <v>409</v>
      </c>
      <c r="E499" s="41">
        <v>-18.75</v>
      </c>
      <c r="F499" s="40" t="s">
        <v>1175</v>
      </c>
      <c r="G499" s="40" t="s">
        <v>22</v>
      </c>
      <c r="H499" s="40" t="s">
        <v>1175</v>
      </c>
      <c r="I499" s="40">
        <v>47308</v>
      </c>
      <c r="J499" s="39">
        <v>41053</v>
      </c>
      <c r="K499" s="40" t="s">
        <v>44</v>
      </c>
      <c r="L499" s="40" t="s">
        <v>409</v>
      </c>
      <c r="M499" s="16" t="str">
        <f>[1]!AG_SMRT("0,Summary Report 1,1",$C$1,$C$3,$C$4,$F499,$F499,$C499,$C499)</f>
        <v>Car Parking</v>
      </c>
      <c r="N499" s="37" t="s">
        <v>386</v>
      </c>
      <c r="O499" s="37" t="s">
        <v>165</v>
      </c>
      <c r="P499" s="36" t="s">
        <v>204</v>
      </c>
      <c r="Q499" s="36" t="s">
        <v>1175</v>
      </c>
    </row>
    <row r="500" spans="1:17" ht="15.75" thickBot="1">
      <c r="A500" s="40" t="s">
        <v>371</v>
      </c>
      <c r="B500" s="40" t="s">
        <v>372</v>
      </c>
      <c r="C500" s="40">
        <v>56298</v>
      </c>
      <c r="D500" s="40" t="s">
        <v>409</v>
      </c>
      <c r="E500" s="41">
        <v>-18.75</v>
      </c>
      <c r="F500" s="40" t="s">
        <v>1176</v>
      </c>
      <c r="G500" s="40" t="s">
        <v>22</v>
      </c>
      <c r="H500" s="40" t="s">
        <v>1176</v>
      </c>
      <c r="I500" s="40">
        <v>47324</v>
      </c>
      <c r="J500" s="39">
        <v>41058</v>
      </c>
      <c r="K500" s="40" t="s">
        <v>44</v>
      </c>
      <c r="L500" s="40" t="s">
        <v>409</v>
      </c>
      <c r="M500" s="16" t="str">
        <f>[1]!AG_SMRT("0,Summary Report 1,1",$C$1,$C$3,$C$4,$F500,$F500,$C500,$C500)</f>
        <v>Car Parking</v>
      </c>
      <c r="N500" s="37" t="s">
        <v>386</v>
      </c>
      <c r="O500" s="37" t="s">
        <v>165</v>
      </c>
      <c r="P500" s="36" t="s">
        <v>204</v>
      </c>
      <c r="Q500" s="36" t="s">
        <v>1176</v>
      </c>
    </row>
    <row r="501" spans="1:17" ht="15.75" thickBot="1">
      <c r="A501" s="40" t="s">
        <v>371</v>
      </c>
      <c r="B501" s="40" t="s">
        <v>372</v>
      </c>
      <c r="C501" s="40">
        <v>56352</v>
      </c>
      <c r="D501" s="40" t="s">
        <v>409</v>
      </c>
      <c r="E501" s="41">
        <v>18.75</v>
      </c>
      <c r="F501" s="40" t="s">
        <v>1134</v>
      </c>
      <c r="G501" s="40" t="s">
        <v>37</v>
      </c>
      <c r="H501" s="40" t="s">
        <v>38</v>
      </c>
      <c r="I501" s="40">
        <v>47324</v>
      </c>
      <c r="J501" s="39">
        <v>41058</v>
      </c>
      <c r="K501" s="40" t="s">
        <v>44</v>
      </c>
      <c r="L501" s="40" t="s">
        <v>409</v>
      </c>
      <c r="M501" s="16" t="str">
        <f>[1]!AG_SMRT("0,Summary Report 1,1",$C$1,$C$3,$C$4,$F501,$F501,$C501,$C501)</f>
        <v>Cash at Bank (RBS)</v>
      </c>
      <c r="N501" s="37" t="s">
        <v>44</v>
      </c>
      <c r="O501" s="37" t="s">
        <v>44</v>
      </c>
      <c r="P501" s="36" t="s">
        <v>120</v>
      </c>
      <c r="Q501" s="36" t="s">
        <v>1299</v>
      </c>
    </row>
    <row r="502" spans="1:17" ht="15.75" thickBot="1">
      <c r="A502" s="40" t="s">
        <v>1177</v>
      </c>
      <c r="B502" s="40" t="s">
        <v>1178</v>
      </c>
      <c r="C502" s="40">
        <v>55968</v>
      </c>
      <c r="D502" s="40" t="s">
        <v>409</v>
      </c>
      <c r="E502" s="41">
        <v>-43.5</v>
      </c>
      <c r="F502" s="40" t="s">
        <v>1179</v>
      </c>
      <c r="G502" s="40" t="s">
        <v>22</v>
      </c>
      <c r="H502" s="40" t="s">
        <v>1179</v>
      </c>
      <c r="I502" s="40">
        <v>47239</v>
      </c>
      <c r="J502" s="39">
        <v>41045</v>
      </c>
      <c r="K502" s="40" t="s">
        <v>44</v>
      </c>
      <c r="L502" s="40" t="s">
        <v>409</v>
      </c>
      <c r="M502" s="16" t="str">
        <f>[1]!AG_SMRT("0,Summary Report 1,1",$C$1,$C$3,$C$4,$F502,$F502,$C502,$C502)</f>
        <v>Meals/Drinks (receipted)</v>
      </c>
      <c r="N502" s="37" t="s">
        <v>250</v>
      </c>
      <c r="O502" s="37" t="s">
        <v>77</v>
      </c>
      <c r="P502" s="36" t="s">
        <v>203</v>
      </c>
      <c r="Q502" s="36" t="s">
        <v>1179</v>
      </c>
    </row>
    <row r="503" spans="1:17" ht="15.75" thickBot="1">
      <c r="A503" s="40" t="s">
        <v>1177</v>
      </c>
      <c r="B503" s="40" t="s">
        <v>1178</v>
      </c>
      <c r="C503" s="40">
        <v>55973</v>
      </c>
      <c r="D503" s="40" t="s">
        <v>409</v>
      </c>
      <c r="E503" s="41">
        <v>17</v>
      </c>
      <c r="F503" s="40" t="s">
        <v>1180</v>
      </c>
      <c r="G503" s="40" t="s">
        <v>22</v>
      </c>
      <c r="H503" s="40" t="s">
        <v>1181</v>
      </c>
      <c r="I503" s="40">
        <v>47239</v>
      </c>
      <c r="J503" s="39">
        <v>41045</v>
      </c>
      <c r="K503" s="40" t="s">
        <v>44</v>
      </c>
      <c r="L503" s="40" t="s">
        <v>409</v>
      </c>
      <c r="M503" s="16" t="str">
        <f>[1]!AG_SMRT("0,Summary Report 1,1",$C$1,$C$3,$C$4,$F503,$F503,$C503,$C503)</f>
        <v>Taxis - Non Taxable</v>
      </c>
      <c r="N503" s="37" t="s">
        <v>250</v>
      </c>
      <c r="O503" s="37" t="s">
        <v>77</v>
      </c>
      <c r="P503" s="36" t="s">
        <v>113</v>
      </c>
      <c r="Q503" s="36" t="s">
        <v>1181</v>
      </c>
    </row>
    <row r="504" spans="1:17" ht="15.75" thickBot="1">
      <c r="A504" s="40" t="s">
        <v>1177</v>
      </c>
      <c r="B504" s="40" t="s">
        <v>1178</v>
      </c>
      <c r="C504" s="40">
        <v>56186</v>
      </c>
      <c r="D504" s="40" t="s">
        <v>409</v>
      </c>
      <c r="E504" s="41">
        <v>26.5</v>
      </c>
      <c r="F504" s="40" t="s">
        <v>1132</v>
      </c>
      <c r="G504" s="40" t="s">
        <v>37</v>
      </c>
      <c r="H504" s="40" t="s">
        <v>38</v>
      </c>
      <c r="I504" s="40">
        <v>47239</v>
      </c>
      <c r="J504" s="39">
        <v>41045</v>
      </c>
      <c r="K504" s="40" t="s">
        <v>44</v>
      </c>
      <c r="L504" s="40" t="s">
        <v>409</v>
      </c>
      <c r="M504" s="16" t="str">
        <f>[1]!AG_SMRT("0,Summary Report 1,1",$C$1,$C$3,$C$4,$F504,$F504,$C504,$C504)</f>
        <v>Cash at Bank (RBS)</v>
      </c>
      <c r="N504" s="37" t="s">
        <v>44</v>
      </c>
      <c r="O504" s="37" t="s">
        <v>44</v>
      </c>
      <c r="P504" s="36" t="s">
        <v>120</v>
      </c>
      <c r="Q504" s="36" t="s">
        <v>1520</v>
      </c>
    </row>
    <row r="505" spans="1:17" ht="15.75" thickBot="1">
      <c r="A505" s="40" t="s">
        <v>1182</v>
      </c>
      <c r="B505" s="40" t="s">
        <v>1183</v>
      </c>
      <c r="C505" s="40">
        <v>56277</v>
      </c>
      <c r="D505" s="40" t="s">
        <v>409</v>
      </c>
      <c r="E505" s="41">
        <v>-20.65</v>
      </c>
      <c r="F505" s="40" t="s">
        <v>1184</v>
      </c>
      <c r="G505" s="40" t="s">
        <v>22</v>
      </c>
      <c r="H505" s="40" t="s">
        <v>1184</v>
      </c>
      <c r="I505" s="40">
        <v>47286</v>
      </c>
      <c r="J505" s="39">
        <v>41052</v>
      </c>
      <c r="K505" s="40" t="s">
        <v>44</v>
      </c>
      <c r="L505" s="40" t="s">
        <v>409</v>
      </c>
      <c r="M505" s="16" t="str">
        <f>[1]!AG_SMRT("0,Summary Report 1,1",$C$1,$C$3,$C$4,$F505,$F505,$C505,$C505)</f>
        <v>Meals/Drinks (receipted)</v>
      </c>
      <c r="N505" s="37" t="s">
        <v>251</v>
      </c>
      <c r="O505" s="37" t="s">
        <v>82</v>
      </c>
      <c r="P505" s="36" t="s">
        <v>203</v>
      </c>
      <c r="Q505" s="36" t="s">
        <v>1184</v>
      </c>
    </row>
    <row r="506" spans="1:17" ht="15.75" thickBot="1">
      <c r="A506" s="40" t="s">
        <v>1182</v>
      </c>
      <c r="B506" s="40" t="s">
        <v>1183</v>
      </c>
      <c r="C506" s="40">
        <v>56280</v>
      </c>
      <c r="D506" s="40" t="s">
        <v>409</v>
      </c>
      <c r="E506" s="41">
        <v>20.65</v>
      </c>
      <c r="F506" s="40" t="s">
        <v>1143</v>
      </c>
      <c r="G506" s="40" t="s">
        <v>37</v>
      </c>
      <c r="H506" s="40" t="s">
        <v>38</v>
      </c>
      <c r="I506" s="40">
        <v>47286</v>
      </c>
      <c r="J506" s="39">
        <v>41052</v>
      </c>
      <c r="K506" s="40" t="s">
        <v>44</v>
      </c>
      <c r="L506" s="40" t="s">
        <v>409</v>
      </c>
      <c r="M506" s="16" t="str">
        <f>[1]!AG_SMRT("0,Summary Report 1,1",$C$1,$C$3,$C$4,$F506,$F506,$C506,$C506)</f>
        <v>Cash at Bank (RBS)</v>
      </c>
      <c r="N506" s="37" t="s">
        <v>44</v>
      </c>
      <c r="O506" s="37" t="s">
        <v>44</v>
      </c>
      <c r="P506" s="36" t="s">
        <v>120</v>
      </c>
      <c r="Q506" s="36" t="s">
        <v>1335</v>
      </c>
    </row>
    <row r="507" spans="1:17" ht="15.75" thickBot="1">
      <c r="A507" s="40" t="s">
        <v>1185</v>
      </c>
      <c r="B507" s="40" t="s">
        <v>1186</v>
      </c>
      <c r="C507" s="40">
        <v>56073</v>
      </c>
      <c r="D507" s="40" t="s">
        <v>409</v>
      </c>
      <c r="E507" s="41">
        <v>-4</v>
      </c>
      <c r="F507" s="40" t="s">
        <v>1187</v>
      </c>
      <c r="G507" s="40" t="s">
        <v>22</v>
      </c>
      <c r="H507" s="40" t="s">
        <v>1187</v>
      </c>
      <c r="I507" s="40">
        <v>47159</v>
      </c>
      <c r="J507" s="39">
        <v>41038</v>
      </c>
      <c r="K507" s="40" t="s">
        <v>44</v>
      </c>
      <c r="L507" s="40" t="s">
        <v>409</v>
      </c>
      <c r="M507" s="16" t="str">
        <f>[1]!AG_SMRT("0,Summary Report 1,1",$C$1,$C$3,$C$4,$F507,$F507,$C507,$C507)</f>
        <v>Car Parking</v>
      </c>
      <c r="N507" s="37" t="s">
        <v>247</v>
      </c>
      <c r="O507" s="37" t="s">
        <v>85</v>
      </c>
      <c r="P507" s="36" t="s">
        <v>204</v>
      </c>
      <c r="Q507" s="36" t="s">
        <v>1187</v>
      </c>
    </row>
    <row r="508" spans="1:17" ht="15.75" thickBot="1">
      <c r="A508" s="40" t="s">
        <v>1185</v>
      </c>
      <c r="B508" s="40" t="s">
        <v>1186</v>
      </c>
      <c r="C508" s="40">
        <v>56101</v>
      </c>
      <c r="D508" s="40" t="s">
        <v>409</v>
      </c>
      <c r="E508" s="41">
        <v>4</v>
      </c>
      <c r="F508" s="40" t="s">
        <v>437</v>
      </c>
      <c r="G508" s="40" t="s">
        <v>37</v>
      </c>
      <c r="H508" s="40" t="s">
        <v>38</v>
      </c>
      <c r="I508" s="40">
        <v>47159</v>
      </c>
      <c r="J508" s="39">
        <v>41038</v>
      </c>
      <c r="K508" s="40" t="s">
        <v>44</v>
      </c>
      <c r="L508" s="40" t="s">
        <v>409</v>
      </c>
      <c r="M508" s="16" t="str">
        <f>[1]!AG_SMRT("0,Summary Report 1,1",$C$1,$C$3,$C$4,$F508,$F508,$C508,$C508)</f>
        <v>Cash at Bank (RBS)</v>
      </c>
      <c r="N508" s="37" t="s">
        <v>44</v>
      </c>
      <c r="O508" s="37" t="s">
        <v>44</v>
      </c>
      <c r="P508" s="36" t="s">
        <v>120</v>
      </c>
      <c r="Q508" s="36" t="s">
        <v>1288</v>
      </c>
    </row>
    <row r="509" spans="1:17" ht="15.75" thickBot="1">
      <c r="A509" s="40" t="s">
        <v>1188</v>
      </c>
      <c r="B509" s="40" t="s">
        <v>1189</v>
      </c>
      <c r="C509" s="40">
        <v>56327</v>
      </c>
      <c r="D509" s="40" t="s">
        <v>409</v>
      </c>
      <c r="E509" s="41">
        <v>-11.7</v>
      </c>
      <c r="F509" s="40" t="s">
        <v>1190</v>
      </c>
      <c r="G509" s="40" t="s">
        <v>22</v>
      </c>
      <c r="H509" s="40" t="s">
        <v>1190</v>
      </c>
      <c r="I509" s="40">
        <v>47315</v>
      </c>
      <c r="J509" s="39">
        <v>41057</v>
      </c>
      <c r="K509" s="40" t="s">
        <v>44</v>
      </c>
      <c r="L509" s="40" t="s">
        <v>409</v>
      </c>
      <c r="M509" s="16" t="str">
        <f>[1]!AG_SMRT("0,Summary Report 1,1",$C$1,$C$3,$C$4,$F509,$F509,$C509,$C509)</f>
        <v>Taxis - Non Taxable</v>
      </c>
      <c r="N509" s="37" t="s">
        <v>252</v>
      </c>
      <c r="O509" s="37" t="s">
        <v>81</v>
      </c>
      <c r="P509" s="36" t="s">
        <v>113</v>
      </c>
      <c r="Q509" s="36" t="s">
        <v>1190</v>
      </c>
    </row>
    <row r="510" spans="1:17" ht="15.75" thickBot="1">
      <c r="A510" s="40" t="s">
        <v>1188</v>
      </c>
      <c r="B510" s="40" t="s">
        <v>1189</v>
      </c>
      <c r="C510" s="40">
        <v>56331</v>
      </c>
      <c r="D510" s="40" t="s">
        <v>409</v>
      </c>
      <c r="E510" s="41">
        <v>11.7</v>
      </c>
      <c r="F510" s="40" t="s">
        <v>1191</v>
      </c>
      <c r="G510" s="40" t="s">
        <v>22</v>
      </c>
      <c r="H510" s="40" t="s">
        <v>1191</v>
      </c>
      <c r="I510" s="40">
        <v>47315</v>
      </c>
      <c r="J510" s="39">
        <v>41057</v>
      </c>
      <c r="K510" s="40" t="s">
        <v>44</v>
      </c>
      <c r="L510" s="40" t="s">
        <v>409</v>
      </c>
      <c r="M510" s="16" t="str">
        <f>[1]!AG_SMRT("0,Summary Report 1,1",$C$1,$C$3,$C$4,$F510,$F510,$C510,$C510)</f>
        <v>Taxis - Non Taxable</v>
      </c>
      <c r="N510" s="37" t="s">
        <v>252</v>
      </c>
      <c r="O510" s="37" t="s">
        <v>81</v>
      </c>
      <c r="P510" s="36" t="s">
        <v>113</v>
      </c>
      <c r="Q510" s="36" t="s">
        <v>1191</v>
      </c>
    </row>
    <row r="511" spans="1:17" ht="15.75" thickBot="1">
      <c r="A511" s="40" t="s">
        <v>1192</v>
      </c>
      <c r="B511" s="40" t="s">
        <v>1193</v>
      </c>
      <c r="C511" s="40">
        <v>56091</v>
      </c>
      <c r="D511" s="40" t="s">
        <v>409</v>
      </c>
      <c r="E511" s="41">
        <v>-9.3</v>
      </c>
      <c r="F511" s="40" t="s">
        <v>1194</v>
      </c>
      <c r="G511" s="40" t="s">
        <v>22</v>
      </c>
      <c r="H511" s="40" t="s">
        <v>1194</v>
      </c>
      <c r="I511" s="40">
        <v>47160</v>
      </c>
      <c r="J511" s="39">
        <v>41038</v>
      </c>
      <c r="K511" s="40" t="s">
        <v>44</v>
      </c>
      <c r="L511" s="40" t="s">
        <v>409</v>
      </c>
      <c r="M511" s="16" t="str">
        <f>[1]!AG_SMRT("0,Summary Report 1,1",$C$1,$C$3,$C$4,$F511,$F511,$C511,$C511)</f>
        <v>Rail Travel</v>
      </c>
      <c r="N511" s="37" t="s">
        <v>260</v>
      </c>
      <c r="O511" s="37" t="s">
        <v>75</v>
      </c>
      <c r="P511" s="36" t="s">
        <v>125</v>
      </c>
      <c r="Q511" s="36" t="s">
        <v>1194</v>
      </c>
    </row>
    <row r="512" spans="1:17" ht="15.75" thickBot="1">
      <c r="A512" s="40" t="s">
        <v>1192</v>
      </c>
      <c r="B512" s="40" t="s">
        <v>1193</v>
      </c>
      <c r="C512" s="40">
        <v>56101</v>
      </c>
      <c r="D512" s="40" t="s">
        <v>409</v>
      </c>
      <c r="E512" s="41">
        <v>9.3</v>
      </c>
      <c r="F512" s="40" t="s">
        <v>437</v>
      </c>
      <c r="G512" s="40" t="s">
        <v>37</v>
      </c>
      <c r="H512" s="40" t="s">
        <v>38</v>
      </c>
      <c r="I512" s="40">
        <v>47160</v>
      </c>
      <c r="J512" s="39">
        <v>41038</v>
      </c>
      <c r="K512" s="40" t="s">
        <v>44</v>
      </c>
      <c r="L512" s="40" t="s">
        <v>409</v>
      </c>
      <c r="M512" s="16" t="str">
        <f>[1]!AG_SMRT("0,Summary Report 1,1",$C$1,$C$3,$C$4,$F512,$F512,$C512,$C512)</f>
        <v>Cash at Bank (RBS)</v>
      </c>
      <c r="N512" s="37" t="s">
        <v>44</v>
      </c>
      <c r="O512" s="37" t="s">
        <v>44</v>
      </c>
      <c r="P512" s="36" t="s">
        <v>120</v>
      </c>
      <c r="Q512" s="36" t="s">
        <v>1288</v>
      </c>
    </row>
    <row r="513" spans="1:17" ht="15.75" thickBot="1">
      <c r="A513" s="40" t="s">
        <v>193</v>
      </c>
      <c r="B513" s="40" t="s">
        <v>194</v>
      </c>
      <c r="C513" s="40">
        <v>56276</v>
      </c>
      <c r="D513" s="40" t="s">
        <v>409</v>
      </c>
      <c r="E513" s="41">
        <v>-18.19</v>
      </c>
      <c r="F513" s="40" t="s">
        <v>1195</v>
      </c>
      <c r="G513" s="40" t="s">
        <v>22</v>
      </c>
      <c r="H513" s="40" t="s">
        <v>1195</v>
      </c>
      <c r="I513" s="40">
        <v>47287</v>
      </c>
      <c r="J513" s="39">
        <v>41052</v>
      </c>
      <c r="K513" s="40" t="s">
        <v>44</v>
      </c>
      <c r="L513" s="40" t="s">
        <v>409</v>
      </c>
      <c r="M513" s="16" t="str">
        <f>[1]!AG_SMRT("0,Summary Report 1,1",$C$1,$C$3,$C$4,$F513,$F513,$C513,$C513)</f>
        <v>Meals/Drinks (receipted)</v>
      </c>
      <c r="N513" s="37" t="s">
        <v>250</v>
      </c>
      <c r="O513" s="37" t="s">
        <v>77</v>
      </c>
      <c r="P513" s="36" t="s">
        <v>203</v>
      </c>
      <c r="Q513" s="36" t="s">
        <v>1195</v>
      </c>
    </row>
    <row r="514" spans="1:17" ht="15.75" thickBot="1">
      <c r="A514" s="40" t="s">
        <v>193</v>
      </c>
      <c r="B514" s="40" t="s">
        <v>194</v>
      </c>
      <c r="C514" s="40">
        <v>56280</v>
      </c>
      <c r="D514" s="40" t="s">
        <v>409</v>
      </c>
      <c r="E514" s="41">
        <v>18.19</v>
      </c>
      <c r="F514" s="40" t="s">
        <v>1143</v>
      </c>
      <c r="G514" s="40" t="s">
        <v>37</v>
      </c>
      <c r="H514" s="40" t="s">
        <v>38</v>
      </c>
      <c r="I514" s="40">
        <v>47287</v>
      </c>
      <c r="J514" s="39">
        <v>41052</v>
      </c>
      <c r="K514" s="40" t="s">
        <v>44</v>
      </c>
      <c r="L514" s="40" t="s">
        <v>409</v>
      </c>
      <c r="M514" s="16" t="str">
        <f>[1]!AG_SMRT("0,Summary Report 1,1",$C$1,$C$3,$C$4,$F514,$F514,$C514,$C514)</f>
        <v>Cash at Bank (RBS)</v>
      </c>
      <c r="N514" s="37" t="s">
        <v>44</v>
      </c>
      <c r="O514" s="37" t="s">
        <v>44</v>
      </c>
      <c r="P514" s="36" t="s">
        <v>120</v>
      </c>
      <c r="Q514" s="36" t="s">
        <v>1335</v>
      </c>
    </row>
    <row r="515" spans="1:17" ht="15.75" thickBot="1">
      <c r="A515" s="40" t="s">
        <v>195</v>
      </c>
      <c r="B515" s="40" t="s">
        <v>196</v>
      </c>
      <c r="C515" s="40">
        <v>56269</v>
      </c>
      <c r="D515" s="40" t="s">
        <v>409</v>
      </c>
      <c r="E515" s="41">
        <v>-3.55</v>
      </c>
      <c r="F515" s="40" t="s">
        <v>1133</v>
      </c>
      <c r="G515" s="40" t="s">
        <v>22</v>
      </c>
      <c r="H515" s="40" t="s">
        <v>1133</v>
      </c>
      <c r="I515" s="40">
        <v>47325</v>
      </c>
      <c r="J515" s="39">
        <v>41058</v>
      </c>
      <c r="K515" s="40" t="s">
        <v>44</v>
      </c>
      <c r="L515" s="40" t="s">
        <v>409</v>
      </c>
      <c r="M515" s="16" t="str">
        <f>[1]!AG_SMRT("0,Summary Report 1,1",$C$1,$C$3,$C$4,$F515,$F515,$C515,$C515)</f>
        <v>Meals/Drinks (receipted)</v>
      </c>
      <c r="N515" s="37" t="s">
        <v>248</v>
      </c>
      <c r="O515" s="37" t="s">
        <v>73</v>
      </c>
      <c r="P515" s="36" t="s">
        <v>203</v>
      </c>
      <c r="Q515" s="36" t="s">
        <v>1133</v>
      </c>
    </row>
    <row r="516" spans="1:17" ht="15.75" thickBot="1">
      <c r="A516" s="40" t="s">
        <v>195</v>
      </c>
      <c r="B516" s="40" t="s">
        <v>196</v>
      </c>
      <c r="C516" s="40">
        <v>56270</v>
      </c>
      <c r="D516" s="40" t="s">
        <v>409</v>
      </c>
      <c r="E516" s="41">
        <v>-10</v>
      </c>
      <c r="F516" s="40" t="s">
        <v>1160</v>
      </c>
      <c r="G516" s="40" t="s">
        <v>22</v>
      </c>
      <c r="H516" s="40" t="s">
        <v>1160</v>
      </c>
      <c r="I516" s="40">
        <v>47288</v>
      </c>
      <c r="J516" s="39">
        <v>41052</v>
      </c>
      <c r="K516" s="40" t="s">
        <v>44</v>
      </c>
      <c r="L516" s="40" t="s">
        <v>409</v>
      </c>
      <c r="M516" s="16" t="str">
        <f>[1]!AG_SMRT("0,Summary Report 1,1",$C$1,$C$3,$C$4,$F516,$F516,$C516,$C516)</f>
        <v>Sponsored Study</v>
      </c>
      <c r="N516" s="37" t="s">
        <v>248</v>
      </c>
      <c r="O516" s="37" t="s">
        <v>73</v>
      </c>
      <c r="P516" s="36" t="s">
        <v>396</v>
      </c>
      <c r="Q516" s="36" t="s">
        <v>1160</v>
      </c>
    </row>
    <row r="517" spans="1:17" ht="15.75" thickBot="1">
      <c r="A517" s="40" t="s">
        <v>195</v>
      </c>
      <c r="B517" s="40" t="s">
        <v>196</v>
      </c>
      <c r="C517" s="40">
        <v>56280</v>
      </c>
      <c r="D517" s="40" t="s">
        <v>409</v>
      </c>
      <c r="E517" s="41">
        <v>10</v>
      </c>
      <c r="F517" s="40" t="s">
        <v>1143</v>
      </c>
      <c r="G517" s="40" t="s">
        <v>37</v>
      </c>
      <c r="H517" s="40" t="s">
        <v>38</v>
      </c>
      <c r="I517" s="40">
        <v>47288</v>
      </c>
      <c r="J517" s="39">
        <v>41052</v>
      </c>
      <c r="K517" s="40" t="s">
        <v>44</v>
      </c>
      <c r="L517" s="40" t="s">
        <v>409</v>
      </c>
      <c r="M517" s="16" t="str">
        <f>[1]!AG_SMRT("0,Summary Report 1,1",$C$1,$C$3,$C$4,$F517,$F517,$C517,$C517)</f>
        <v>Cash at Bank (RBS)</v>
      </c>
      <c r="N517" s="37" t="s">
        <v>44</v>
      </c>
      <c r="O517" s="37" t="s">
        <v>44</v>
      </c>
      <c r="P517" s="36" t="s">
        <v>120</v>
      </c>
      <c r="Q517" s="36" t="s">
        <v>1335</v>
      </c>
    </row>
    <row r="518" spans="1:17" ht="15.75" thickBot="1">
      <c r="A518" s="40" t="s">
        <v>195</v>
      </c>
      <c r="B518" s="40" t="s">
        <v>196</v>
      </c>
      <c r="C518" s="40">
        <v>56296</v>
      </c>
      <c r="D518" s="40" t="s">
        <v>409</v>
      </c>
      <c r="E518" s="41">
        <v>0.2</v>
      </c>
      <c r="F518" s="40" t="s">
        <v>1196</v>
      </c>
      <c r="G518" s="40" t="s">
        <v>22</v>
      </c>
      <c r="H518" s="40" t="s">
        <v>1196</v>
      </c>
      <c r="I518" s="40">
        <v>47325</v>
      </c>
      <c r="J518" s="39">
        <v>41058</v>
      </c>
      <c r="K518" s="40" t="s">
        <v>44</v>
      </c>
      <c r="L518" s="40" t="s">
        <v>409</v>
      </c>
      <c r="M518" s="16" t="str">
        <f>[1]!AG_SMRT("0,Summary Report 1,1",$C$1,$C$3,$C$4,$F518,$F518,$C518,$C518)</f>
        <v>Meals/Drinks (receipted)</v>
      </c>
      <c r="N518" s="37" t="s">
        <v>248</v>
      </c>
      <c r="O518" s="37" t="s">
        <v>73</v>
      </c>
      <c r="P518" s="36" t="s">
        <v>203</v>
      </c>
      <c r="Q518" s="36" t="s">
        <v>1196</v>
      </c>
    </row>
    <row r="519" spans="1:17" ht="15.75" thickBot="1">
      <c r="A519" s="40" t="s">
        <v>195</v>
      </c>
      <c r="B519" s="40" t="s">
        <v>196</v>
      </c>
      <c r="C519" s="40">
        <v>56352</v>
      </c>
      <c r="D519" s="40" t="s">
        <v>409</v>
      </c>
      <c r="E519" s="41">
        <v>3.35</v>
      </c>
      <c r="F519" s="40" t="s">
        <v>1134</v>
      </c>
      <c r="G519" s="40" t="s">
        <v>37</v>
      </c>
      <c r="H519" s="40" t="s">
        <v>38</v>
      </c>
      <c r="I519" s="40">
        <v>47325</v>
      </c>
      <c r="J519" s="39">
        <v>41058</v>
      </c>
      <c r="K519" s="40" t="s">
        <v>44</v>
      </c>
      <c r="L519" s="40" t="s">
        <v>409</v>
      </c>
      <c r="M519" s="16" t="str">
        <f>[1]!AG_SMRT("0,Summary Report 1,1",$C$1,$C$3,$C$4,$F519,$F519,$C519,$C519)</f>
        <v>Cash at Bank (RBS)</v>
      </c>
      <c r="N519" s="37" t="s">
        <v>44</v>
      </c>
      <c r="O519" s="37" t="s">
        <v>44</v>
      </c>
      <c r="P519" s="36" t="s">
        <v>120</v>
      </c>
      <c r="Q519" s="36" t="s">
        <v>1299</v>
      </c>
    </row>
    <row r="520" spans="1:17" ht="15.75" thickBot="1">
      <c r="A520" s="40" t="s">
        <v>1197</v>
      </c>
      <c r="B520" s="40" t="s">
        <v>1198</v>
      </c>
      <c r="C520" s="40">
        <v>56070</v>
      </c>
      <c r="D520" s="40" t="s">
        <v>409</v>
      </c>
      <c r="E520" s="41">
        <v>-29</v>
      </c>
      <c r="F520" s="40" t="s">
        <v>1187</v>
      </c>
      <c r="G520" s="40" t="s">
        <v>22</v>
      </c>
      <c r="H520" s="40" t="s">
        <v>1187</v>
      </c>
      <c r="I520" s="40">
        <v>47161</v>
      </c>
      <c r="J520" s="39">
        <v>41038</v>
      </c>
      <c r="K520" s="40" t="s">
        <v>44</v>
      </c>
      <c r="L520" s="40" t="s">
        <v>409</v>
      </c>
      <c r="M520" s="16" t="str">
        <f>[1]!AG_SMRT("0,Summary Report 1,1",$C$1,$C$3,$C$4,$F520,$F520,$C520,$C520)</f>
        <v>Meals/Drinks (receipted)</v>
      </c>
      <c r="N520" s="37" t="s">
        <v>376</v>
      </c>
      <c r="O520" s="37" t="s">
        <v>159</v>
      </c>
      <c r="P520" s="36" t="s">
        <v>203</v>
      </c>
      <c r="Q520" s="36" t="s">
        <v>1187</v>
      </c>
    </row>
    <row r="521" spans="1:17" ht="15.75" thickBot="1">
      <c r="A521" s="40" t="s">
        <v>1197</v>
      </c>
      <c r="B521" s="40" t="s">
        <v>1198</v>
      </c>
      <c r="C521" s="40">
        <v>56101</v>
      </c>
      <c r="D521" s="40" t="s">
        <v>409</v>
      </c>
      <c r="E521" s="41">
        <v>29</v>
      </c>
      <c r="F521" s="40" t="s">
        <v>437</v>
      </c>
      <c r="G521" s="40" t="s">
        <v>37</v>
      </c>
      <c r="H521" s="40" t="s">
        <v>38</v>
      </c>
      <c r="I521" s="40">
        <v>47161</v>
      </c>
      <c r="J521" s="39">
        <v>41038</v>
      </c>
      <c r="K521" s="40" t="s">
        <v>44</v>
      </c>
      <c r="L521" s="40" t="s">
        <v>409</v>
      </c>
      <c r="M521" s="16" t="str">
        <f>[1]!AG_SMRT("0,Summary Report 1,1",$C$1,$C$3,$C$4,$F521,$F521,$C521,$C521)</f>
        <v>Cash at Bank (RBS)</v>
      </c>
      <c r="N521" s="37" t="s">
        <v>44</v>
      </c>
      <c r="O521" s="37" t="s">
        <v>44</v>
      </c>
      <c r="P521" s="36" t="s">
        <v>120</v>
      </c>
      <c r="Q521" s="36" t="s">
        <v>1288</v>
      </c>
    </row>
    <row r="522" spans="1:17" ht="15.75" thickBot="1">
      <c r="A522" s="40" t="s">
        <v>1199</v>
      </c>
      <c r="B522" s="40" t="s">
        <v>1200</v>
      </c>
      <c r="C522" s="40">
        <v>56063</v>
      </c>
      <c r="D522" s="40" t="s">
        <v>409</v>
      </c>
      <c r="E522" s="41">
        <v>-21.7</v>
      </c>
      <c r="F522" s="40" t="s">
        <v>1201</v>
      </c>
      <c r="G522" s="40" t="s">
        <v>22</v>
      </c>
      <c r="H522" s="40" t="s">
        <v>1201</v>
      </c>
      <c r="I522" s="40">
        <v>47162</v>
      </c>
      <c r="J522" s="39">
        <v>41038</v>
      </c>
      <c r="K522" s="40" t="s">
        <v>44</v>
      </c>
      <c r="L522" s="40" t="s">
        <v>409</v>
      </c>
      <c r="M522" s="16" t="str">
        <f>[1]!AG_SMRT("0,Summary Report 1,1",$C$1,$C$3,$C$4,$F522,$F522,$C522,$C522)</f>
        <v>Catering</v>
      </c>
      <c r="N522" s="37" t="s">
        <v>246</v>
      </c>
      <c r="O522" s="37" t="s">
        <v>72</v>
      </c>
      <c r="P522" s="36" t="s">
        <v>104</v>
      </c>
      <c r="Q522" s="36" t="s">
        <v>1201</v>
      </c>
    </row>
    <row r="523" spans="1:17" ht="15.75" thickBot="1">
      <c r="A523" s="40" t="s">
        <v>1199</v>
      </c>
      <c r="B523" s="40" t="s">
        <v>1200</v>
      </c>
      <c r="C523" s="40">
        <v>56101</v>
      </c>
      <c r="D523" s="40" t="s">
        <v>409</v>
      </c>
      <c r="E523" s="41">
        <v>21.7</v>
      </c>
      <c r="F523" s="40" t="s">
        <v>437</v>
      </c>
      <c r="G523" s="40" t="s">
        <v>37</v>
      </c>
      <c r="H523" s="40" t="s">
        <v>38</v>
      </c>
      <c r="I523" s="40">
        <v>47162</v>
      </c>
      <c r="J523" s="39">
        <v>41038</v>
      </c>
      <c r="K523" s="40" t="s">
        <v>44</v>
      </c>
      <c r="L523" s="40" t="s">
        <v>409</v>
      </c>
      <c r="M523" s="16" t="str">
        <f>[1]!AG_SMRT("0,Summary Report 1,1",$C$1,$C$3,$C$4,$F523,$F523,$C523,$C523)</f>
        <v>Cash at Bank (RBS)</v>
      </c>
      <c r="N523" s="37" t="s">
        <v>44</v>
      </c>
      <c r="O523" s="37" t="s">
        <v>44</v>
      </c>
      <c r="P523" s="36" t="s">
        <v>120</v>
      </c>
      <c r="Q523" s="36" t="s">
        <v>1288</v>
      </c>
    </row>
    <row r="524" spans="1:17" ht="15.75" thickBot="1">
      <c r="A524" s="40" t="s">
        <v>1202</v>
      </c>
      <c r="B524" s="40" t="s">
        <v>1203</v>
      </c>
      <c r="C524" s="40">
        <v>56329</v>
      </c>
      <c r="D524" s="40" t="s">
        <v>409</v>
      </c>
      <c r="E524" s="41">
        <v>-21.44</v>
      </c>
      <c r="F524" s="40" t="s">
        <v>1147</v>
      </c>
      <c r="G524" s="40" t="s">
        <v>22</v>
      </c>
      <c r="H524" s="40" t="s">
        <v>1147</v>
      </c>
      <c r="I524" s="40">
        <v>47326</v>
      </c>
      <c r="J524" s="39">
        <v>41058</v>
      </c>
      <c r="K524" s="40" t="s">
        <v>44</v>
      </c>
      <c r="L524" s="40" t="s">
        <v>409</v>
      </c>
      <c r="M524" s="16" t="str">
        <f>[1]!AG_SMRT("0,Summary Report 1,1",$C$1,$C$3,$C$4,$F524,$F524,$C524,$C524)</f>
        <v>Meals/Drinks (receipted)</v>
      </c>
      <c r="N524" s="37" t="s">
        <v>1492</v>
      </c>
      <c r="O524" s="37" t="s">
        <v>1493</v>
      </c>
      <c r="P524" s="36" t="s">
        <v>203</v>
      </c>
      <c r="Q524" s="36" t="s">
        <v>1147</v>
      </c>
    </row>
    <row r="525" spans="1:17" ht="15.75" thickBot="1">
      <c r="A525" s="40" t="s">
        <v>1202</v>
      </c>
      <c r="B525" s="40" t="s">
        <v>1203</v>
      </c>
      <c r="C525" s="40">
        <v>56352</v>
      </c>
      <c r="D525" s="40" t="s">
        <v>409</v>
      </c>
      <c r="E525" s="41">
        <v>21.44</v>
      </c>
      <c r="F525" s="40" t="s">
        <v>1134</v>
      </c>
      <c r="G525" s="40" t="s">
        <v>37</v>
      </c>
      <c r="H525" s="40" t="s">
        <v>38</v>
      </c>
      <c r="I525" s="40">
        <v>47326</v>
      </c>
      <c r="J525" s="39">
        <v>41058</v>
      </c>
      <c r="K525" s="40" t="s">
        <v>44</v>
      </c>
      <c r="L525" s="40" t="s">
        <v>409</v>
      </c>
      <c r="M525" s="16" t="str">
        <f>[1]!AG_SMRT("0,Summary Report 1,1",$C$1,$C$3,$C$4,$F525,$F525,$C525,$C525)</f>
        <v>Cash at Bank (RBS)</v>
      </c>
      <c r="N525" s="37" t="s">
        <v>44</v>
      </c>
      <c r="O525" s="37" t="s">
        <v>44</v>
      </c>
      <c r="P525" s="36" t="s">
        <v>120</v>
      </c>
      <c r="Q525" s="36" t="s">
        <v>1299</v>
      </c>
    </row>
    <row r="526" spans="1:17" ht="15.75" thickBot="1">
      <c r="A526" s="40" t="s">
        <v>1204</v>
      </c>
      <c r="B526" s="40" t="s">
        <v>1205</v>
      </c>
      <c r="C526" s="40">
        <v>55963</v>
      </c>
      <c r="D526" s="40" t="s">
        <v>409</v>
      </c>
      <c r="E526" s="41">
        <v>-122.2</v>
      </c>
      <c r="F526" s="40" t="s">
        <v>1206</v>
      </c>
      <c r="G526" s="40" t="s">
        <v>22</v>
      </c>
      <c r="H526" s="40" t="s">
        <v>1206</v>
      </c>
      <c r="I526" s="40">
        <v>47041</v>
      </c>
      <c r="J526" s="39">
        <v>41030</v>
      </c>
      <c r="K526" s="40" t="s">
        <v>44</v>
      </c>
      <c r="L526" s="40" t="s">
        <v>409</v>
      </c>
      <c r="M526" s="16" t="str">
        <f>[1]!AG_SMRT("0,Summary Report 1,1",$C$1,$C$3,$C$4,$F526,$F526,$C526,$C526)</f>
        <v>Meals/Drinks (receipted)</v>
      </c>
      <c r="N526" s="37" t="s">
        <v>247</v>
      </c>
      <c r="O526" s="37" t="s">
        <v>85</v>
      </c>
      <c r="P526" s="36" t="s">
        <v>203</v>
      </c>
      <c r="Q526" s="36" t="s">
        <v>1206</v>
      </c>
    </row>
    <row r="527" spans="1:17" ht="15.75" thickBot="1">
      <c r="A527" s="40" t="s">
        <v>1204</v>
      </c>
      <c r="B527" s="40" t="s">
        <v>1205</v>
      </c>
      <c r="C527" s="40">
        <v>55974</v>
      </c>
      <c r="D527" s="40" t="s">
        <v>409</v>
      </c>
      <c r="E527" s="41">
        <v>122.2</v>
      </c>
      <c r="F527" s="40" t="s">
        <v>416</v>
      </c>
      <c r="G527" s="40" t="s">
        <v>37</v>
      </c>
      <c r="H527" s="40" t="s">
        <v>38</v>
      </c>
      <c r="I527" s="40">
        <v>47041</v>
      </c>
      <c r="J527" s="39">
        <v>41030</v>
      </c>
      <c r="K527" s="40" t="s">
        <v>44</v>
      </c>
      <c r="L527" s="40" t="s">
        <v>409</v>
      </c>
      <c r="M527" s="16" t="str">
        <f>[1]!AG_SMRT("0,Summary Report 1,1",$C$1,$C$3,$C$4,$F527,$F527,$C527,$C527)</f>
        <v>Cash at Bank (RBS)</v>
      </c>
      <c r="N527" s="37" t="s">
        <v>44</v>
      </c>
      <c r="O527" s="37" t="s">
        <v>44</v>
      </c>
      <c r="P527" s="36" t="s">
        <v>120</v>
      </c>
      <c r="Q527" s="36" t="s">
        <v>406</v>
      </c>
    </row>
    <row r="528" spans="1:17" ht="15.75" thickBot="1">
      <c r="A528" s="40" t="s">
        <v>1207</v>
      </c>
      <c r="B528" s="40" t="s">
        <v>1208</v>
      </c>
      <c r="C528" s="40">
        <v>56170</v>
      </c>
      <c r="D528" s="40" t="s">
        <v>409</v>
      </c>
      <c r="E528" s="41">
        <v>-21.7</v>
      </c>
      <c r="F528" s="40" t="s">
        <v>1209</v>
      </c>
      <c r="G528" s="40" t="s">
        <v>22</v>
      </c>
      <c r="H528" s="40" t="s">
        <v>1209</v>
      </c>
      <c r="I528" s="40">
        <v>47240</v>
      </c>
      <c r="J528" s="39">
        <v>41045</v>
      </c>
      <c r="K528" s="40" t="s">
        <v>44</v>
      </c>
      <c r="L528" s="40" t="s">
        <v>409</v>
      </c>
      <c r="M528" s="16" t="str">
        <f>[1]!AG_SMRT("0,Summary Report 1,1",$C$1,$C$3,$C$4,$F528,$F528,$C528,$C528)</f>
        <v>Meals/Drinks (receipted)</v>
      </c>
      <c r="N528" s="37" t="s">
        <v>386</v>
      </c>
      <c r="O528" s="37" t="s">
        <v>165</v>
      </c>
      <c r="P528" s="36" t="s">
        <v>203</v>
      </c>
      <c r="Q528" s="36" t="s">
        <v>1209</v>
      </c>
    </row>
    <row r="529" spans="1:17" ht="15.75" thickBot="1">
      <c r="A529" s="40" t="s">
        <v>1207</v>
      </c>
      <c r="B529" s="40" t="s">
        <v>1208</v>
      </c>
      <c r="C529" s="40">
        <v>56186</v>
      </c>
      <c r="D529" s="40" t="s">
        <v>409</v>
      </c>
      <c r="E529" s="41">
        <v>21.7</v>
      </c>
      <c r="F529" s="40" t="s">
        <v>1132</v>
      </c>
      <c r="G529" s="40" t="s">
        <v>37</v>
      </c>
      <c r="H529" s="40" t="s">
        <v>38</v>
      </c>
      <c r="I529" s="40">
        <v>47240</v>
      </c>
      <c r="J529" s="39">
        <v>41045</v>
      </c>
      <c r="K529" s="40" t="s">
        <v>44</v>
      </c>
      <c r="L529" s="40" t="s">
        <v>409</v>
      </c>
      <c r="M529" s="16" t="str">
        <f>[1]!AG_SMRT("0,Summary Report 1,1",$C$1,$C$3,$C$4,$F529,$F529,$C529,$C529)</f>
        <v>Cash at Bank (RBS)</v>
      </c>
      <c r="N529" s="37" t="s">
        <v>44</v>
      </c>
      <c r="O529" s="37" t="s">
        <v>44</v>
      </c>
      <c r="P529" s="36" t="s">
        <v>120</v>
      </c>
      <c r="Q529" s="36" t="s">
        <v>1520</v>
      </c>
    </row>
    <row r="530" spans="1:17" ht="15.75" thickBot="1">
      <c r="A530" s="40" t="s">
        <v>1207</v>
      </c>
      <c r="B530" s="40" t="s">
        <v>1208</v>
      </c>
      <c r="C530" s="40">
        <v>56328</v>
      </c>
      <c r="D530" s="40" t="s">
        <v>409</v>
      </c>
      <c r="E530" s="41">
        <v>-10</v>
      </c>
      <c r="F530" s="40" t="s">
        <v>1209</v>
      </c>
      <c r="G530" s="40" t="s">
        <v>22</v>
      </c>
      <c r="H530" s="40" t="s">
        <v>1209</v>
      </c>
      <c r="I530" s="40">
        <v>47327</v>
      </c>
      <c r="J530" s="39">
        <v>41058</v>
      </c>
      <c r="K530" s="40" t="s">
        <v>44</v>
      </c>
      <c r="L530" s="40" t="s">
        <v>409</v>
      </c>
      <c r="M530" s="16" t="str">
        <f>[1]!AG_SMRT("0,Summary Report 1,1",$C$1,$C$3,$C$4,$F530,$F530,$C530,$C530)</f>
        <v>Stationery</v>
      </c>
      <c r="N530" s="37" t="s">
        <v>386</v>
      </c>
      <c r="O530" s="37" t="s">
        <v>165</v>
      </c>
      <c r="P530" s="36" t="s">
        <v>255</v>
      </c>
      <c r="Q530" s="36" t="s">
        <v>1209</v>
      </c>
    </row>
    <row r="531" spans="1:17" ht="15.75" thickBot="1">
      <c r="A531" s="40" t="s">
        <v>1207</v>
      </c>
      <c r="B531" s="40" t="s">
        <v>1208</v>
      </c>
      <c r="C531" s="40">
        <v>56352</v>
      </c>
      <c r="D531" s="40" t="s">
        <v>409</v>
      </c>
      <c r="E531" s="41">
        <v>10</v>
      </c>
      <c r="F531" s="40" t="s">
        <v>1134</v>
      </c>
      <c r="G531" s="40" t="s">
        <v>37</v>
      </c>
      <c r="H531" s="40" t="s">
        <v>38</v>
      </c>
      <c r="I531" s="40">
        <v>47327</v>
      </c>
      <c r="J531" s="39">
        <v>41058</v>
      </c>
      <c r="K531" s="40" t="s">
        <v>44</v>
      </c>
      <c r="L531" s="40" t="s">
        <v>409</v>
      </c>
      <c r="M531" s="16" t="str">
        <f>[1]!AG_SMRT("0,Summary Report 1,1",$C$1,$C$3,$C$4,$F531,$F531,$C531,$C531)</f>
        <v>Cash at Bank (RBS)</v>
      </c>
      <c r="N531" s="37" t="s">
        <v>44</v>
      </c>
      <c r="O531" s="37" t="s">
        <v>44</v>
      </c>
      <c r="P531" s="36" t="s">
        <v>120</v>
      </c>
      <c r="Q531" s="36" t="s">
        <v>1299</v>
      </c>
    </row>
    <row r="532" spans="1:17" ht="15.75" thickBot="1">
      <c r="A532" s="40" t="s">
        <v>1210</v>
      </c>
      <c r="B532" s="40" t="s">
        <v>1211</v>
      </c>
      <c r="C532" s="40">
        <v>55969</v>
      </c>
      <c r="D532" s="40" t="s">
        <v>409</v>
      </c>
      <c r="E532" s="41">
        <v>-37.74</v>
      </c>
      <c r="F532" s="40" t="s">
        <v>1212</v>
      </c>
      <c r="G532" s="40" t="s">
        <v>22</v>
      </c>
      <c r="H532" s="40" t="s">
        <v>1212</v>
      </c>
      <c r="I532" s="40">
        <v>47042</v>
      </c>
      <c r="J532" s="39">
        <v>41030</v>
      </c>
      <c r="K532" s="40" t="s">
        <v>44</v>
      </c>
      <c r="L532" s="40" t="s">
        <v>409</v>
      </c>
      <c r="M532" s="16" t="str">
        <f>[1]!AG_SMRT("0,Summary Report 1,1",$C$1,$C$3,$C$4,$F532,$F532,$C532,$C532)</f>
        <v>Car Parking</v>
      </c>
      <c r="N532" s="37" t="s">
        <v>376</v>
      </c>
      <c r="O532" s="37" t="s">
        <v>159</v>
      </c>
      <c r="P532" s="36" t="s">
        <v>204</v>
      </c>
      <c r="Q532" s="36" t="s">
        <v>1212</v>
      </c>
    </row>
    <row r="533" spans="1:17" ht="15.75" thickBot="1">
      <c r="A533" s="40" t="s">
        <v>1210</v>
      </c>
      <c r="B533" s="40" t="s">
        <v>1211</v>
      </c>
      <c r="C533" s="40">
        <v>55974</v>
      </c>
      <c r="D533" s="40" t="s">
        <v>409</v>
      </c>
      <c r="E533" s="41">
        <v>37.74</v>
      </c>
      <c r="F533" s="40" t="s">
        <v>416</v>
      </c>
      <c r="G533" s="40" t="s">
        <v>37</v>
      </c>
      <c r="H533" s="40" t="s">
        <v>38</v>
      </c>
      <c r="I533" s="40">
        <v>47042</v>
      </c>
      <c r="J533" s="39">
        <v>41030</v>
      </c>
      <c r="K533" s="40" t="s">
        <v>44</v>
      </c>
      <c r="L533" s="40" t="s">
        <v>409</v>
      </c>
      <c r="M533" s="16" t="str">
        <f>[1]!AG_SMRT("0,Summary Report 1,1",$C$1,$C$3,$C$4,$F533,$F533,$C533,$C533)</f>
        <v>Cash at Bank (RBS)</v>
      </c>
      <c r="N533" s="37" t="s">
        <v>44</v>
      </c>
      <c r="O533" s="37" t="s">
        <v>44</v>
      </c>
      <c r="P533" s="36" t="s">
        <v>120</v>
      </c>
      <c r="Q533" s="36" t="s">
        <v>406</v>
      </c>
    </row>
    <row r="534" spans="1:17" ht="15.75" thickBot="1">
      <c r="A534" s="40" t="s">
        <v>1210</v>
      </c>
      <c r="B534" s="40" t="s">
        <v>1211</v>
      </c>
      <c r="C534" s="40">
        <v>56177</v>
      </c>
      <c r="D534" s="40" t="s">
        <v>409</v>
      </c>
      <c r="E534" s="41">
        <v>-35.6</v>
      </c>
      <c r="F534" s="40" t="s">
        <v>1133</v>
      </c>
      <c r="G534" s="40" t="s">
        <v>22</v>
      </c>
      <c r="H534" s="40" t="s">
        <v>1133</v>
      </c>
      <c r="I534" s="40">
        <v>47241</v>
      </c>
      <c r="J534" s="39">
        <v>41045</v>
      </c>
      <c r="K534" s="40" t="s">
        <v>44</v>
      </c>
      <c r="L534" s="40" t="s">
        <v>409</v>
      </c>
      <c r="M534" s="16" t="str">
        <f>[1]!AG_SMRT("0,Summary Report 1,1",$C$1,$C$3,$C$4,$F534,$F534,$C534,$C534)</f>
        <v>Car Parking</v>
      </c>
      <c r="N534" s="37" t="s">
        <v>376</v>
      </c>
      <c r="O534" s="37" t="s">
        <v>159</v>
      </c>
      <c r="P534" s="36" t="s">
        <v>204</v>
      </c>
      <c r="Q534" s="36" t="s">
        <v>1133</v>
      </c>
    </row>
    <row r="535" spans="1:17" ht="15.75" thickBot="1">
      <c r="A535" s="40" t="s">
        <v>1210</v>
      </c>
      <c r="B535" s="40" t="s">
        <v>1211</v>
      </c>
      <c r="C535" s="40">
        <v>56186</v>
      </c>
      <c r="D535" s="40" t="s">
        <v>409</v>
      </c>
      <c r="E535" s="41">
        <v>35.6</v>
      </c>
      <c r="F535" s="40" t="s">
        <v>1132</v>
      </c>
      <c r="G535" s="40" t="s">
        <v>37</v>
      </c>
      <c r="H535" s="40" t="s">
        <v>38</v>
      </c>
      <c r="I535" s="40">
        <v>47241</v>
      </c>
      <c r="J535" s="39">
        <v>41045</v>
      </c>
      <c r="K535" s="40" t="s">
        <v>44</v>
      </c>
      <c r="L535" s="40" t="s">
        <v>409</v>
      </c>
      <c r="M535" s="16" t="str">
        <f>[1]!AG_SMRT("0,Summary Report 1,1",$C$1,$C$3,$C$4,$F535,$F535,$C535,$C535)</f>
        <v>Cash at Bank (RBS)</v>
      </c>
      <c r="N535" s="37" t="s">
        <v>44</v>
      </c>
      <c r="O535" s="37" t="s">
        <v>44</v>
      </c>
      <c r="P535" s="36" t="s">
        <v>120</v>
      </c>
      <c r="Q535" s="36" t="s">
        <v>1520</v>
      </c>
    </row>
    <row r="536" spans="1:17" ht="15.75" thickBot="1">
      <c r="A536" s="40" t="s">
        <v>1213</v>
      </c>
      <c r="B536" s="40" t="s">
        <v>1214</v>
      </c>
      <c r="C536" s="40">
        <v>55971</v>
      </c>
      <c r="D536" s="40" t="s">
        <v>409</v>
      </c>
      <c r="E536" s="41">
        <v>-51.19</v>
      </c>
      <c r="F536" s="40" t="s">
        <v>1215</v>
      </c>
      <c r="G536" s="40" t="s">
        <v>22</v>
      </c>
      <c r="H536" s="40" t="s">
        <v>1215</v>
      </c>
      <c r="I536" s="40">
        <v>47043</v>
      </c>
      <c r="J536" s="39">
        <v>41030</v>
      </c>
      <c r="K536" s="40" t="s">
        <v>44</v>
      </c>
      <c r="L536" s="40" t="s">
        <v>409</v>
      </c>
      <c r="M536" s="16" t="str">
        <f>[1]!AG_SMRT("0,Summary Report 1,1",$C$1,$C$3,$C$4,$F536,$F536,$C536,$C536)</f>
        <v>Meals/Drinks (receipted)</v>
      </c>
      <c r="N536" s="37" t="s">
        <v>251</v>
      </c>
      <c r="O536" s="37" t="s">
        <v>82</v>
      </c>
      <c r="P536" s="36" t="s">
        <v>203</v>
      </c>
      <c r="Q536" s="36" t="s">
        <v>1215</v>
      </c>
    </row>
    <row r="537" spans="1:17" ht="15.75" thickBot="1">
      <c r="A537" s="40" t="s">
        <v>1213</v>
      </c>
      <c r="B537" s="40" t="s">
        <v>1214</v>
      </c>
      <c r="C537" s="40">
        <v>55974</v>
      </c>
      <c r="D537" s="40" t="s">
        <v>409</v>
      </c>
      <c r="E537" s="41">
        <v>51.19</v>
      </c>
      <c r="F537" s="40" t="s">
        <v>416</v>
      </c>
      <c r="G537" s="40" t="s">
        <v>37</v>
      </c>
      <c r="H537" s="40" t="s">
        <v>38</v>
      </c>
      <c r="I537" s="40">
        <v>47043</v>
      </c>
      <c r="J537" s="39">
        <v>41030</v>
      </c>
      <c r="K537" s="40" t="s">
        <v>44</v>
      </c>
      <c r="L537" s="40" t="s">
        <v>409</v>
      </c>
      <c r="M537" s="16" t="str">
        <f>[1]!AG_SMRT("0,Summary Report 1,1",$C$1,$C$3,$C$4,$F537,$F537,$C537,$C537)</f>
        <v>Cash at Bank (RBS)</v>
      </c>
      <c r="N537" s="37" t="s">
        <v>44</v>
      </c>
      <c r="O537" s="37" t="s">
        <v>44</v>
      </c>
      <c r="P537" s="36" t="s">
        <v>120</v>
      </c>
      <c r="Q537" s="36" t="s">
        <v>406</v>
      </c>
    </row>
    <row r="538" spans="1:17" ht="15.75" thickBot="1">
      <c r="A538" s="40" t="s">
        <v>1216</v>
      </c>
      <c r="B538" s="40" t="s">
        <v>1217</v>
      </c>
      <c r="C538" s="40">
        <v>56273</v>
      </c>
      <c r="D538" s="40" t="s">
        <v>409</v>
      </c>
      <c r="E538" s="41">
        <v>-11</v>
      </c>
      <c r="F538" s="40" t="s">
        <v>1218</v>
      </c>
      <c r="G538" s="40" t="s">
        <v>22</v>
      </c>
      <c r="H538" s="40" t="s">
        <v>1218</v>
      </c>
      <c r="I538" s="40">
        <v>47289</v>
      </c>
      <c r="J538" s="39">
        <v>41052</v>
      </c>
      <c r="K538" s="40" t="s">
        <v>44</v>
      </c>
      <c r="L538" s="40" t="s">
        <v>409</v>
      </c>
      <c r="M538" s="16" t="str">
        <f>[1]!AG_SMRT("0,Summary Report 1,1",$C$1,$C$3,$C$4,$F538,$F538,$C538,$C538)</f>
        <v>Car Parking</v>
      </c>
      <c r="N538" s="37" t="s">
        <v>247</v>
      </c>
      <c r="O538" s="37" t="s">
        <v>85</v>
      </c>
      <c r="P538" s="36" t="s">
        <v>204</v>
      </c>
      <c r="Q538" s="36" t="s">
        <v>1218</v>
      </c>
    </row>
    <row r="539" spans="1:17" ht="15.75" thickBot="1">
      <c r="A539" s="40" t="s">
        <v>1216</v>
      </c>
      <c r="B539" s="40" t="s">
        <v>1217</v>
      </c>
      <c r="C539" s="40">
        <v>56280</v>
      </c>
      <c r="D539" s="40" t="s">
        <v>409</v>
      </c>
      <c r="E539" s="41">
        <v>11</v>
      </c>
      <c r="F539" s="40" t="s">
        <v>1143</v>
      </c>
      <c r="G539" s="40" t="s">
        <v>37</v>
      </c>
      <c r="H539" s="40" t="s">
        <v>38</v>
      </c>
      <c r="I539" s="40">
        <v>47289</v>
      </c>
      <c r="J539" s="39">
        <v>41052</v>
      </c>
      <c r="K539" s="40" t="s">
        <v>44</v>
      </c>
      <c r="L539" s="40" t="s">
        <v>409</v>
      </c>
      <c r="M539" s="16" t="str">
        <f>[1]!AG_SMRT("0,Summary Report 1,1",$C$1,$C$3,$C$4,$F539,$F539,$C539,$C539)</f>
        <v>Cash at Bank (RBS)</v>
      </c>
      <c r="N539" s="37" t="s">
        <v>44</v>
      </c>
      <c r="O539" s="37" t="s">
        <v>44</v>
      </c>
      <c r="P539" s="36" t="s">
        <v>120</v>
      </c>
      <c r="Q539" s="36" t="s">
        <v>1335</v>
      </c>
    </row>
    <row r="540" spans="1:17" ht="15.75" thickBot="1">
      <c r="A540" s="40" t="s">
        <v>1219</v>
      </c>
      <c r="B540" s="40" t="s">
        <v>1220</v>
      </c>
      <c r="C540" s="40">
        <v>56274</v>
      </c>
      <c r="D540" s="40" t="s">
        <v>409</v>
      </c>
      <c r="E540" s="41">
        <v>-354.76</v>
      </c>
      <c r="F540" s="40" t="s">
        <v>1221</v>
      </c>
      <c r="G540" s="40" t="s">
        <v>22</v>
      </c>
      <c r="H540" s="40" t="s">
        <v>1221</v>
      </c>
      <c r="I540" s="40">
        <v>47290</v>
      </c>
      <c r="J540" s="39">
        <v>41052</v>
      </c>
      <c r="K540" s="40" t="s">
        <v>44</v>
      </c>
      <c r="L540" s="40" t="s">
        <v>409</v>
      </c>
      <c r="M540" s="16" t="str">
        <f>[1]!AG_SMRT("0,Summary Report 1,1",$C$1,$C$3,$C$4,$F540,$F540,$C540,$C540)</f>
        <v>Meals/Drinks (receipted)</v>
      </c>
      <c r="N540" s="37" t="s">
        <v>257</v>
      </c>
      <c r="O540" s="37" t="s">
        <v>155</v>
      </c>
      <c r="P540" s="36" t="s">
        <v>203</v>
      </c>
      <c r="Q540" s="36" t="s">
        <v>1221</v>
      </c>
    </row>
    <row r="541" spans="1:17" ht="15.75" thickBot="1">
      <c r="A541" s="40" t="s">
        <v>1219</v>
      </c>
      <c r="B541" s="40" t="s">
        <v>1220</v>
      </c>
      <c r="C541" s="40">
        <v>56280</v>
      </c>
      <c r="D541" s="40" t="s">
        <v>409</v>
      </c>
      <c r="E541" s="41">
        <v>354.76</v>
      </c>
      <c r="F541" s="40" t="s">
        <v>1143</v>
      </c>
      <c r="G541" s="40" t="s">
        <v>37</v>
      </c>
      <c r="H541" s="40" t="s">
        <v>38</v>
      </c>
      <c r="I541" s="40">
        <v>47290</v>
      </c>
      <c r="J541" s="39">
        <v>41052</v>
      </c>
      <c r="K541" s="40" t="s">
        <v>44</v>
      </c>
      <c r="L541" s="40" t="s">
        <v>409</v>
      </c>
      <c r="M541" s="16" t="str">
        <f>[1]!AG_SMRT("0,Summary Report 1,1",$C$1,$C$3,$C$4,$F541,$F541,$C541,$C541)</f>
        <v>Cash at Bank (RBS)</v>
      </c>
      <c r="N541" s="37" t="s">
        <v>44</v>
      </c>
      <c r="O541" s="37" t="s">
        <v>44</v>
      </c>
      <c r="P541" s="36" t="s">
        <v>120</v>
      </c>
      <c r="Q541" s="36" t="s">
        <v>1335</v>
      </c>
    </row>
    <row r="542" spans="1:17" ht="15.75" thickBot="1">
      <c r="A542" s="40" t="s">
        <v>1222</v>
      </c>
      <c r="B542" s="40" t="s">
        <v>1223</v>
      </c>
      <c r="C542" s="40">
        <v>56072</v>
      </c>
      <c r="D542" s="40" t="s">
        <v>409</v>
      </c>
      <c r="E542" s="41">
        <v>-14</v>
      </c>
      <c r="F542" s="40" t="s">
        <v>1156</v>
      </c>
      <c r="G542" s="40" t="s">
        <v>22</v>
      </c>
      <c r="H542" s="40" t="s">
        <v>1156</v>
      </c>
      <c r="I542" s="40">
        <v>47163</v>
      </c>
      <c r="J542" s="39">
        <v>41038</v>
      </c>
      <c r="K542" s="40" t="s">
        <v>44</v>
      </c>
      <c r="L542" s="40" t="s">
        <v>409</v>
      </c>
      <c r="M542" s="16" t="str">
        <f>[1]!AG_SMRT("0,Summary Report 1,1",$C$1,$C$3,$C$4,$F542,$F542,$C542,$C542)</f>
        <v>Taxis - Non Taxable</v>
      </c>
      <c r="N542" s="37" t="s">
        <v>249</v>
      </c>
      <c r="O542" s="37" t="s">
        <v>83</v>
      </c>
      <c r="P542" s="36" t="s">
        <v>113</v>
      </c>
      <c r="Q542" s="36" t="s">
        <v>1156</v>
      </c>
    </row>
    <row r="543" spans="1:17" ht="15.75" thickBot="1">
      <c r="A543" s="40" t="s">
        <v>1222</v>
      </c>
      <c r="B543" s="40" t="s">
        <v>1223</v>
      </c>
      <c r="C543" s="40">
        <v>56101</v>
      </c>
      <c r="D543" s="40" t="s">
        <v>409</v>
      </c>
      <c r="E543" s="41">
        <v>14</v>
      </c>
      <c r="F543" s="40" t="s">
        <v>437</v>
      </c>
      <c r="G543" s="40" t="s">
        <v>37</v>
      </c>
      <c r="H543" s="40" t="s">
        <v>38</v>
      </c>
      <c r="I543" s="40">
        <v>47163</v>
      </c>
      <c r="J543" s="39">
        <v>41038</v>
      </c>
      <c r="K543" s="40" t="s">
        <v>44</v>
      </c>
      <c r="L543" s="40" t="s">
        <v>409</v>
      </c>
      <c r="M543" s="16" t="str">
        <f>[1]!AG_SMRT("0,Summary Report 1,1",$C$1,$C$3,$C$4,$F543,$F543,$C543,$C543)</f>
        <v>Cash at Bank (RBS)</v>
      </c>
      <c r="N543" s="37" t="s">
        <v>44</v>
      </c>
      <c r="O543" s="37" t="s">
        <v>44</v>
      </c>
      <c r="P543" s="36" t="s">
        <v>120</v>
      </c>
      <c r="Q543" s="36" t="s">
        <v>1288</v>
      </c>
    </row>
    <row r="544" spans="1:17" ht="15.75" thickBot="1">
      <c r="A544" s="40" t="s">
        <v>239</v>
      </c>
      <c r="B544" s="40" t="s">
        <v>240</v>
      </c>
      <c r="C544" s="40">
        <v>56085</v>
      </c>
      <c r="D544" s="40" t="s">
        <v>409</v>
      </c>
      <c r="E544" s="41">
        <v>-22.85</v>
      </c>
      <c r="F544" s="40" t="s">
        <v>1224</v>
      </c>
      <c r="G544" s="40" t="s">
        <v>22</v>
      </c>
      <c r="H544" s="40" t="s">
        <v>1224</v>
      </c>
      <c r="I544" s="40">
        <v>47164</v>
      </c>
      <c r="J544" s="39">
        <v>41038</v>
      </c>
      <c r="K544" s="40" t="s">
        <v>44</v>
      </c>
      <c r="L544" s="40" t="s">
        <v>409</v>
      </c>
      <c r="M544" s="16" t="str">
        <f>[1]!AG_SMRT("0,Summary Report 1,1",$C$1,$C$3,$C$4,$F544,$F544,$C544,$C544)</f>
        <v>Catering</v>
      </c>
      <c r="N544" s="37" t="s">
        <v>376</v>
      </c>
      <c r="O544" s="37" t="s">
        <v>159</v>
      </c>
      <c r="P544" s="36" t="s">
        <v>104</v>
      </c>
      <c r="Q544" s="36" t="s">
        <v>1224</v>
      </c>
    </row>
    <row r="545" spans="1:17" ht="15.75" thickBot="1">
      <c r="A545" s="40" t="s">
        <v>239</v>
      </c>
      <c r="B545" s="40" t="s">
        <v>240</v>
      </c>
      <c r="C545" s="40">
        <v>56101</v>
      </c>
      <c r="D545" s="40" t="s">
        <v>409</v>
      </c>
      <c r="E545" s="41">
        <v>22.85</v>
      </c>
      <c r="F545" s="40" t="s">
        <v>437</v>
      </c>
      <c r="G545" s="40" t="s">
        <v>37</v>
      </c>
      <c r="H545" s="40" t="s">
        <v>38</v>
      </c>
      <c r="I545" s="40">
        <v>47164</v>
      </c>
      <c r="J545" s="39">
        <v>41038</v>
      </c>
      <c r="K545" s="40" t="s">
        <v>44</v>
      </c>
      <c r="L545" s="40" t="s">
        <v>409</v>
      </c>
      <c r="M545" s="16" t="str">
        <f>[1]!AG_SMRT("0,Summary Report 1,1",$C$1,$C$3,$C$4,$F545,$F545,$C545,$C545)</f>
        <v>Cash at Bank (RBS)</v>
      </c>
      <c r="N545" s="37" t="s">
        <v>44</v>
      </c>
      <c r="O545" s="37" t="s">
        <v>44</v>
      </c>
      <c r="P545" s="36" t="s">
        <v>120</v>
      </c>
      <c r="Q545" s="36" t="s">
        <v>1288</v>
      </c>
    </row>
    <row r="546" spans="1:17" ht="15.75" thickBot="1">
      <c r="A546" s="40" t="s">
        <v>1225</v>
      </c>
      <c r="B546" s="40" t="s">
        <v>1226</v>
      </c>
      <c r="C546" s="40">
        <v>56326</v>
      </c>
      <c r="D546" s="40" t="s">
        <v>409</v>
      </c>
      <c r="E546" s="41">
        <v>-12.2</v>
      </c>
      <c r="F546" s="40" t="s">
        <v>1133</v>
      </c>
      <c r="G546" s="40" t="s">
        <v>22</v>
      </c>
      <c r="H546" s="40" t="s">
        <v>1133</v>
      </c>
      <c r="I546" s="40">
        <v>47328</v>
      </c>
      <c r="J546" s="39">
        <v>41058</v>
      </c>
      <c r="K546" s="40" t="s">
        <v>44</v>
      </c>
      <c r="L546" s="40" t="s">
        <v>409</v>
      </c>
      <c r="M546" s="16" t="str">
        <f>[1]!AG_SMRT("0,Summary Report 1,1",$C$1,$C$3,$C$4,$F546,$F546,$C546,$C546)</f>
        <v>Car Parking</v>
      </c>
      <c r="N546" s="37" t="s">
        <v>247</v>
      </c>
      <c r="O546" s="37" t="s">
        <v>85</v>
      </c>
      <c r="P546" s="36" t="s">
        <v>204</v>
      </c>
      <c r="Q546" s="36" t="s">
        <v>1133</v>
      </c>
    </row>
    <row r="547" spans="1:17" ht="15.75" thickBot="1">
      <c r="A547" s="40" t="s">
        <v>1225</v>
      </c>
      <c r="B547" s="40" t="s">
        <v>1226</v>
      </c>
      <c r="C547" s="40">
        <v>56352</v>
      </c>
      <c r="D547" s="40" t="s">
        <v>409</v>
      </c>
      <c r="E547" s="41">
        <v>12.2</v>
      </c>
      <c r="F547" s="40" t="s">
        <v>1134</v>
      </c>
      <c r="G547" s="40" t="s">
        <v>37</v>
      </c>
      <c r="H547" s="40" t="s">
        <v>38</v>
      </c>
      <c r="I547" s="40">
        <v>47328</v>
      </c>
      <c r="J547" s="39">
        <v>41058</v>
      </c>
      <c r="K547" s="40" t="s">
        <v>44</v>
      </c>
      <c r="L547" s="40" t="s">
        <v>409</v>
      </c>
      <c r="M547" s="16" t="str">
        <f>[1]!AG_SMRT("0,Summary Report 1,1",$C$1,$C$3,$C$4,$F547,$F547,$C547,$C547)</f>
        <v>Cash at Bank (RBS)</v>
      </c>
      <c r="N547" s="37" t="s">
        <v>44</v>
      </c>
      <c r="O547" s="37" t="s">
        <v>44</v>
      </c>
      <c r="P547" s="36" t="s">
        <v>120</v>
      </c>
      <c r="Q547" s="36" t="s">
        <v>1299</v>
      </c>
    </row>
    <row r="548" spans="1:17" ht="15.75" thickBot="1">
      <c r="A548" s="40" t="s">
        <v>1227</v>
      </c>
      <c r="B548" s="40" t="s">
        <v>1228</v>
      </c>
      <c r="C548" s="40">
        <v>55961</v>
      </c>
      <c r="D548" s="40" t="s">
        <v>409</v>
      </c>
      <c r="E548" s="41">
        <v>-54.34</v>
      </c>
      <c r="F548" s="40" t="s">
        <v>1229</v>
      </c>
      <c r="G548" s="40" t="s">
        <v>22</v>
      </c>
      <c r="H548" s="40" t="s">
        <v>1229</v>
      </c>
      <c r="I548" s="40">
        <v>47044</v>
      </c>
      <c r="J548" s="39">
        <v>41030</v>
      </c>
      <c r="K548" s="40" t="s">
        <v>44</v>
      </c>
      <c r="L548" s="40" t="s">
        <v>409</v>
      </c>
      <c r="M548" s="16" t="str">
        <f>[1]!AG_SMRT("0,Summary Report 1,1",$C$1,$C$3,$C$4,$F548,$F548,$C548,$C548)</f>
        <v>Rail Travel</v>
      </c>
      <c r="N548" s="37" t="s">
        <v>257</v>
      </c>
      <c r="O548" s="37" t="s">
        <v>155</v>
      </c>
      <c r="P548" s="36" t="s">
        <v>125</v>
      </c>
      <c r="Q548" s="36" t="s">
        <v>1229</v>
      </c>
    </row>
    <row r="549" spans="1:17" ht="15.75" thickBot="1">
      <c r="A549" s="40" t="s">
        <v>1227</v>
      </c>
      <c r="B549" s="40" t="s">
        <v>1228</v>
      </c>
      <c r="C549" s="40">
        <v>55974</v>
      </c>
      <c r="D549" s="40" t="s">
        <v>409</v>
      </c>
      <c r="E549" s="41">
        <v>54.34</v>
      </c>
      <c r="F549" s="40" t="s">
        <v>416</v>
      </c>
      <c r="G549" s="40" t="s">
        <v>37</v>
      </c>
      <c r="H549" s="40" t="s">
        <v>38</v>
      </c>
      <c r="I549" s="40">
        <v>47044</v>
      </c>
      <c r="J549" s="39">
        <v>41030</v>
      </c>
      <c r="K549" s="40" t="s">
        <v>44</v>
      </c>
      <c r="L549" s="40" t="s">
        <v>409</v>
      </c>
      <c r="M549" s="16" t="str">
        <f>[1]!AG_SMRT("0,Summary Report 1,1",$C$1,$C$3,$C$4,$F549,$F549,$C549,$C549)</f>
        <v>Cash at Bank (RBS)</v>
      </c>
      <c r="N549" s="37" t="s">
        <v>44</v>
      </c>
      <c r="O549" s="37" t="s">
        <v>44</v>
      </c>
      <c r="P549" s="36" t="s">
        <v>120</v>
      </c>
      <c r="Q549" s="36" t="s">
        <v>406</v>
      </c>
    </row>
    <row r="550" spans="1:17" ht="15.75" thickBot="1">
      <c r="A550" s="40" t="s">
        <v>241</v>
      </c>
      <c r="B550" s="40" t="s">
        <v>242</v>
      </c>
      <c r="C550" s="40">
        <v>56067</v>
      </c>
      <c r="D550" s="40" t="s">
        <v>409</v>
      </c>
      <c r="E550" s="41">
        <v>-49.93</v>
      </c>
      <c r="F550" s="40" t="s">
        <v>1160</v>
      </c>
      <c r="G550" s="40" t="s">
        <v>22</v>
      </c>
      <c r="H550" s="40" t="s">
        <v>1160</v>
      </c>
      <c r="I550" s="40">
        <v>47165</v>
      </c>
      <c r="J550" s="39">
        <v>41038</v>
      </c>
      <c r="K550" s="40" t="s">
        <v>44</v>
      </c>
      <c r="L550" s="40" t="s">
        <v>409</v>
      </c>
      <c r="M550" s="16" t="str">
        <f>[1]!AG_SMRT("0,Summary Report 1,1",$C$1,$C$3,$C$4,$F550,$F550,$C550,$C550)</f>
        <v>Meals/Drinks (receipted)</v>
      </c>
      <c r="N550" s="37" t="s">
        <v>272</v>
      </c>
      <c r="O550" s="37" t="s">
        <v>91</v>
      </c>
      <c r="P550" s="36" t="s">
        <v>203</v>
      </c>
      <c r="Q550" s="36" t="s">
        <v>1160</v>
      </c>
    </row>
    <row r="551" spans="1:17" ht="15.75" thickBot="1">
      <c r="A551" s="40" t="s">
        <v>241</v>
      </c>
      <c r="B551" s="40" t="s">
        <v>242</v>
      </c>
      <c r="C551" s="40">
        <v>56101</v>
      </c>
      <c r="D551" s="40" t="s">
        <v>409</v>
      </c>
      <c r="E551" s="41">
        <v>49.93</v>
      </c>
      <c r="F551" s="40" t="s">
        <v>437</v>
      </c>
      <c r="G551" s="40" t="s">
        <v>37</v>
      </c>
      <c r="H551" s="40" t="s">
        <v>38</v>
      </c>
      <c r="I551" s="40">
        <v>47165</v>
      </c>
      <c r="J551" s="39">
        <v>41038</v>
      </c>
      <c r="K551" s="40" t="s">
        <v>44</v>
      </c>
      <c r="L551" s="40" t="s">
        <v>409</v>
      </c>
      <c r="M551" s="16" t="str">
        <f>[1]!AG_SMRT("0,Summary Report 1,1",$C$1,$C$3,$C$4,$F551,$F551,$C551,$C551)</f>
        <v>Cash at Bank (RBS)</v>
      </c>
      <c r="N551" s="37" t="s">
        <v>44</v>
      </c>
      <c r="O551" s="37" t="s">
        <v>44</v>
      </c>
      <c r="P551" s="36" t="s">
        <v>120</v>
      </c>
      <c r="Q551" s="36" t="s">
        <v>1288</v>
      </c>
    </row>
    <row r="552" spans="1:17" ht="15.75" thickBot="1">
      <c r="A552" s="40" t="s">
        <v>1230</v>
      </c>
      <c r="B552" s="40" t="s">
        <v>1231</v>
      </c>
      <c r="C552" s="40">
        <v>56275</v>
      </c>
      <c r="D552" s="40" t="s">
        <v>409</v>
      </c>
      <c r="E552" s="41">
        <v>-26.1</v>
      </c>
      <c r="F552" s="40" t="s">
        <v>1172</v>
      </c>
      <c r="G552" s="40" t="s">
        <v>22</v>
      </c>
      <c r="H552" s="40" t="s">
        <v>1172</v>
      </c>
      <c r="I552" s="40">
        <v>47291</v>
      </c>
      <c r="J552" s="39">
        <v>41052</v>
      </c>
      <c r="K552" s="40" t="s">
        <v>44</v>
      </c>
      <c r="L552" s="40" t="s">
        <v>409</v>
      </c>
      <c r="M552" s="16" t="str">
        <f>[1]!AG_SMRT("0,Summary Report 1,1",$C$1,$C$3,$C$4,$F552,$F552,$C552,$C552)</f>
        <v>Meals/Drinks (receipted)</v>
      </c>
      <c r="N552" s="37" t="s">
        <v>257</v>
      </c>
      <c r="O552" s="37" t="s">
        <v>155</v>
      </c>
      <c r="P552" s="36" t="s">
        <v>203</v>
      </c>
      <c r="Q552" s="36" t="s">
        <v>1172</v>
      </c>
    </row>
    <row r="553" spans="1:17" ht="15.75" thickBot="1">
      <c r="A553" s="40" t="s">
        <v>1230</v>
      </c>
      <c r="B553" s="40" t="s">
        <v>1231</v>
      </c>
      <c r="C553" s="40">
        <v>56280</v>
      </c>
      <c r="D553" s="40" t="s">
        <v>409</v>
      </c>
      <c r="E553" s="41">
        <v>26.1</v>
      </c>
      <c r="F553" s="40" t="s">
        <v>1143</v>
      </c>
      <c r="G553" s="40" t="s">
        <v>37</v>
      </c>
      <c r="H553" s="40" t="s">
        <v>38</v>
      </c>
      <c r="I553" s="40">
        <v>47291</v>
      </c>
      <c r="J553" s="39">
        <v>41052</v>
      </c>
      <c r="K553" s="40" t="s">
        <v>44</v>
      </c>
      <c r="L553" s="40" t="s">
        <v>409</v>
      </c>
      <c r="M553" s="16" t="str">
        <f>[1]!AG_SMRT("0,Summary Report 1,1",$C$1,$C$3,$C$4,$F553,$F553,$C553,$C553)</f>
        <v>Cash at Bank (RBS)</v>
      </c>
      <c r="N553" s="37" t="s">
        <v>44</v>
      </c>
      <c r="O553" s="37" t="s">
        <v>44</v>
      </c>
      <c r="P553" s="36" t="s">
        <v>120</v>
      </c>
      <c r="Q553" s="36" t="s">
        <v>1335</v>
      </c>
    </row>
    <row r="554" spans="1:17" ht="15.75" thickBot="1">
      <c r="A554" s="40" t="s">
        <v>153</v>
      </c>
      <c r="B554" s="40" t="s">
        <v>154</v>
      </c>
      <c r="C554" s="40">
        <v>56069</v>
      </c>
      <c r="D554" s="40" t="s">
        <v>409</v>
      </c>
      <c r="E554" s="41">
        <v>-42.8</v>
      </c>
      <c r="F554" s="40" t="s">
        <v>1187</v>
      </c>
      <c r="G554" s="40" t="s">
        <v>22</v>
      </c>
      <c r="H554" s="40" t="s">
        <v>1187</v>
      </c>
      <c r="I554" s="40">
        <v>47166</v>
      </c>
      <c r="J554" s="39">
        <v>41038</v>
      </c>
      <c r="K554" s="40" t="s">
        <v>44</v>
      </c>
      <c r="L554" s="40" t="s">
        <v>409</v>
      </c>
      <c r="M554" s="16" t="str">
        <f>[1]!AG_SMRT("0,Summary Report 1,1",$C$1,$C$3,$C$4,$F554,$F554,$C554,$C554)</f>
        <v>Private Car Use - Mileage only</v>
      </c>
      <c r="N554" s="37" t="s">
        <v>262</v>
      </c>
      <c r="O554" s="37" t="s">
        <v>78</v>
      </c>
      <c r="P554" s="36" t="s">
        <v>205</v>
      </c>
      <c r="Q554" s="36" t="s">
        <v>1187</v>
      </c>
    </row>
    <row r="555" spans="1:17" ht="15.75" thickBot="1">
      <c r="A555" s="40" t="s">
        <v>153</v>
      </c>
      <c r="B555" s="40" t="s">
        <v>154</v>
      </c>
      <c r="C555" s="40">
        <v>56101</v>
      </c>
      <c r="D555" s="40" t="s">
        <v>409</v>
      </c>
      <c r="E555" s="41">
        <v>42.8</v>
      </c>
      <c r="F555" s="40" t="s">
        <v>437</v>
      </c>
      <c r="G555" s="40" t="s">
        <v>37</v>
      </c>
      <c r="H555" s="40" t="s">
        <v>38</v>
      </c>
      <c r="I555" s="40">
        <v>47166</v>
      </c>
      <c r="J555" s="39">
        <v>41038</v>
      </c>
      <c r="K555" s="40" t="s">
        <v>44</v>
      </c>
      <c r="L555" s="40" t="s">
        <v>409</v>
      </c>
      <c r="M555" s="16" t="str">
        <f>[1]!AG_SMRT("0,Summary Report 1,1",$C$1,$C$3,$C$4,$F555,$F555,$C555,$C555)</f>
        <v>Cash at Bank (RBS)</v>
      </c>
      <c r="N555" s="37" t="s">
        <v>44</v>
      </c>
      <c r="O555" s="37" t="s">
        <v>44</v>
      </c>
      <c r="P555" s="36" t="s">
        <v>120</v>
      </c>
      <c r="Q555" s="36" t="s">
        <v>1288</v>
      </c>
    </row>
    <row r="556" spans="1:17" ht="15.75" thickBot="1">
      <c r="A556" s="40" t="s">
        <v>1232</v>
      </c>
      <c r="B556" s="40" t="s">
        <v>1233</v>
      </c>
      <c r="C556" s="40">
        <v>56027</v>
      </c>
      <c r="D556" s="40" t="s">
        <v>409</v>
      </c>
      <c r="E556" s="41">
        <v>-10000</v>
      </c>
      <c r="F556" s="40" t="s">
        <v>34</v>
      </c>
      <c r="G556" s="40" t="s">
        <v>19</v>
      </c>
      <c r="H556" s="40" t="s">
        <v>373</v>
      </c>
      <c r="I556" s="40">
        <v>47108</v>
      </c>
      <c r="J556" s="39">
        <v>41032</v>
      </c>
      <c r="K556" s="40" t="s">
        <v>44</v>
      </c>
      <c r="L556" s="40" t="s">
        <v>409</v>
      </c>
      <c r="M556" s="16" t="str">
        <f>[1]!AG_SMRT("0,Summary Report 1,1",$C$1,$C$3,$C$4,$F556,$F556,$C556,$C556)</f>
        <v>Grant 1</v>
      </c>
      <c r="N556" s="37" t="s">
        <v>276</v>
      </c>
      <c r="O556" s="37" t="s">
        <v>207</v>
      </c>
      <c r="P556" s="36" t="s">
        <v>206</v>
      </c>
      <c r="Q556" s="36" t="s">
        <v>1249</v>
      </c>
    </row>
    <row r="557" spans="1:17" ht="15.75" thickBot="1">
      <c r="A557" s="40" t="s">
        <v>1232</v>
      </c>
      <c r="B557" s="40" t="s">
        <v>1233</v>
      </c>
      <c r="C557" s="40">
        <v>56030</v>
      </c>
      <c r="D557" s="40" t="s">
        <v>409</v>
      </c>
      <c r="E557" s="41">
        <v>10000</v>
      </c>
      <c r="F557" s="40" t="s">
        <v>435</v>
      </c>
      <c r="G557" s="40" t="s">
        <v>37</v>
      </c>
      <c r="H557" s="40" t="s">
        <v>38</v>
      </c>
      <c r="I557" s="40">
        <v>47108</v>
      </c>
      <c r="J557" s="39">
        <v>41032</v>
      </c>
      <c r="K557" s="40" t="s">
        <v>44</v>
      </c>
      <c r="L557" s="40" t="s">
        <v>409</v>
      </c>
      <c r="M557" s="16" t="str">
        <f>[1]!AG_SMRT("0,Summary Report 1,1",$C$1,$C$3,$C$4,$F557,$F557,$C557,$C557)</f>
        <v>Cash at Bank (RBS)</v>
      </c>
      <c r="N557" s="37" t="s">
        <v>44</v>
      </c>
      <c r="O557" s="37" t="s">
        <v>44</v>
      </c>
      <c r="P557" s="36" t="s">
        <v>120</v>
      </c>
      <c r="Q557" s="36" t="s">
        <v>1287</v>
      </c>
    </row>
    <row r="558" spans="1:17" ht="15.75" thickBot="1">
      <c r="A558" s="40" t="s">
        <v>243</v>
      </c>
      <c r="B558" s="40" t="s">
        <v>244</v>
      </c>
      <c r="C558" s="40">
        <v>55985</v>
      </c>
      <c r="D558" s="40" t="s">
        <v>409</v>
      </c>
      <c r="E558" s="41">
        <v>-13064.9</v>
      </c>
      <c r="F558" s="40" t="s">
        <v>34</v>
      </c>
      <c r="G558" s="40" t="s">
        <v>19</v>
      </c>
      <c r="H558" s="40" t="s">
        <v>1234</v>
      </c>
      <c r="I558" s="40">
        <v>47109</v>
      </c>
      <c r="J558" s="39">
        <v>41032</v>
      </c>
      <c r="K558" s="40" t="s">
        <v>44</v>
      </c>
      <c r="L558" s="40" t="s">
        <v>409</v>
      </c>
      <c r="M558" s="16" t="str">
        <f>[1]!AG_SMRT("0,Summary Report 1,1",$C$1,$C$3,$C$4,$F558,$F558,$C558,$C558)</f>
        <v>Grant 1</v>
      </c>
      <c r="N558" s="37" t="s">
        <v>277</v>
      </c>
      <c r="O558" s="37" t="s">
        <v>89</v>
      </c>
      <c r="P558" s="36" t="s">
        <v>206</v>
      </c>
      <c r="Q558" s="36" t="s">
        <v>1239</v>
      </c>
    </row>
    <row r="559" spans="1:17" ht="15.75" thickBot="1">
      <c r="A559" s="40" t="s">
        <v>243</v>
      </c>
      <c r="B559" s="40" t="s">
        <v>244</v>
      </c>
      <c r="C559" s="40">
        <v>56030</v>
      </c>
      <c r="D559" s="40" t="s">
        <v>409</v>
      </c>
      <c r="E559" s="41">
        <v>13064.9</v>
      </c>
      <c r="F559" s="40" t="s">
        <v>435</v>
      </c>
      <c r="G559" s="40" t="s">
        <v>37</v>
      </c>
      <c r="H559" s="40" t="s">
        <v>38</v>
      </c>
      <c r="I559" s="40">
        <v>47109</v>
      </c>
      <c r="J559" s="39">
        <v>41032</v>
      </c>
      <c r="K559" s="40" t="s">
        <v>44</v>
      </c>
      <c r="L559" s="40" t="s">
        <v>409</v>
      </c>
      <c r="M559" s="16" t="str">
        <f>[1]!AG_SMRT("0,Summary Report 1,1",$C$1,$C$3,$C$4,$F559,$F559,$C559,$C559)</f>
        <v>Cash at Bank (RBS)</v>
      </c>
      <c r="N559" s="37" t="s">
        <v>44</v>
      </c>
      <c r="O559" s="37" t="s">
        <v>44</v>
      </c>
      <c r="P559" s="36" t="s">
        <v>120</v>
      </c>
      <c r="Q559" s="36" t="s">
        <v>1287</v>
      </c>
    </row>
    <row r="560" spans="1:17" ht="15.75" thickBot="1">
      <c r="A560" s="40" t="s">
        <v>1235</v>
      </c>
      <c r="B560" s="40" t="s">
        <v>1236</v>
      </c>
      <c r="C560" s="40">
        <v>55985</v>
      </c>
      <c r="D560" s="40" t="s">
        <v>409</v>
      </c>
      <c r="E560" s="41">
        <v>-8770</v>
      </c>
      <c r="F560" s="40" t="s">
        <v>34</v>
      </c>
      <c r="G560" s="40" t="s">
        <v>19</v>
      </c>
      <c r="H560" s="40" t="s">
        <v>1234</v>
      </c>
      <c r="I560" s="40">
        <v>47110</v>
      </c>
      <c r="J560" s="39">
        <v>41032</v>
      </c>
      <c r="K560" s="40" t="s">
        <v>44</v>
      </c>
      <c r="L560" s="40" t="s">
        <v>409</v>
      </c>
      <c r="M560" s="16" t="str">
        <f>[1]!AG_SMRT("0,Summary Report 1,1",$C$1,$C$3,$C$4,$F560,$F560,$C560,$C560)</f>
        <v>Grant 1</v>
      </c>
      <c r="N560" s="37" t="s">
        <v>277</v>
      </c>
      <c r="O560" s="37" t="s">
        <v>89</v>
      </c>
      <c r="P560" s="36" t="s">
        <v>206</v>
      </c>
      <c r="Q560" s="36" t="s">
        <v>1239</v>
      </c>
    </row>
    <row r="561" spans="1:17" ht="15.75" thickBot="1">
      <c r="A561" s="40" t="s">
        <v>1235</v>
      </c>
      <c r="B561" s="40" t="s">
        <v>1236</v>
      </c>
      <c r="C561" s="40">
        <v>56030</v>
      </c>
      <c r="D561" s="40" t="s">
        <v>409</v>
      </c>
      <c r="E561" s="41">
        <v>8770</v>
      </c>
      <c r="F561" s="40" t="s">
        <v>435</v>
      </c>
      <c r="G561" s="40" t="s">
        <v>37</v>
      </c>
      <c r="H561" s="40" t="s">
        <v>38</v>
      </c>
      <c r="I561" s="40">
        <v>47110</v>
      </c>
      <c r="J561" s="39">
        <v>41032</v>
      </c>
      <c r="K561" s="40" t="s">
        <v>44</v>
      </c>
      <c r="L561" s="40" t="s">
        <v>409</v>
      </c>
      <c r="M561" s="16" t="str">
        <f>[1]!AG_SMRT("0,Summary Report 1,1",$C$1,$C$3,$C$4,$F561,$F561,$C561,$C561)</f>
        <v>Cash at Bank (RBS)</v>
      </c>
      <c r="N561" s="37" t="s">
        <v>44</v>
      </c>
      <c r="O561" s="37" t="s">
        <v>44</v>
      </c>
      <c r="P561" s="36" t="s">
        <v>120</v>
      </c>
      <c r="Q561" s="36" t="s">
        <v>1287</v>
      </c>
    </row>
    <row r="562" spans="1:17" ht="15.75" thickBot="1">
      <c r="A562" s="40" t="s">
        <v>1237</v>
      </c>
      <c r="B562" s="40" t="s">
        <v>1238</v>
      </c>
      <c r="C562" s="40">
        <v>55985</v>
      </c>
      <c r="D562" s="40" t="s">
        <v>409</v>
      </c>
      <c r="E562" s="41">
        <v>-4500</v>
      </c>
      <c r="F562" s="40" t="s">
        <v>34</v>
      </c>
      <c r="G562" s="40" t="s">
        <v>19</v>
      </c>
      <c r="H562" s="40" t="s">
        <v>1239</v>
      </c>
      <c r="I562" s="40">
        <v>47111</v>
      </c>
      <c r="J562" s="39">
        <v>41032</v>
      </c>
      <c r="K562" s="40" t="s">
        <v>44</v>
      </c>
      <c r="L562" s="40" t="s">
        <v>409</v>
      </c>
      <c r="M562" s="16" t="str">
        <f>[1]!AG_SMRT("0,Summary Report 1,1",$C$1,$C$3,$C$4,$F562,$F562,$C562,$C562)</f>
        <v>Grant 1</v>
      </c>
      <c r="N562" s="37" t="s">
        <v>277</v>
      </c>
      <c r="O562" s="37" t="s">
        <v>89</v>
      </c>
      <c r="P562" s="36" t="s">
        <v>206</v>
      </c>
      <c r="Q562" s="36" t="s">
        <v>1239</v>
      </c>
    </row>
    <row r="563" spans="1:17" ht="15.75" thickBot="1">
      <c r="A563" s="40" t="s">
        <v>1237</v>
      </c>
      <c r="B563" s="40" t="s">
        <v>1238</v>
      </c>
      <c r="C563" s="40">
        <v>56030</v>
      </c>
      <c r="D563" s="40" t="s">
        <v>409</v>
      </c>
      <c r="E563" s="41">
        <v>4500</v>
      </c>
      <c r="F563" s="40" t="s">
        <v>435</v>
      </c>
      <c r="G563" s="40" t="s">
        <v>37</v>
      </c>
      <c r="H563" s="40" t="s">
        <v>38</v>
      </c>
      <c r="I563" s="40">
        <v>47111</v>
      </c>
      <c r="J563" s="39">
        <v>41032</v>
      </c>
      <c r="K563" s="40" t="s">
        <v>44</v>
      </c>
      <c r="L563" s="40" t="s">
        <v>409</v>
      </c>
      <c r="M563" s="16" t="str">
        <f>[1]!AG_SMRT("0,Summary Report 1,1",$C$1,$C$3,$C$4,$F563,$F563,$C563,$C563)</f>
        <v>Cash at Bank (RBS)</v>
      </c>
      <c r="N563" s="37" t="s">
        <v>44</v>
      </c>
      <c r="O563" s="37" t="s">
        <v>44</v>
      </c>
      <c r="P563" s="36" t="s">
        <v>120</v>
      </c>
      <c r="Q563" s="36" t="s">
        <v>1287</v>
      </c>
    </row>
    <row r="564" spans="1:17" ht="15.75" thickBot="1">
      <c r="A564" s="40" t="s">
        <v>1240</v>
      </c>
      <c r="B564" s="40" t="s">
        <v>1241</v>
      </c>
      <c r="C564" s="40">
        <v>56191</v>
      </c>
      <c r="D564" s="40" t="s">
        <v>409</v>
      </c>
      <c r="E564" s="41">
        <v>-11712.19</v>
      </c>
      <c r="F564" s="40" t="s">
        <v>34</v>
      </c>
      <c r="G564" s="40" t="s">
        <v>19</v>
      </c>
      <c r="H564" s="40" t="s">
        <v>373</v>
      </c>
      <c r="I564" s="40">
        <v>47265</v>
      </c>
      <c r="J564" s="39">
        <v>41045</v>
      </c>
      <c r="K564" s="40" t="s">
        <v>44</v>
      </c>
      <c r="L564" s="40" t="s">
        <v>409</v>
      </c>
      <c r="M564" s="16" t="str">
        <f>[1]!AG_SMRT("0,Summary Report 1,1",$C$1,$C$3,$C$4,$F564,$F564,$C564,$C564)</f>
        <v>Grant 1</v>
      </c>
      <c r="N564" s="37" t="s">
        <v>276</v>
      </c>
      <c r="O564" s="37" t="s">
        <v>207</v>
      </c>
      <c r="P564" s="36" t="s">
        <v>206</v>
      </c>
      <c r="Q564" s="36" t="s">
        <v>373</v>
      </c>
    </row>
    <row r="565" spans="1:17" ht="15.75" thickBot="1">
      <c r="A565" s="40" t="s">
        <v>1240</v>
      </c>
      <c r="B565" s="40" t="s">
        <v>1241</v>
      </c>
      <c r="C565" s="40">
        <v>56193</v>
      </c>
      <c r="D565" s="40" t="s">
        <v>409</v>
      </c>
      <c r="E565" s="41">
        <v>11712.19</v>
      </c>
      <c r="F565" s="40" t="s">
        <v>1132</v>
      </c>
      <c r="G565" s="40" t="s">
        <v>37</v>
      </c>
      <c r="H565" s="40" t="s">
        <v>38</v>
      </c>
      <c r="I565" s="40">
        <v>47265</v>
      </c>
      <c r="J565" s="39">
        <v>41045</v>
      </c>
      <c r="K565" s="40" t="s">
        <v>44</v>
      </c>
      <c r="L565" s="40" t="s">
        <v>409</v>
      </c>
      <c r="M565" s="16" t="str">
        <f>[1]!AG_SMRT("0,Summary Report 1,1",$C$1,$C$3,$C$4,$F565,$F565,$C565,$C565)</f>
        <v>Cash at Bank (RBS)</v>
      </c>
      <c r="N565" s="37" t="s">
        <v>44</v>
      </c>
      <c r="O565" s="37" t="s">
        <v>44</v>
      </c>
      <c r="P565" s="36" t="s">
        <v>120</v>
      </c>
      <c r="Q565" s="36" t="s">
        <v>1520</v>
      </c>
    </row>
    <row r="566" spans="1:17" ht="15.75" thickBot="1">
      <c r="A566" s="40" t="s">
        <v>1242</v>
      </c>
      <c r="B566" s="40" t="s">
        <v>1243</v>
      </c>
      <c r="C566" s="40">
        <v>56191</v>
      </c>
      <c r="D566" s="40" t="s">
        <v>409</v>
      </c>
      <c r="E566" s="41">
        <v>-17359</v>
      </c>
      <c r="F566" s="40" t="s">
        <v>34</v>
      </c>
      <c r="G566" s="40" t="s">
        <v>19</v>
      </c>
      <c r="H566" s="40" t="s">
        <v>373</v>
      </c>
      <c r="I566" s="40">
        <v>47266</v>
      </c>
      <c r="J566" s="39">
        <v>41045</v>
      </c>
      <c r="K566" s="40" t="s">
        <v>44</v>
      </c>
      <c r="L566" s="40" t="s">
        <v>409</v>
      </c>
      <c r="M566" s="16" t="str">
        <f>[1]!AG_SMRT("0,Summary Report 1,1",$C$1,$C$3,$C$4,$F566,$F566,$C566,$C566)</f>
        <v>Grant 1</v>
      </c>
      <c r="N566" s="37" t="s">
        <v>276</v>
      </c>
      <c r="O566" s="37" t="s">
        <v>207</v>
      </c>
      <c r="P566" s="36" t="s">
        <v>206</v>
      </c>
      <c r="Q566" s="36" t="s">
        <v>373</v>
      </c>
    </row>
    <row r="567" spans="1:17" ht="15.75" thickBot="1">
      <c r="A567" s="40" t="s">
        <v>1242</v>
      </c>
      <c r="B567" s="40" t="s">
        <v>1243</v>
      </c>
      <c r="C567" s="40">
        <v>56193</v>
      </c>
      <c r="D567" s="40" t="s">
        <v>409</v>
      </c>
      <c r="E567" s="41">
        <v>17359</v>
      </c>
      <c r="F567" s="40" t="s">
        <v>1132</v>
      </c>
      <c r="G567" s="40" t="s">
        <v>37</v>
      </c>
      <c r="H567" s="40" t="s">
        <v>38</v>
      </c>
      <c r="I567" s="40">
        <v>47266</v>
      </c>
      <c r="J567" s="39">
        <v>41045</v>
      </c>
      <c r="K567" s="40" t="s">
        <v>44</v>
      </c>
      <c r="L567" s="40" t="s">
        <v>409</v>
      </c>
      <c r="M567" s="16" t="str">
        <f>[1]!AG_SMRT("0,Summary Report 1,1",$C$1,$C$3,$C$4,$F567,$F567,$C567,$C567)</f>
        <v>Cash at Bank (RBS)</v>
      </c>
      <c r="N567" s="37" t="s">
        <v>44</v>
      </c>
      <c r="O567" s="37" t="s">
        <v>44</v>
      </c>
      <c r="P567" s="36" t="s">
        <v>120</v>
      </c>
      <c r="Q567" s="36" t="s">
        <v>1520</v>
      </c>
    </row>
    <row r="568" spans="1:17" ht="15.75" thickBot="1">
      <c r="A568" s="40" t="s">
        <v>1244</v>
      </c>
      <c r="B568" s="40" t="s">
        <v>535</v>
      </c>
      <c r="C568" s="40">
        <v>56027</v>
      </c>
      <c r="D568" s="40" t="s">
        <v>409</v>
      </c>
      <c r="E568" s="41">
        <v>-47572.32</v>
      </c>
      <c r="F568" s="40" t="s">
        <v>34</v>
      </c>
      <c r="G568" s="40" t="s">
        <v>19</v>
      </c>
      <c r="H568" s="40" t="s">
        <v>1245</v>
      </c>
      <c r="I568" s="40">
        <v>47261</v>
      </c>
      <c r="J568" s="39">
        <v>41045</v>
      </c>
      <c r="K568" s="40" t="s">
        <v>44</v>
      </c>
      <c r="L568" s="40" t="s">
        <v>409</v>
      </c>
      <c r="M568" s="16" t="str">
        <f>[1]!AG_SMRT("0,Summary Report 1,1",$C$1,$C$3,$C$4,$F568,$F568,$C568,$C568)</f>
        <v>Grant 1</v>
      </c>
      <c r="N568" s="37" t="s">
        <v>276</v>
      </c>
      <c r="O568" s="37" t="s">
        <v>207</v>
      </c>
      <c r="P568" s="36" t="s">
        <v>206</v>
      </c>
      <c r="Q568" s="36" t="s">
        <v>1249</v>
      </c>
    </row>
    <row r="569" spans="1:17" ht="15.75" thickBot="1">
      <c r="A569" s="40" t="s">
        <v>1244</v>
      </c>
      <c r="B569" s="40" t="s">
        <v>535</v>
      </c>
      <c r="C569" s="40">
        <v>56030</v>
      </c>
      <c r="D569" s="40" t="s">
        <v>409</v>
      </c>
      <c r="E569" s="41">
        <v>47572.32</v>
      </c>
      <c r="F569" s="40" t="s">
        <v>435</v>
      </c>
      <c r="G569" s="40" t="s">
        <v>37</v>
      </c>
      <c r="H569" s="40" t="s">
        <v>38</v>
      </c>
      <c r="I569" s="40">
        <v>47261</v>
      </c>
      <c r="J569" s="39">
        <v>41045</v>
      </c>
      <c r="K569" s="40" t="s">
        <v>44</v>
      </c>
      <c r="L569" s="40" t="s">
        <v>409</v>
      </c>
      <c r="M569" s="16" t="str">
        <f>[1]!AG_SMRT("0,Summary Report 1,1",$C$1,$C$3,$C$4,$F569,$F569,$C569,$C569)</f>
        <v>Cash at Bank (RBS)</v>
      </c>
      <c r="N569" s="37" t="s">
        <v>44</v>
      </c>
      <c r="O569" s="37" t="s">
        <v>44</v>
      </c>
      <c r="P569" s="36" t="s">
        <v>120</v>
      </c>
      <c r="Q569" s="36" t="s">
        <v>1287</v>
      </c>
    </row>
    <row r="570" spans="1:17" ht="15.75" thickBot="1">
      <c r="A570" s="40" t="s">
        <v>1244</v>
      </c>
      <c r="B570" s="40" t="s">
        <v>535</v>
      </c>
      <c r="C570" s="40">
        <v>56190</v>
      </c>
      <c r="D570" s="40" t="s">
        <v>409</v>
      </c>
      <c r="E570" s="41">
        <v>-47572.32</v>
      </c>
      <c r="F570" s="40" t="s">
        <v>1246</v>
      </c>
      <c r="G570" s="40" t="s">
        <v>19</v>
      </c>
      <c r="H570" s="40" t="s">
        <v>1246</v>
      </c>
      <c r="I570" s="40">
        <v>47261</v>
      </c>
      <c r="J570" s="39">
        <v>41045</v>
      </c>
      <c r="K570" s="40" t="s">
        <v>44</v>
      </c>
      <c r="L570" s="40" t="s">
        <v>409</v>
      </c>
      <c r="M570" s="16" t="str">
        <f>[1]!AG_SMRT("0,Summary Report 1,1",$C$1,$C$3,$C$4,$F570,$F570,$C570,$C570)</f>
        <v>Cash at Bank (RBS)</v>
      </c>
      <c r="N570" s="37" t="s">
        <v>44</v>
      </c>
      <c r="O570" s="37" t="s">
        <v>44</v>
      </c>
      <c r="P570" s="36" t="s">
        <v>120</v>
      </c>
      <c r="Q570" s="36" t="s">
        <v>1246</v>
      </c>
    </row>
    <row r="571" spans="1:17" ht="15.75" thickBot="1">
      <c r="A571" s="40" t="s">
        <v>1244</v>
      </c>
      <c r="B571" s="40" t="s">
        <v>535</v>
      </c>
      <c r="C571" s="40">
        <v>56190</v>
      </c>
      <c r="D571" s="40" t="s">
        <v>409</v>
      </c>
      <c r="E571" s="41">
        <v>47572.32</v>
      </c>
      <c r="F571" s="40" t="s">
        <v>1246</v>
      </c>
      <c r="G571" s="40" t="s">
        <v>19</v>
      </c>
      <c r="H571" s="40" t="s">
        <v>1246</v>
      </c>
      <c r="I571" s="40">
        <v>47261</v>
      </c>
      <c r="J571" s="39">
        <v>41045</v>
      </c>
      <c r="K571" s="40" t="s">
        <v>44</v>
      </c>
      <c r="L571" s="40" t="s">
        <v>409</v>
      </c>
      <c r="M571" s="16" t="str">
        <f>[1]!AG_SMRT("0,Summary Report 1,1",$C$1,$C$3,$C$4,$F571,$F571,$C571,$C571)</f>
        <v>Cash at Bank (RBS)</v>
      </c>
      <c r="N571" s="37" t="s">
        <v>44</v>
      </c>
      <c r="O571" s="37" t="s">
        <v>44</v>
      </c>
      <c r="P571" s="36" t="s">
        <v>120</v>
      </c>
      <c r="Q571" s="36" t="s">
        <v>1246</v>
      </c>
    </row>
    <row r="572" spans="1:17" ht="15.75" thickBot="1">
      <c r="A572" s="40" t="s">
        <v>1247</v>
      </c>
      <c r="B572" s="40" t="s">
        <v>1248</v>
      </c>
      <c r="C572" s="40">
        <v>56027</v>
      </c>
      <c r="D572" s="40" t="s">
        <v>409</v>
      </c>
      <c r="E572" s="41">
        <v>-7365.93</v>
      </c>
      <c r="F572" s="40" t="s">
        <v>34</v>
      </c>
      <c r="G572" s="40" t="s">
        <v>19</v>
      </c>
      <c r="H572" s="40" t="s">
        <v>1249</v>
      </c>
      <c r="I572" s="40">
        <v>47113</v>
      </c>
      <c r="J572" s="39">
        <v>41032</v>
      </c>
      <c r="K572" s="40" t="s">
        <v>44</v>
      </c>
      <c r="L572" s="40" t="s">
        <v>409</v>
      </c>
      <c r="M572" s="16" t="str">
        <f>[1]!AG_SMRT("0,Summary Report 1,1",$C$1,$C$3,$C$4,$F572,$F572,$C572,$C572)</f>
        <v>Grant 1</v>
      </c>
      <c r="N572" s="37" t="s">
        <v>276</v>
      </c>
      <c r="O572" s="37" t="s">
        <v>207</v>
      </c>
      <c r="P572" s="36" t="s">
        <v>206</v>
      </c>
      <c r="Q572" s="36" t="s">
        <v>1249</v>
      </c>
    </row>
    <row r="573" spans="1:17" ht="15.75" thickBot="1">
      <c r="A573" s="40" t="s">
        <v>1247</v>
      </c>
      <c r="B573" s="40" t="s">
        <v>1248</v>
      </c>
      <c r="C573" s="40">
        <v>56027</v>
      </c>
      <c r="D573" s="40" t="s">
        <v>409</v>
      </c>
      <c r="E573" s="41">
        <v>-8400</v>
      </c>
      <c r="F573" s="40" t="s">
        <v>34</v>
      </c>
      <c r="G573" s="40" t="s">
        <v>19</v>
      </c>
      <c r="H573" s="40" t="s">
        <v>1250</v>
      </c>
      <c r="I573" s="40">
        <v>47113</v>
      </c>
      <c r="J573" s="39">
        <v>41032</v>
      </c>
      <c r="K573" s="40" t="s">
        <v>44</v>
      </c>
      <c r="L573" s="40" t="s">
        <v>409</v>
      </c>
      <c r="M573" s="16" t="str">
        <f>[1]!AG_SMRT("0,Summary Report 1,1",$C$1,$C$3,$C$4,$F573,$F573,$C573,$C573)</f>
        <v>Grant 1</v>
      </c>
      <c r="N573" s="37" t="s">
        <v>276</v>
      </c>
      <c r="O573" s="37" t="s">
        <v>207</v>
      </c>
      <c r="P573" s="36" t="s">
        <v>206</v>
      </c>
      <c r="Q573" s="36" t="s">
        <v>1249</v>
      </c>
    </row>
    <row r="574" spans="1:17" ht="15.75" thickBot="1">
      <c r="A574" s="40" t="s">
        <v>1247</v>
      </c>
      <c r="B574" s="40" t="s">
        <v>1248</v>
      </c>
      <c r="C574" s="40">
        <v>56030</v>
      </c>
      <c r="D574" s="40" t="s">
        <v>409</v>
      </c>
      <c r="E574" s="41">
        <v>15765.93</v>
      </c>
      <c r="F574" s="40" t="s">
        <v>435</v>
      </c>
      <c r="G574" s="40" t="s">
        <v>37</v>
      </c>
      <c r="H574" s="40" t="s">
        <v>38</v>
      </c>
      <c r="I574" s="40">
        <v>47113</v>
      </c>
      <c r="J574" s="39">
        <v>41032</v>
      </c>
      <c r="K574" s="40" t="s">
        <v>44</v>
      </c>
      <c r="L574" s="40" t="s">
        <v>409</v>
      </c>
      <c r="M574" s="16" t="str">
        <f>[1]!AG_SMRT("0,Summary Report 1,1",$C$1,$C$3,$C$4,$F574,$F574,$C574,$C574)</f>
        <v>Cash at Bank (RBS)</v>
      </c>
      <c r="N574" s="37" t="s">
        <v>44</v>
      </c>
      <c r="O574" s="37" t="s">
        <v>44</v>
      </c>
      <c r="P574" s="36" t="s">
        <v>120</v>
      </c>
      <c r="Q574" s="36" t="s">
        <v>1287</v>
      </c>
    </row>
    <row r="575" spans="1:17" ht="15.75" thickBot="1">
      <c r="A575" s="40" t="s">
        <v>1247</v>
      </c>
      <c r="B575" s="40" t="s">
        <v>1248</v>
      </c>
      <c r="C575" s="40">
        <v>56191</v>
      </c>
      <c r="D575" s="40" t="s">
        <v>409</v>
      </c>
      <c r="E575" s="41">
        <v>-47572.32</v>
      </c>
      <c r="F575" s="40" t="s">
        <v>34</v>
      </c>
      <c r="G575" s="40" t="s">
        <v>19</v>
      </c>
      <c r="H575" s="40" t="s">
        <v>1245</v>
      </c>
      <c r="I575" s="40">
        <v>47267</v>
      </c>
      <c r="J575" s="39">
        <v>41045</v>
      </c>
      <c r="K575" s="40" t="s">
        <v>44</v>
      </c>
      <c r="L575" s="40" t="s">
        <v>409</v>
      </c>
      <c r="M575" s="16" t="str">
        <f>[1]!AG_SMRT("0,Summary Report 1,1",$C$1,$C$3,$C$4,$F575,$F575,$C575,$C575)</f>
        <v>Grant 1</v>
      </c>
      <c r="N575" s="37" t="s">
        <v>276</v>
      </c>
      <c r="O575" s="37" t="s">
        <v>207</v>
      </c>
      <c r="P575" s="36" t="s">
        <v>206</v>
      </c>
      <c r="Q575" s="36" t="s">
        <v>373</v>
      </c>
    </row>
    <row r="576" spans="1:17" ht="15.75" thickBot="1">
      <c r="A576" s="40" t="s">
        <v>1247</v>
      </c>
      <c r="B576" s="40" t="s">
        <v>1248</v>
      </c>
      <c r="C576" s="40">
        <v>56193</v>
      </c>
      <c r="D576" s="40" t="s">
        <v>409</v>
      </c>
      <c r="E576" s="41">
        <v>47572.32</v>
      </c>
      <c r="F576" s="40" t="s">
        <v>1132</v>
      </c>
      <c r="G576" s="40" t="s">
        <v>37</v>
      </c>
      <c r="H576" s="40" t="s">
        <v>38</v>
      </c>
      <c r="I576" s="40">
        <v>47267</v>
      </c>
      <c r="J576" s="39">
        <v>41045</v>
      </c>
      <c r="K576" s="40" t="s">
        <v>44</v>
      </c>
      <c r="L576" s="40" t="s">
        <v>409</v>
      </c>
      <c r="M576" s="16" t="str">
        <f>[1]!AG_SMRT("0,Summary Report 1,1",$C$1,$C$3,$C$4,$F576,$F576,$C576,$C576)</f>
        <v>Cash at Bank (RBS)</v>
      </c>
      <c r="N576" s="37" t="s">
        <v>44</v>
      </c>
      <c r="O576" s="37" t="s">
        <v>44</v>
      </c>
      <c r="P576" s="36" t="s">
        <v>120</v>
      </c>
      <c r="Q576" s="36" t="s">
        <v>1520</v>
      </c>
    </row>
    <row r="577" spans="1:17" ht="15.75" thickBot="1">
      <c r="A577" s="40" t="s">
        <v>1251</v>
      </c>
      <c r="B577" s="40" t="s">
        <v>1252</v>
      </c>
      <c r="C577" s="40">
        <v>56191</v>
      </c>
      <c r="D577" s="40" t="s">
        <v>409</v>
      </c>
      <c r="E577" s="41">
        <v>-12500</v>
      </c>
      <c r="F577" s="40" t="s">
        <v>34</v>
      </c>
      <c r="G577" s="40" t="s">
        <v>19</v>
      </c>
      <c r="H577" s="40" t="s">
        <v>373</v>
      </c>
      <c r="I577" s="40">
        <v>47268</v>
      </c>
      <c r="J577" s="39">
        <v>41045</v>
      </c>
      <c r="K577" s="40" t="s">
        <v>44</v>
      </c>
      <c r="L577" s="40" t="s">
        <v>409</v>
      </c>
      <c r="M577" s="16" t="str">
        <f>[1]!AG_SMRT("0,Summary Report 1,1",$C$1,$C$3,$C$4,$F577,$F577,$C577,$C577)</f>
        <v>Grant 1</v>
      </c>
      <c r="N577" s="37" t="s">
        <v>276</v>
      </c>
      <c r="O577" s="37" t="s">
        <v>207</v>
      </c>
      <c r="P577" s="36" t="s">
        <v>206</v>
      </c>
      <c r="Q577" s="36" t="s">
        <v>373</v>
      </c>
    </row>
    <row r="578" spans="1:17" ht="15.75" thickBot="1">
      <c r="A578" s="40" t="s">
        <v>1251</v>
      </c>
      <c r="B578" s="40" t="s">
        <v>1252</v>
      </c>
      <c r="C578" s="40">
        <v>56193</v>
      </c>
      <c r="D578" s="40" t="s">
        <v>409</v>
      </c>
      <c r="E578" s="41">
        <v>12500</v>
      </c>
      <c r="F578" s="40" t="s">
        <v>1132</v>
      </c>
      <c r="G578" s="40" t="s">
        <v>37</v>
      </c>
      <c r="H578" s="40" t="s">
        <v>38</v>
      </c>
      <c r="I578" s="40">
        <v>47268</v>
      </c>
      <c r="J578" s="39">
        <v>41045</v>
      </c>
      <c r="K578" s="40" t="s">
        <v>44</v>
      </c>
      <c r="L578" s="40" t="s">
        <v>409</v>
      </c>
      <c r="M578" s="16" t="str">
        <f>[1]!AG_SMRT("0,Summary Report 1,1",$C$1,$C$3,$C$4,$F578,$F578,$C578,$C578)</f>
        <v>Cash at Bank (RBS)</v>
      </c>
      <c r="N578" s="37" t="s">
        <v>44</v>
      </c>
      <c r="O578" s="37" t="s">
        <v>44</v>
      </c>
      <c r="P578" s="36" t="s">
        <v>120</v>
      </c>
      <c r="Q578" s="36" t="s">
        <v>1520</v>
      </c>
    </row>
    <row r="579" spans="1:17" ht="15.75" thickBot="1">
      <c r="A579" s="40" t="s">
        <v>1253</v>
      </c>
      <c r="B579" s="40" t="s">
        <v>1254</v>
      </c>
      <c r="C579" s="40">
        <v>56027</v>
      </c>
      <c r="D579" s="40" t="s">
        <v>409</v>
      </c>
      <c r="E579" s="41">
        <v>-15500</v>
      </c>
      <c r="F579" s="40" t="s">
        <v>34</v>
      </c>
      <c r="G579" s="40" t="s">
        <v>19</v>
      </c>
      <c r="H579" s="40" t="s">
        <v>373</v>
      </c>
      <c r="I579" s="40">
        <v>47114</v>
      </c>
      <c r="J579" s="39">
        <v>41032</v>
      </c>
      <c r="K579" s="40" t="s">
        <v>44</v>
      </c>
      <c r="L579" s="40" t="s">
        <v>409</v>
      </c>
      <c r="M579" s="16" t="str">
        <f>[1]!AG_SMRT("0,Summary Report 1,1",$C$1,$C$3,$C$4,$F579,$F579,$C579,$C579)</f>
        <v>Grant 1</v>
      </c>
      <c r="N579" s="37" t="s">
        <v>276</v>
      </c>
      <c r="O579" s="37" t="s">
        <v>207</v>
      </c>
      <c r="P579" s="36" t="s">
        <v>206</v>
      </c>
      <c r="Q579" s="36" t="s">
        <v>1249</v>
      </c>
    </row>
    <row r="580" spans="1:17" ht="15.75" thickBot="1">
      <c r="A580" s="40" t="s">
        <v>1253</v>
      </c>
      <c r="B580" s="40" t="s">
        <v>1254</v>
      </c>
      <c r="C580" s="40">
        <v>56030</v>
      </c>
      <c r="D580" s="40" t="s">
        <v>409</v>
      </c>
      <c r="E580" s="41">
        <v>15500</v>
      </c>
      <c r="F580" s="40" t="s">
        <v>435</v>
      </c>
      <c r="G580" s="40" t="s">
        <v>37</v>
      </c>
      <c r="H580" s="40" t="s">
        <v>38</v>
      </c>
      <c r="I580" s="40">
        <v>47114</v>
      </c>
      <c r="J580" s="39">
        <v>41032</v>
      </c>
      <c r="K580" s="40" t="s">
        <v>44</v>
      </c>
      <c r="L580" s="40" t="s">
        <v>409</v>
      </c>
      <c r="M580" s="16" t="str">
        <f>[1]!AG_SMRT("0,Summary Report 1,1",$C$1,$C$3,$C$4,$F580,$F580,$C580,$C580)</f>
        <v>Cash at Bank (RBS)</v>
      </c>
      <c r="N580" s="37" t="s">
        <v>44</v>
      </c>
      <c r="O580" s="37" t="s">
        <v>44</v>
      </c>
      <c r="P580" s="36" t="s">
        <v>120</v>
      </c>
      <c r="Q580" s="36" t="s">
        <v>1287</v>
      </c>
    </row>
    <row r="581" spans="1:17" ht="15.75" thickBot="1">
      <c r="A581" s="40" t="s">
        <v>1255</v>
      </c>
      <c r="B581" s="40" t="s">
        <v>1256</v>
      </c>
      <c r="C581" s="40">
        <v>56027</v>
      </c>
      <c r="D581" s="40" t="s">
        <v>409</v>
      </c>
      <c r="E581" s="41">
        <v>-12191.84</v>
      </c>
      <c r="F581" s="40" t="s">
        <v>34</v>
      </c>
      <c r="G581" s="40" t="s">
        <v>19</v>
      </c>
      <c r="H581" s="40" t="s">
        <v>219</v>
      </c>
      <c r="I581" s="40">
        <v>47115</v>
      </c>
      <c r="J581" s="39">
        <v>41032</v>
      </c>
      <c r="K581" s="40" t="s">
        <v>44</v>
      </c>
      <c r="L581" s="40" t="s">
        <v>409</v>
      </c>
      <c r="M581" s="16" t="str">
        <f>[1]!AG_SMRT("0,Summary Report 1,1",$C$1,$C$3,$C$4,$F581,$F581,$C581,$C581)</f>
        <v>Grant 1</v>
      </c>
      <c r="N581" s="37" t="s">
        <v>276</v>
      </c>
      <c r="O581" s="37" t="s">
        <v>207</v>
      </c>
      <c r="P581" s="36" t="s">
        <v>206</v>
      </c>
      <c r="Q581" s="36" t="s">
        <v>1249</v>
      </c>
    </row>
    <row r="582" spans="1:17" ht="15.75" thickBot="1">
      <c r="A582" s="40" t="s">
        <v>1255</v>
      </c>
      <c r="B582" s="40" t="s">
        <v>1256</v>
      </c>
      <c r="C582" s="40">
        <v>56030</v>
      </c>
      <c r="D582" s="40" t="s">
        <v>409</v>
      </c>
      <c r="E582" s="41">
        <v>12191.84</v>
      </c>
      <c r="F582" s="40" t="s">
        <v>435</v>
      </c>
      <c r="G582" s="40" t="s">
        <v>37</v>
      </c>
      <c r="H582" s="40" t="s">
        <v>38</v>
      </c>
      <c r="I582" s="40">
        <v>47115</v>
      </c>
      <c r="J582" s="39">
        <v>41032</v>
      </c>
      <c r="K582" s="40" t="s">
        <v>44</v>
      </c>
      <c r="L582" s="40" t="s">
        <v>409</v>
      </c>
      <c r="M582" s="16" t="str">
        <f>[1]!AG_SMRT("0,Summary Report 1,1",$C$1,$C$3,$C$4,$F582,$F582,$C582,$C582)</f>
        <v>Cash at Bank (RBS)</v>
      </c>
      <c r="N582" s="37" t="s">
        <v>44</v>
      </c>
      <c r="O582" s="37" t="s">
        <v>44</v>
      </c>
      <c r="P582" s="36" t="s">
        <v>120</v>
      </c>
      <c r="Q582" s="36" t="s">
        <v>1287</v>
      </c>
    </row>
    <row r="583" spans="1:17" ht="15.75" thickBot="1">
      <c r="A583" s="40" t="s">
        <v>1257</v>
      </c>
      <c r="B583" s="40" t="s">
        <v>1258</v>
      </c>
      <c r="C583" s="40">
        <v>56027</v>
      </c>
      <c r="D583" s="40" t="s">
        <v>409</v>
      </c>
      <c r="E583" s="41">
        <v>-10000</v>
      </c>
      <c r="F583" s="40" t="s">
        <v>34</v>
      </c>
      <c r="G583" s="40" t="s">
        <v>19</v>
      </c>
      <c r="H583" s="40" t="s">
        <v>373</v>
      </c>
      <c r="I583" s="40">
        <v>47116</v>
      </c>
      <c r="J583" s="39">
        <v>41032</v>
      </c>
      <c r="K583" s="40" t="s">
        <v>44</v>
      </c>
      <c r="L583" s="40" t="s">
        <v>409</v>
      </c>
      <c r="M583" s="16" t="str">
        <f>[1]!AG_SMRT("0,Summary Report 1,1",$C$1,$C$3,$C$4,$F583,$F583,$C583,$C583)</f>
        <v>Grant 1</v>
      </c>
      <c r="N583" s="37" t="s">
        <v>276</v>
      </c>
      <c r="O583" s="37" t="s">
        <v>207</v>
      </c>
      <c r="P583" s="36" t="s">
        <v>206</v>
      </c>
      <c r="Q583" s="36" t="s">
        <v>1249</v>
      </c>
    </row>
    <row r="584" spans="1:17" ht="15.75" thickBot="1">
      <c r="A584" s="40" t="s">
        <v>1257</v>
      </c>
      <c r="B584" s="40" t="s">
        <v>1258</v>
      </c>
      <c r="C584" s="40">
        <v>56030</v>
      </c>
      <c r="D584" s="40" t="s">
        <v>409</v>
      </c>
      <c r="E584" s="41">
        <v>10000</v>
      </c>
      <c r="F584" s="40" t="s">
        <v>435</v>
      </c>
      <c r="G584" s="40" t="s">
        <v>37</v>
      </c>
      <c r="H584" s="40" t="s">
        <v>38</v>
      </c>
      <c r="I584" s="40">
        <v>47116</v>
      </c>
      <c r="J584" s="39">
        <v>41032</v>
      </c>
      <c r="K584" s="40" t="s">
        <v>44</v>
      </c>
      <c r="L584" s="40" t="s">
        <v>409</v>
      </c>
      <c r="M584" s="16" t="str">
        <f>[1]!AG_SMRT("0,Summary Report 1,1",$C$1,$C$3,$C$4,$F584,$F584,$C584,$C584)</f>
        <v>Cash at Bank (RBS)</v>
      </c>
      <c r="N584" s="37" t="s">
        <v>44</v>
      </c>
      <c r="O584" s="37" t="s">
        <v>44</v>
      </c>
      <c r="P584" s="36" t="s">
        <v>120</v>
      </c>
      <c r="Q584" s="36" t="s">
        <v>1287</v>
      </c>
    </row>
    <row r="585" spans="1:17" ht="15.75" thickBot="1">
      <c r="A585" s="40" t="s">
        <v>1259</v>
      </c>
      <c r="B585" s="40" t="s">
        <v>1260</v>
      </c>
      <c r="C585" s="40">
        <v>56191</v>
      </c>
      <c r="D585" s="40" t="s">
        <v>409</v>
      </c>
      <c r="E585" s="41">
        <v>-15250</v>
      </c>
      <c r="F585" s="40" t="s">
        <v>34</v>
      </c>
      <c r="G585" s="40" t="s">
        <v>19</v>
      </c>
      <c r="H585" s="40" t="s">
        <v>373</v>
      </c>
      <c r="I585" s="40">
        <v>47269</v>
      </c>
      <c r="J585" s="39">
        <v>41045</v>
      </c>
      <c r="K585" s="40" t="s">
        <v>44</v>
      </c>
      <c r="L585" s="40" t="s">
        <v>409</v>
      </c>
      <c r="M585" s="16" t="str">
        <f>[1]!AG_SMRT("0,Summary Report 1,1",$C$1,$C$3,$C$4,$F585,$F585,$C585,$C585)</f>
        <v>Grant 1</v>
      </c>
      <c r="N585" s="37" t="s">
        <v>276</v>
      </c>
      <c r="O585" s="37" t="s">
        <v>207</v>
      </c>
      <c r="P585" s="36" t="s">
        <v>206</v>
      </c>
      <c r="Q585" s="36" t="s">
        <v>373</v>
      </c>
    </row>
    <row r="586" spans="1:17" ht="15.75" thickBot="1">
      <c r="A586" s="40" t="s">
        <v>1259</v>
      </c>
      <c r="B586" s="40" t="s">
        <v>1260</v>
      </c>
      <c r="C586" s="40">
        <v>56193</v>
      </c>
      <c r="D586" s="40" t="s">
        <v>409</v>
      </c>
      <c r="E586" s="41">
        <v>15250</v>
      </c>
      <c r="F586" s="40" t="s">
        <v>1132</v>
      </c>
      <c r="G586" s="40" t="s">
        <v>37</v>
      </c>
      <c r="H586" s="40" t="s">
        <v>38</v>
      </c>
      <c r="I586" s="40">
        <v>47269</v>
      </c>
      <c r="J586" s="39">
        <v>41045</v>
      </c>
      <c r="K586" s="40" t="s">
        <v>44</v>
      </c>
      <c r="L586" s="40" t="s">
        <v>409</v>
      </c>
      <c r="M586" s="16" t="str">
        <f>[1]!AG_SMRT("0,Summary Report 1,1",$C$1,$C$3,$C$4,$F586,$F586,$C586,$C586)</f>
        <v>Cash at Bank (RBS)</v>
      </c>
      <c r="N586" s="37" t="s">
        <v>44</v>
      </c>
      <c r="O586" s="37" t="s">
        <v>44</v>
      </c>
      <c r="P586" s="36" t="s">
        <v>120</v>
      </c>
      <c r="Q586" s="36" t="s">
        <v>1520</v>
      </c>
    </row>
    <row r="587" spans="1:17" ht="15.75" thickBot="1">
      <c r="A587" s="40" t="s">
        <v>1261</v>
      </c>
      <c r="B587" s="40" t="s">
        <v>1262</v>
      </c>
      <c r="C587" s="40">
        <v>56191</v>
      </c>
      <c r="D587" s="40" t="s">
        <v>409</v>
      </c>
      <c r="E587" s="41">
        <v>-17500</v>
      </c>
      <c r="F587" s="40" t="s">
        <v>34</v>
      </c>
      <c r="G587" s="40" t="s">
        <v>19</v>
      </c>
      <c r="H587" s="40" t="s">
        <v>373</v>
      </c>
      <c r="I587" s="40">
        <v>47270</v>
      </c>
      <c r="J587" s="39">
        <v>41045</v>
      </c>
      <c r="K587" s="40" t="s">
        <v>44</v>
      </c>
      <c r="L587" s="40" t="s">
        <v>409</v>
      </c>
      <c r="M587" s="16" t="str">
        <f>[1]!AG_SMRT("0,Summary Report 1,1",$C$1,$C$3,$C$4,$F587,$F587,$C587,$C587)</f>
        <v>Grant 1</v>
      </c>
      <c r="N587" s="37" t="s">
        <v>276</v>
      </c>
      <c r="O587" s="37" t="s">
        <v>207</v>
      </c>
      <c r="P587" s="36" t="s">
        <v>206</v>
      </c>
      <c r="Q587" s="36" t="s">
        <v>373</v>
      </c>
    </row>
    <row r="588" spans="1:17" ht="15.75" thickBot="1">
      <c r="A588" s="40" t="s">
        <v>1261</v>
      </c>
      <c r="B588" s="40" t="s">
        <v>1262</v>
      </c>
      <c r="C588" s="40">
        <v>56193</v>
      </c>
      <c r="D588" s="40" t="s">
        <v>409</v>
      </c>
      <c r="E588" s="41">
        <v>17500</v>
      </c>
      <c r="F588" s="40" t="s">
        <v>1132</v>
      </c>
      <c r="G588" s="40" t="s">
        <v>37</v>
      </c>
      <c r="H588" s="40" t="s">
        <v>38</v>
      </c>
      <c r="I588" s="40">
        <v>47270</v>
      </c>
      <c r="J588" s="39">
        <v>41045</v>
      </c>
      <c r="K588" s="40" t="s">
        <v>44</v>
      </c>
      <c r="L588" s="40" t="s">
        <v>409</v>
      </c>
      <c r="M588" s="16" t="str">
        <f>[1]!AG_SMRT("0,Summary Report 1,1",$C$1,$C$3,$C$4,$F588,$F588,$C588,$C588)</f>
        <v>Cash at Bank (RBS)</v>
      </c>
      <c r="N588" s="37" t="s">
        <v>44</v>
      </c>
      <c r="O588" s="37" t="s">
        <v>44</v>
      </c>
      <c r="P588" s="36" t="s">
        <v>120</v>
      </c>
      <c r="Q588" s="36" t="s">
        <v>1520</v>
      </c>
    </row>
    <row r="589" spans="1:17" ht="15.75" thickBot="1">
      <c r="A589" s="40" t="s">
        <v>1263</v>
      </c>
      <c r="B589" s="40" t="s">
        <v>1264</v>
      </c>
      <c r="C589" s="40">
        <v>55985</v>
      </c>
      <c r="D589" s="40" t="s">
        <v>409</v>
      </c>
      <c r="E589" s="41">
        <v>-26348.1</v>
      </c>
      <c r="F589" s="40" t="s">
        <v>34</v>
      </c>
      <c r="G589" s="40" t="s">
        <v>19</v>
      </c>
      <c r="H589" s="40" t="s">
        <v>1234</v>
      </c>
      <c r="I589" s="40">
        <v>47117</v>
      </c>
      <c r="J589" s="39">
        <v>41032</v>
      </c>
      <c r="K589" s="40" t="s">
        <v>44</v>
      </c>
      <c r="L589" s="40" t="s">
        <v>409</v>
      </c>
      <c r="M589" s="16" t="str">
        <f>[1]!AG_SMRT("0,Summary Report 1,1",$C$1,$C$3,$C$4,$F589,$F589,$C589,$C589)</f>
        <v>Grant 1</v>
      </c>
      <c r="N589" s="37" t="s">
        <v>277</v>
      </c>
      <c r="O589" s="37" t="s">
        <v>89</v>
      </c>
      <c r="P589" s="36" t="s">
        <v>206</v>
      </c>
      <c r="Q589" s="36" t="s">
        <v>1239</v>
      </c>
    </row>
    <row r="590" spans="1:17" ht="15.75" thickBot="1">
      <c r="A590" s="40" t="s">
        <v>1263</v>
      </c>
      <c r="B590" s="40" t="s">
        <v>1264</v>
      </c>
      <c r="C590" s="40">
        <v>56030</v>
      </c>
      <c r="D590" s="40" t="s">
        <v>409</v>
      </c>
      <c r="E590" s="41">
        <v>26348.1</v>
      </c>
      <c r="F590" s="40" t="s">
        <v>435</v>
      </c>
      <c r="G590" s="40" t="s">
        <v>37</v>
      </c>
      <c r="H590" s="40" t="s">
        <v>38</v>
      </c>
      <c r="I590" s="40">
        <v>47117</v>
      </c>
      <c r="J590" s="39">
        <v>41032</v>
      </c>
      <c r="K590" s="40" t="s">
        <v>44</v>
      </c>
      <c r="L590" s="40" t="s">
        <v>409</v>
      </c>
      <c r="M590" s="16" t="str">
        <f>[1]!AG_SMRT("0,Summary Report 1,1",$C$1,$C$3,$C$4,$F590,$F590,$C590,$C590)</f>
        <v>Cash at Bank (RBS)</v>
      </c>
      <c r="N590" s="37" t="s">
        <v>44</v>
      </c>
      <c r="O590" s="37" t="s">
        <v>44</v>
      </c>
      <c r="P590" s="36" t="s">
        <v>120</v>
      </c>
      <c r="Q590" s="36" t="s">
        <v>1287</v>
      </c>
    </row>
    <row r="591" spans="1:17" ht="15.75" thickBot="1">
      <c r="A591" s="40" t="s">
        <v>1265</v>
      </c>
      <c r="B591" s="40" t="s">
        <v>1266</v>
      </c>
      <c r="C591" s="40">
        <v>56191</v>
      </c>
      <c r="D591" s="40" t="s">
        <v>409</v>
      </c>
      <c r="E591" s="41">
        <v>-5000</v>
      </c>
      <c r="F591" s="40" t="s">
        <v>34</v>
      </c>
      <c r="G591" s="40" t="s">
        <v>19</v>
      </c>
      <c r="H591" s="40" t="s">
        <v>373</v>
      </c>
      <c r="I591" s="40">
        <v>47271</v>
      </c>
      <c r="J591" s="39">
        <v>41045</v>
      </c>
      <c r="K591" s="40" t="s">
        <v>44</v>
      </c>
      <c r="L591" s="40" t="s">
        <v>409</v>
      </c>
      <c r="M591" s="16" t="str">
        <f>[1]!AG_SMRT("0,Summary Report 1,1",$C$1,$C$3,$C$4,$F591,$F591,$C591,$C591)</f>
        <v>Grant 1</v>
      </c>
      <c r="N591" s="37" t="s">
        <v>276</v>
      </c>
      <c r="O591" s="37" t="s">
        <v>207</v>
      </c>
      <c r="P591" s="36" t="s">
        <v>206</v>
      </c>
      <c r="Q591" s="36" t="s">
        <v>373</v>
      </c>
    </row>
    <row r="592" spans="1:17" ht="15.75" thickBot="1">
      <c r="A592" s="40" t="s">
        <v>1265</v>
      </c>
      <c r="B592" s="40" t="s">
        <v>1266</v>
      </c>
      <c r="C592" s="40">
        <v>56191</v>
      </c>
      <c r="D592" s="40" t="s">
        <v>409</v>
      </c>
      <c r="E592" s="41">
        <v>-5000</v>
      </c>
      <c r="F592" s="40" t="s">
        <v>34</v>
      </c>
      <c r="G592" s="40" t="s">
        <v>19</v>
      </c>
      <c r="H592" s="40" t="s">
        <v>169</v>
      </c>
      <c r="I592" s="40">
        <v>47271</v>
      </c>
      <c r="J592" s="39">
        <v>41045</v>
      </c>
      <c r="K592" s="40" t="s">
        <v>44</v>
      </c>
      <c r="L592" s="40" t="s">
        <v>409</v>
      </c>
      <c r="M592" s="16" t="str">
        <f>[1]!AG_SMRT("0,Summary Report 1,1",$C$1,$C$3,$C$4,$F592,$F592,$C592,$C592)</f>
        <v>Grant 1</v>
      </c>
      <c r="N592" s="37" t="s">
        <v>276</v>
      </c>
      <c r="O592" s="37" t="s">
        <v>207</v>
      </c>
      <c r="P592" s="36" t="s">
        <v>206</v>
      </c>
      <c r="Q592" s="36" t="s">
        <v>373</v>
      </c>
    </row>
    <row r="593" spans="1:17" ht="15.75" thickBot="1">
      <c r="A593" s="40" t="s">
        <v>1265</v>
      </c>
      <c r="B593" s="40" t="s">
        <v>1266</v>
      </c>
      <c r="C593" s="40">
        <v>56193</v>
      </c>
      <c r="D593" s="40" t="s">
        <v>409</v>
      </c>
      <c r="E593" s="41">
        <v>10000</v>
      </c>
      <c r="F593" s="40" t="s">
        <v>1132</v>
      </c>
      <c r="G593" s="40" t="s">
        <v>37</v>
      </c>
      <c r="H593" s="40" t="s">
        <v>38</v>
      </c>
      <c r="I593" s="40">
        <v>47271</v>
      </c>
      <c r="J593" s="39">
        <v>41045</v>
      </c>
      <c r="K593" s="40" t="s">
        <v>44</v>
      </c>
      <c r="L593" s="40" t="s">
        <v>409</v>
      </c>
      <c r="M593" s="16" t="str">
        <f>[1]!AG_SMRT("0,Summary Report 1,1",$C$1,$C$3,$C$4,$F593,$F593,$C593,$C593)</f>
        <v>Cash at Bank (RBS)</v>
      </c>
      <c r="N593" s="37" t="s">
        <v>44</v>
      </c>
      <c r="O593" s="37" t="s">
        <v>44</v>
      </c>
      <c r="P593" s="36" t="s">
        <v>120</v>
      </c>
      <c r="Q593" s="36" t="s">
        <v>1520</v>
      </c>
    </row>
    <row r="594" spans="1:17" ht="15.75" thickBot="1">
      <c r="A594" s="40" t="s">
        <v>1267</v>
      </c>
      <c r="B594" s="40" t="s">
        <v>1268</v>
      </c>
      <c r="C594" s="40">
        <v>55985</v>
      </c>
      <c r="D594" s="40" t="s">
        <v>409</v>
      </c>
      <c r="E594" s="41">
        <v>-3423.6</v>
      </c>
      <c r="F594" s="40" t="s">
        <v>34</v>
      </c>
      <c r="G594" s="40" t="s">
        <v>19</v>
      </c>
      <c r="H594" s="40" t="s">
        <v>1239</v>
      </c>
      <c r="I594" s="40">
        <v>47118</v>
      </c>
      <c r="J594" s="39">
        <v>41032</v>
      </c>
      <c r="K594" s="40" t="s">
        <v>44</v>
      </c>
      <c r="L594" s="40" t="s">
        <v>409</v>
      </c>
      <c r="M594" s="16" t="str">
        <f>[1]!AG_SMRT("0,Summary Report 1,1",$C$1,$C$3,$C$4,$F594,$F594,$C594,$C594)</f>
        <v>Grant 1</v>
      </c>
      <c r="N594" s="37" t="s">
        <v>277</v>
      </c>
      <c r="O594" s="37" t="s">
        <v>89</v>
      </c>
      <c r="P594" s="36" t="s">
        <v>206</v>
      </c>
      <c r="Q594" s="36" t="s">
        <v>1239</v>
      </c>
    </row>
    <row r="595" spans="1:17" ht="15.75" thickBot="1">
      <c r="A595" s="40" t="s">
        <v>1267</v>
      </c>
      <c r="B595" s="40" t="s">
        <v>1268</v>
      </c>
      <c r="C595" s="40">
        <v>56030</v>
      </c>
      <c r="D595" s="40" t="s">
        <v>409</v>
      </c>
      <c r="E595" s="41">
        <v>3423.6</v>
      </c>
      <c r="F595" s="40" t="s">
        <v>435</v>
      </c>
      <c r="G595" s="40" t="s">
        <v>37</v>
      </c>
      <c r="H595" s="40" t="s">
        <v>38</v>
      </c>
      <c r="I595" s="40">
        <v>47118</v>
      </c>
      <c r="J595" s="39">
        <v>41032</v>
      </c>
      <c r="K595" s="40" t="s">
        <v>44</v>
      </c>
      <c r="L595" s="40" t="s">
        <v>409</v>
      </c>
      <c r="M595" s="16" t="str">
        <f>[1]!AG_SMRT("0,Summary Report 1,1",$C$1,$C$3,$C$4,$F595,$F595,$C595,$C595)</f>
        <v>Cash at Bank (RBS)</v>
      </c>
      <c r="N595" s="37" t="s">
        <v>44</v>
      </c>
      <c r="O595" s="37" t="s">
        <v>44</v>
      </c>
      <c r="P595" s="36" t="s">
        <v>120</v>
      </c>
      <c r="Q595" s="36" t="s">
        <v>1287</v>
      </c>
    </row>
    <row r="596" spans="1:17" ht="15.75" thickBot="1">
      <c r="A596" s="40" t="s">
        <v>1269</v>
      </c>
      <c r="B596" s="40" t="s">
        <v>1270</v>
      </c>
      <c r="C596" s="40">
        <v>56191</v>
      </c>
      <c r="D596" s="40" t="s">
        <v>409</v>
      </c>
      <c r="E596" s="41">
        <v>-10205</v>
      </c>
      <c r="F596" s="40" t="s">
        <v>34</v>
      </c>
      <c r="G596" s="40" t="s">
        <v>19</v>
      </c>
      <c r="H596" s="40" t="s">
        <v>373</v>
      </c>
      <c r="I596" s="40">
        <v>47272</v>
      </c>
      <c r="J596" s="39">
        <v>41045</v>
      </c>
      <c r="K596" s="40" t="s">
        <v>44</v>
      </c>
      <c r="L596" s="40" t="s">
        <v>409</v>
      </c>
      <c r="M596" s="16" t="str">
        <f>[1]!AG_SMRT("0,Summary Report 1,1",$C$1,$C$3,$C$4,$F596,$F596,$C596,$C596)</f>
        <v>Grant 1</v>
      </c>
      <c r="N596" s="37" t="s">
        <v>276</v>
      </c>
      <c r="O596" s="37" t="s">
        <v>207</v>
      </c>
      <c r="P596" s="36" t="s">
        <v>206</v>
      </c>
      <c r="Q596" s="36" t="s">
        <v>373</v>
      </c>
    </row>
    <row r="597" spans="1:17" ht="15.75" thickBot="1">
      <c r="A597" s="40" t="s">
        <v>1269</v>
      </c>
      <c r="B597" s="40" t="s">
        <v>1270</v>
      </c>
      <c r="C597" s="40">
        <v>56193</v>
      </c>
      <c r="D597" s="40" t="s">
        <v>409</v>
      </c>
      <c r="E597" s="41">
        <v>10205</v>
      </c>
      <c r="F597" s="40" t="s">
        <v>1132</v>
      </c>
      <c r="G597" s="40" t="s">
        <v>37</v>
      </c>
      <c r="H597" s="40" t="s">
        <v>38</v>
      </c>
      <c r="I597" s="40">
        <v>47272</v>
      </c>
      <c r="J597" s="39">
        <v>41045</v>
      </c>
      <c r="K597" s="40" t="s">
        <v>44</v>
      </c>
      <c r="L597" s="40" t="s">
        <v>409</v>
      </c>
      <c r="M597" s="16" t="str">
        <f>[1]!AG_SMRT("0,Summary Report 1,1",$C$1,$C$3,$C$4,$F597,$F597,$C597,$C597)</f>
        <v>Cash at Bank (RBS)</v>
      </c>
      <c r="N597" s="37" t="s">
        <v>44</v>
      </c>
      <c r="O597" s="37" t="s">
        <v>44</v>
      </c>
      <c r="P597" s="36" t="s">
        <v>120</v>
      </c>
      <c r="Q597" s="36" t="s">
        <v>1520</v>
      </c>
    </row>
    <row r="598" spans="1:17" ht="15.75" thickBot="1">
      <c r="A598" s="40" t="s">
        <v>374</v>
      </c>
      <c r="B598" s="40" t="s">
        <v>375</v>
      </c>
      <c r="C598" s="40">
        <v>56191</v>
      </c>
      <c r="D598" s="40" t="s">
        <v>409</v>
      </c>
      <c r="E598" s="41">
        <v>-10000</v>
      </c>
      <c r="F598" s="40" t="s">
        <v>34</v>
      </c>
      <c r="G598" s="40" t="s">
        <v>19</v>
      </c>
      <c r="H598" s="40" t="s">
        <v>373</v>
      </c>
      <c r="I598" s="40">
        <v>47273</v>
      </c>
      <c r="J598" s="39">
        <v>41045</v>
      </c>
      <c r="K598" s="40" t="s">
        <v>44</v>
      </c>
      <c r="L598" s="40" t="s">
        <v>409</v>
      </c>
      <c r="M598" s="16" t="str">
        <f>[1]!AG_SMRT("0,Summary Report 1,1",$C$1,$C$3,$C$4,$F598,$F598,$C598,$C598)</f>
        <v>Grant 1</v>
      </c>
      <c r="N598" s="37" t="s">
        <v>276</v>
      </c>
      <c r="O598" s="37" t="s">
        <v>207</v>
      </c>
      <c r="P598" s="36" t="s">
        <v>206</v>
      </c>
      <c r="Q598" s="36" t="s">
        <v>373</v>
      </c>
    </row>
    <row r="599" spans="1:17" ht="15.75" thickBot="1">
      <c r="A599" s="40" t="s">
        <v>374</v>
      </c>
      <c r="B599" s="40" t="s">
        <v>375</v>
      </c>
      <c r="C599" s="40">
        <v>56193</v>
      </c>
      <c r="D599" s="40" t="s">
        <v>409</v>
      </c>
      <c r="E599" s="41">
        <v>10000</v>
      </c>
      <c r="F599" s="40" t="s">
        <v>1132</v>
      </c>
      <c r="G599" s="40" t="s">
        <v>37</v>
      </c>
      <c r="H599" s="40" t="s">
        <v>38</v>
      </c>
      <c r="I599" s="40">
        <v>47273</v>
      </c>
      <c r="J599" s="39">
        <v>41045</v>
      </c>
      <c r="K599" s="40" t="s">
        <v>44</v>
      </c>
      <c r="L599" s="40" t="s">
        <v>409</v>
      </c>
      <c r="M599" s="16" t="str">
        <f>[1]!AG_SMRT("0,Summary Report 1,1",$C$1,$C$3,$C$4,$F599,$F599,$C599,$C599)</f>
        <v>Cash at Bank (RBS)</v>
      </c>
      <c r="N599" s="37" t="s">
        <v>44</v>
      </c>
      <c r="O599" s="37" t="s">
        <v>44</v>
      </c>
      <c r="P599" s="36" t="s">
        <v>120</v>
      </c>
      <c r="Q599" s="36" t="s">
        <v>1520</v>
      </c>
    </row>
    <row r="600" spans="1:17" ht="15.75" thickBot="1">
      <c r="A600" s="40" t="s">
        <v>1271</v>
      </c>
      <c r="B600" s="40" t="s">
        <v>1272</v>
      </c>
      <c r="C600" s="40">
        <v>56191</v>
      </c>
      <c r="D600" s="40" t="s">
        <v>409</v>
      </c>
      <c r="E600" s="41">
        <v>-25000</v>
      </c>
      <c r="F600" s="40" t="s">
        <v>34</v>
      </c>
      <c r="G600" s="40" t="s">
        <v>19</v>
      </c>
      <c r="H600" s="40" t="s">
        <v>373</v>
      </c>
      <c r="I600" s="40">
        <v>47274</v>
      </c>
      <c r="J600" s="39">
        <v>41045</v>
      </c>
      <c r="K600" s="40" t="s">
        <v>44</v>
      </c>
      <c r="L600" s="40" t="s">
        <v>409</v>
      </c>
      <c r="M600" s="16" t="str">
        <f>[1]!AG_SMRT("0,Summary Report 1,1",$C$1,$C$3,$C$4,$F600,$F600,$C600,$C600)</f>
        <v>Grant 1</v>
      </c>
      <c r="N600" s="37" t="s">
        <v>276</v>
      </c>
      <c r="O600" s="37" t="s">
        <v>207</v>
      </c>
      <c r="P600" s="36" t="s">
        <v>206</v>
      </c>
      <c r="Q600" s="36" t="s">
        <v>373</v>
      </c>
    </row>
    <row r="601" spans="1:17" ht="15.75" thickBot="1">
      <c r="A601" s="40" t="s">
        <v>1271</v>
      </c>
      <c r="B601" s="40" t="s">
        <v>1272</v>
      </c>
      <c r="C601" s="40">
        <v>56193</v>
      </c>
      <c r="D601" s="40" t="s">
        <v>409</v>
      </c>
      <c r="E601" s="41">
        <v>25000</v>
      </c>
      <c r="F601" s="40" t="s">
        <v>1132</v>
      </c>
      <c r="G601" s="40" t="s">
        <v>37</v>
      </c>
      <c r="H601" s="40" t="s">
        <v>38</v>
      </c>
      <c r="I601" s="40">
        <v>47274</v>
      </c>
      <c r="J601" s="39">
        <v>41045</v>
      </c>
      <c r="K601" s="40" t="s">
        <v>44</v>
      </c>
      <c r="L601" s="40" t="s">
        <v>409</v>
      </c>
      <c r="M601" s="16" t="str">
        <f>[1]!AG_SMRT("0,Summary Report 1,1",$C$1,$C$3,$C$4,$F601,$F601,$C601,$C601)</f>
        <v>Cash at Bank (RBS)</v>
      </c>
      <c r="N601" s="37" t="s">
        <v>44</v>
      </c>
      <c r="O601" s="37" t="s">
        <v>44</v>
      </c>
      <c r="P601" s="36" t="s">
        <v>120</v>
      </c>
      <c r="Q601" s="36" t="s">
        <v>1520</v>
      </c>
    </row>
    <row r="602" spans="1:17" ht="15.75" thickBot="1">
      <c r="A602" s="40" t="s">
        <v>1273</v>
      </c>
      <c r="B602" s="40" t="s">
        <v>1274</v>
      </c>
      <c r="C602" s="40">
        <v>56027</v>
      </c>
      <c r="D602" s="40" t="s">
        <v>409</v>
      </c>
      <c r="E602" s="41">
        <v>-13105</v>
      </c>
      <c r="F602" s="40" t="s">
        <v>34</v>
      </c>
      <c r="G602" s="40" t="s">
        <v>19</v>
      </c>
      <c r="H602" s="40" t="s">
        <v>1250</v>
      </c>
      <c r="I602" s="40">
        <v>47119</v>
      </c>
      <c r="J602" s="39">
        <v>41032</v>
      </c>
      <c r="K602" s="40" t="s">
        <v>44</v>
      </c>
      <c r="L602" s="40" t="s">
        <v>409</v>
      </c>
      <c r="M602" s="16" t="str">
        <f>[1]!AG_SMRT("0,Summary Report 1,1",$C$1,$C$3,$C$4,$F602,$F602,$C602,$C602)</f>
        <v>Grant 1</v>
      </c>
      <c r="N602" s="37" t="s">
        <v>276</v>
      </c>
      <c r="O602" s="37" t="s">
        <v>207</v>
      </c>
      <c r="P602" s="36" t="s">
        <v>206</v>
      </c>
      <c r="Q602" s="36" t="s">
        <v>1249</v>
      </c>
    </row>
    <row r="603" spans="1:17" ht="15.75" thickBot="1">
      <c r="A603" s="40" t="s">
        <v>1273</v>
      </c>
      <c r="B603" s="40" t="s">
        <v>1274</v>
      </c>
      <c r="C603" s="40">
        <v>56030</v>
      </c>
      <c r="D603" s="40" t="s">
        <v>409</v>
      </c>
      <c r="E603" s="41">
        <v>13105</v>
      </c>
      <c r="F603" s="40" t="s">
        <v>435</v>
      </c>
      <c r="G603" s="40" t="s">
        <v>37</v>
      </c>
      <c r="H603" s="40" t="s">
        <v>38</v>
      </c>
      <c r="I603" s="40">
        <v>47119</v>
      </c>
      <c r="J603" s="39">
        <v>41032</v>
      </c>
      <c r="K603" s="40" t="s">
        <v>44</v>
      </c>
      <c r="L603" s="40" t="s">
        <v>409</v>
      </c>
      <c r="M603" s="16" t="str">
        <f>[1]!AG_SMRT("0,Summary Report 1,1",$C$1,$C$3,$C$4,$F603,$F603,$C603,$C603)</f>
        <v>Cash at Bank (RBS)</v>
      </c>
      <c r="N603" s="37" t="s">
        <v>44</v>
      </c>
      <c r="O603" s="37" t="s">
        <v>44</v>
      </c>
      <c r="P603" s="36" t="s">
        <v>120</v>
      </c>
      <c r="Q603" s="36" t="s">
        <v>1287</v>
      </c>
    </row>
    <row r="604" spans="1:17" ht="15.75" thickBot="1">
      <c r="A604" s="40" t="s">
        <v>1275</v>
      </c>
      <c r="B604" s="40" t="s">
        <v>1276</v>
      </c>
      <c r="C604" s="40">
        <v>56027</v>
      </c>
      <c r="D604" s="40" t="s">
        <v>409</v>
      </c>
      <c r="E604" s="41">
        <v>-17648</v>
      </c>
      <c r="F604" s="40" t="s">
        <v>34</v>
      </c>
      <c r="G604" s="40" t="s">
        <v>19</v>
      </c>
      <c r="H604" s="40" t="s">
        <v>373</v>
      </c>
      <c r="I604" s="40">
        <v>47120</v>
      </c>
      <c r="J604" s="39">
        <v>41032</v>
      </c>
      <c r="K604" s="40" t="s">
        <v>44</v>
      </c>
      <c r="L604" s="40" t="s">
        <v>409</v>
      </c>
      <c r="M604" s="16" t="str">
        <f>[1]!AG_SMRT("0,Summary Report 1,1",$C$1,$C$3,$C$4,$F604,$F604,$C604,$C604)</f>
        <v>Grant 1</v>
      </c>
      <c r="N604" s="37" t="s">
        <v>276</v>
      </c>
      <c r="O604" s="37" t="s">
        <v>207</v>
      </c>
      <c r="P604" s="36" t="s">
        <v>206</v>
      </c>
      <c r="Q604" s="36" t="s">
        <v>1249</v>
      </c>
    </row>
    <row r="605" spans="1:17" ht="15.75" thickBot="1">
      <c r="A605" s="40" t="s">
        <v>1275</v>
      </c>
      <c r="B605" s="40" t="s">
        <v>1276</v>
      </c>
      <c r="C605" s="40">
        <v>56030</v>
      </c>
      <c r="D605" s="40" t="s">
        <v>409</v>
      </c>
      <c r="E605" s="41">
        <v>17648</v>
      </c>
      <c r="F605" s="40" t="s">
        <v>435</v>
      </c>
      <c r="G605" s="40" t="s">
        <v>37</v>
      </c>
      <c r="H605" s="40" t="s">
        <v>38</v>
      </c>
      <c r="I605" s="40">
        <v>47120</v>
      </c>
      <c r="J605" s="39">
        <v>41032</v>
      </c>
      <c r="K605" s="40" t="s">
        <v>44</v>
      </c>
      <c r="L605" s="40" t="s">
        <v>409</v>
      </c>
      <c r="M605" s="16" t="str">
        <f>[1]!AG_SMRT("0,Summary Report 1,1",$C$1,$C$3,$C$4,$F605,$F605,$C605,$C605)</f>
        <v>Cash at Bank (RBS)</v>
      </c>
      <c r="N605" s="37" t="s">
        <v>44</v>
      </c>
      <c r="O605" s="37" t="s">
        <v>44</v>
      </c>
      <c r="P605" s="36" t="s">
        <v>120</v>
      </c>
      <c r="Q605" s="36" t="s">
        <v>1287</v>
      </c>
    </row>
    <row r="606" spans="1:17" ht="15.75" thickBot="1">
      <c r="A606" s="14" t="s">
        <v>12</v>
      </c>
      <c r="B606" s="14"/>
      <c r="C606" s="14"/>
      <c r="D606" s="14"/>
      <c r="E606" s="3">
        <f>SUBTOTAL(9,E11:E605)</f>
        <v>0</v>
      </c>
      <c r="F606" s="14"/>
      <c r="G606" s="14"/>
      <c r="H606" s="14"/>
      <c r="I606" s="14"/>
      <c r="J606" s="5"/>
      <c r="K606" s="14"/>
      <c r="L606" s="14"/>
      <c r="M606" s="16"/>
      <c r="N606" s="37"/>
      <c r="O606" s="37"/>
      <c r="P606" s="36"/>
      <c r="Q606" s="36"/>
    </row>
    <row r="607" spans="1:17" ht="15">
      <c r="A607"/>
      <c r="B607"/>
      <c r="C607"/>
      <c r="D607"/>
      <c r="E607"/>
      <c r="F607"/>
      <c r="G607"/>
      <c r="H607"/>
      <c r="I607"/>
      <c r="J607"/>
      <c r="K607"/>
      <c r="L607"/>
      <c r="M607" s="36"/>
      <c r="N607" s="36"/>
      <c r="O607" s="36"/>
      <c r="P607" s="36"/>
      <c r="Q607" s="36"/>
    </row>
    <row r="608" spans="1:17" ht="15">
      <c r="A608"/>
      <c r="B608"/>
      <c r="C608"/>
      <c r="D608"/>
      <c r="E608"/>
      <c r="F608"/>
      <c r="G608"/>
      <c r="H608"/>
      <c r="I608"/>
      <c r="J608"/>
      <c r="K608"/>
      <c r="L608"/>
      <c r="M608" s="36"/>
      <c r="N608" s="36"/>
      <c r="O608" s="36"/>
      <c r="P608" s="36"/>
      <c r="Q608" s="36"/>
    </row>
    <row r="609" spans="1:15" ht="15">
      <c r="A609"/>
      <c r="B609"/>
      <c r="C609"/>
      <c r="D609"/>
      <c r="E609"/>
      <c r="F609"/>
      <c r="G609"/>
      <c r="H609"/>
      <c r="I609"/>
      <c r="J609"/>
      <c r="K609"/>
      <c r="L609"/>
      <c r="N609" s="13"/>
      <c r="O609" s="13"/>
    </row>
    <row r="610" spans="1:15" ht="15">
      <c r="A610"/>
      <c r="B610"/>
      <c r="C610"/>
      <c r="D610"/>
      <c r="E610"/>
      <c r="F610"/>
      <c r="G610"/>
      <c r="H610"/>
      <c r="I610"/>
      <c r="J610"/>
      <c r="K610"/>
      <c r="L610"/>
      <c r="N610" s="13"/>
      <c r="O610" s="13"/>
    </row>
    <row r="611" spans="1:15" ht="15">
      <c r="A611"/>
      <c r="B611"/>
      <c r="C611"/>
      <c r="D611"/>
      <c r="E611"/>
      <c r="F611"/>
      <c r="G611"/>
      <c r="H611"/>
      <c r="I611"/>
      <c r="J611"/>
      <c r="K611"/>
      <c r="L611"/>
      <c r="N611" s="13"/>
      <c r="O611" s="13"/>
    </row>
    <row r="612" spans="1:15" ht="15">
      <c r="A612"/>
      <c r="B612"/>
      <c r="C612"/>
      <c r="D612"/>
      <c r="E612"/>
      <c r="F612"/>
      <c r="G612"/>
      <c r="H612"/>
      <c r="I612"/>
      <c r="J612"/>
      <c r="K612"/>
      <c r="L612"/>
      <c r="N612" s="13"/>
      <c r="O612" s="13"/>
    </row>
    <row r="613" spans="1:15" ht="15">
      <c r="A613"/>
      <c r="B613"/>
      <c r="C613"/>
      <c r="D613"/>
      <c r="E613"/>
      <c r="F613"/>
      <c r="G613"/>
      <c r="H613"/>
      <c r="I613"/>
      <c r="J613"/>
      <c r="K613"/>
      <c r="L613"/>
      <c r="N613" s="13"/>
      <c r="O613" s="13"/>
    </row>
    <row r="614" spans="1:15" ht="15">
      <c r="A614"/>
      <c r="B614"/>
      <c r="C614"/>
      <c r="D614"/>
      <c r="E614"/>
      <c r="F614"/>
      <c r="G614"/>
      <c r="H614"/>
      <c r="I614"/>
      <c r="J614"/>
      <c r="K614"/>
      <c r="L614"/>
      <c r="N614" s="13"/>
      <c r="O614" s="13"/>
    </row>
    <row r="615" spans="1:15" ht="15">
      <c r="A615"/>
      <c r="B615"/>
      <c r="C615"/>
      <c r="D615"/>
      <c r="E615"/>
      <c r="F615"/>
      <c r="G615"/>
      <c r="H615"/>
      <c r="I615"/>
      <c r="J615"/>
      <c r="K615"/>
      <c r="L615"/>
      <c r="N615" s="13"/>
      <c r="O615" s="13"/>
    </row>
    <row r="616" spans="1:15" ht="15">
      <c r="A616"/>
      <c r="B616"/>
      <c r="C616"/>
      <c r="D616"/>
      <c r="E616"/>
      <c r="F616"/>
      <c r="G616"/>
      <c r="H616"/>
      <c r="I616"/>
      <c r="J616"/>
      <c r="K616"/>
      <c r="L616"/>
      <c r="N616" s="13"/>
      <c r="O616" s="13"/>
    </row>
    <row r="617" spans="1:15" ht="15">
      <c r="A617"/>
      <c r="B617"/>
      <c r="C617"/>
      <c r="D617"/>
      <c r="E617"/>
      <c r="F617"/>
      <c r="G617"/>
      <c r="H617"/>
      <c r="I617"/>
      <c r="J617"/>
      <c r="K617"/>
      <c r="L617"/>
      <c r="N617" s="13"/>
      <c r="O617" s="13"/>
    </row>
    <row r="618" spans="1:15" ht="15">
      <c r="A618"/>
      <c r="B618"/>
      <c r="C618"/>
      <c r="D618"/>
      <c r="E618"/>
      <c r="F618"/>
      <c r="G618"/>
      <c r="H618"/>
      <c r="I618"/>
      <c r="J618"/>
      <c r="K618"/>
      <c r="L618"/>
      <c r="N618" s="13"/>
      <c r="O618" s="13"/>
    </row>
    <row r="619" spans="1:15" ht="15">
      <c r="A619"/>
      <c r="B619"/>
      <c r="C619"/>
      <c r="D619"/>
      <c r="E619"/>
      <c r="F619"/>
      <c r="G619"/>
      <c r="H619"/>
      <c r="I619"/>
      <c r="J619"/>
      <c r="K619"/>
      <c r="L619"/>
      <c r="N619" s="13"/>
      <c r="O619" s="13"/>
    </row>
    <row r="620" spans="1:15" ht="15">
      <c r="A620"/>
      <c r="B620"/>
      <c r="C620"/>
      <c r="D620"/>
      <c r="E620"/>
      <c r="F620"/>
      <c r="G620"/>
      <c r="H620"/>
      <c r="I620"/>
      <c r="J620"/>
      <c r="K620"/>
      <c r="L620"/>
      <c r="N620" s="13"/>
      <c r="O620" s="13"/>
    </row>
    <row r="621" spans="1:15" ht="15">
      <c r="A621"/>
      <c r="B621"/>
      <c r="C621"/>
      <c r="D621"/>
      <c r="E621"/>
      <c r="F621"/>
      <c r="G621"/>
      <c r="H621"/>
      <c r="I621"/>
      <c r="J621"/>
      <c r="K621"/>
      <c r="L621"/>
      <c r="N621" s="13"/>
      <c r="O621" s="13"/>
    </row>
    <row r="622" spans="1:15" ht="15">
      <c r="A622"/>
      <c r="B622"/>
      <c r="C622"/>
      <c r="D622"/>
      <c r="E622"/>
      <c r="F622"/>
      <c r="G622"/>
      <c r="H622"/>
      <c r="I622"/>
      <c r="J622"/>
      <c r="K622"/>
      <c r="L622"/>
      <c r="N622" s="13"/>
      <c r="O622" s="13"/>
    </row>
    <row r="623" spans="1:15" ht="15">
      <c r="A623"/>
      <c r="B623"/>
      <c r="C623"/>
      <c r="D623"/>
      <c r="E623"/>
      <c r="F623"/>
      <c r="G623"/>
      <c r="H623"/>
      <c r="I623"/>
      <c r="J623"/>
      <c r="K623"/>
      <c r="L623"/>
      <c r="N623" s="13"/>
      <c r="O623" s="13"/>
    </row>
    <row r="624" spans="1:15" ht="15">
      <c r="A624"/>
      <c r="B624"/>
      <c r="C624"/>
      <c r="D624"/>
      <c r="E624"/>
      <c r="F624"/>
      <c r="G624"/>
      <c r="H624"/>
      <c r="I624"/>
      <c r="J624"/>
      <c r="K624"/>
      <c r="L624"/>
      <c r="N624" s="13"/>
      <c r="O624" s="13"/>
    </row>
    <row r="625" spans="1:15" ht="15">
      <c r="A625"/>
      <c r="B625"/>
      <c r="C625"/>
      <c r="D625"/>
      <c r="E625"/>
      <c r="F625"/>
      <c r="G625"/>
      <c r="H625"/>
      <c r="I625"/>
      <c r="J625"/>
      <c r="K625"/>
      <c r="L625"/>
      <c r="N625" s="13"/>
      <c r="O625" s="13"/>
    </row>
    <row r="626" spans="1:15" ht="15">
      <c r="A626"/>
      <c r="B626"/>
      <c r="C626"/>
      <c r="D626"/>
      <c r="E626"/>
      <c r="F626"/>
      <c r="G626"/>
      <c r="H626"/>
      <c r="I626"/>
      <c r="J626"/>
      <c r="K626"/>
      <c r="L626"/>
      <c r="N626" s="13"/>
      <c r="O626" s="13"/>
    </row>
    <row r="627" spans="1:15" ht="15">
      <c r="A627"/>
      <c r="B627"/>
      <c r="C627"/>
      <c r="D627"/>
      <c r="E627"/>
      <c r="F627"/>
      <c r="G627"/>
      <c r="H627"/>
      <c r="I627"/>
      <c r="J627"/>
      <c r="K627"/>
      <c r="L627"/>
      <c r="N627" s="13"/>
      <c r="O627" s="13"/>
    </row>
    <row r="628" spans="1:15" ht="15">
      <c r="A628"/>
      <c r="B628"/>
      <c r="C628"/>
      <c r="D628"/>
      <c r="E628"/>
      <c r="F628"/>
      <c r="G628"/>
      <c r="H628"/>
      <c r="I628"/>
      <c r="J628"/>
      <c r="K628"/>
      <c r="L628"/>
      <c r="N628" s="13"/>
      <c r="O628" s="13"/>
    </row>
    <row r="629" spans="1:15" ht="15">
      <c r="A629"/>
      <c r="B629"/>
      <c r="C629"/>
      <c r="D629"/>
      <c r="E629"/>
      <c r="F629"/>
      <c r="G629"/>
      <c r="H629"/>
      <c r="I629"/>
      <c r="J629"/>
      <c r="K629"/>
      <c r="L629"/>
      <c r="N629" s="13"/>
      <c r="O629" s="13"/>
    </row>
    <row r="630" spans="1:15" ht="15">
      <c r="A630"/>
      <c r="B630"/>
      <c r="C630"/>
      <c r="D630"/>
      <c r="E630"/>
      <c r="F630"/>
      <c r="G630"/>
      <c r="H630"/>
      <c r="I630"/>
      <c r="J630"/>
      <c r="K630"/>
      <c r="L630"/>
      <c r="N630" s="13"/>
      <c r="O630" s="13"/>
    </row>
    <row r="631" spans="1:15" ht="15">
      <c r="A631"/>
      <c r="B631"/>
      <c r="C631"/>
      <c r="D631"/>
      <c r="E631"/>
      <c r="F631"/>
      <c r="G631"/>
      <c r="H631"/>
      <c r="I631"/>
      <c r="J631"/>
      <c r="K631"/>
      <c r="L631"/>
      <c r="N631" s="13"/>
      <c r="O631" s="13"/>
    </row>
    <row r="632" spans="1:15" ht="15">
      <c r="A632"/>
      <c r="B632"/>
      <c r="C632"/>
      <c r="D632"/>
      <c r="E632"/>
      <c r="F632"/>
      <c r="G632"/>
      <c r="H632"/>
      <c r="I632"/>
      <c r="J632"/>
      <c r="K632"/>
      <c r="L632"/>
      <c r="N632" s="13"/>
      <c r="O632" s="13"/>
    </row>
    <row r="633" spans="1:15" ht="15">
      <c r="A633"/>
      <c r="B633"/>
      <c r="C633"/>
      <c r="D633"/>
      <c r="E633"/>
      <c r="F633"/>
      <c r="G633"/>
      <c r="H633"/>
      <c r="I633"/>
      <c r="J633"/>
      <c r="K633"/>
      <c r="L633"/>
      <c r="N633" s="13"/>
      <c r="O633" s="13"/>
    </row>
    <row r="634" spans="1:15" ht="15">
      <c r="A634"/>
      <c r="B634"/>
      <c r="C634"/>
      <c r="D634"/>
      <c r="E634"/>
      <c r="F634"/>
      <c r="G634"/>
      <c r="H634"/>
      <c r="I634"/>
      <c r="J634"/>
      <c r="K634"/>
      <c r="L634"/>
      <c r="N634" s="13"/>
      <c r="O634" s="13"/>
    </row>
    <row r="635" spans="1:15" ht="15">
      <c r="A635"/>
      <c r="B635"/>
      <c r="C635"/>
      <c r="D635"/>
      <c r="E635"/>
      <c r="F635"/>
      <c r="G635"/>
      <c r="H635"/>
      <c r="I635"/>
      <c r="J635"/>
      <c r="K635"/>
      <c r="L635"/>
      <c r="N635" s="13"/>
      <c r="O635" s="13"/>
    </row>
    <row r="636" spans="1:15" ht="15">
      <c r="A636"/>
      <c r="B636"/>
      <c r="C636"/>
      <c r="D636"/>
      <c r="E636"/>
      <c r="F636"/>
      <c r="G636"/>
      <c r="H636"/>
      <c r="I636"/>
      <c r="J636"/>
      <c r="K636"/>
      <c r="L636"/>
      <c r="N636" s="13"/>
      <c r="O636" s="13"/>
    </row>
    <row r="637" spans="1:15" ht="15">
      <c r="A637"/>
      <c r="B637"/>
      <c r="C637"/>
      <c r="D637"/>
      <c r="E637"/>
      <c r="F637"/>
      <c r="G637"/>
      <c r="H637"/>
      <c r="I637"/>
      <c r="J637"/>
      <c r="K637"/>
      <c r="L637"/>
      <c r="N637" s="13"/>
      <c r="O637" s="13"/>
    </row>
    <row r="638" spans="1:15" ht="15">
      <c r="A638"/>
      <c r="B638"/>
      <c r="C638"/>
      <c r="D638"/>
      <c r="E638"/>
      <c r="F638"/>
      <c r="G638"/>
      <c r="H638"/>
      <c r="I638"/>
      <c r="J638"/>
      <c r="K638"/>
      <c r="L638"/>
      <c r="N638" s="13"/>
      <c r="O638" s="13"/>
    </row>
    <row r="639" spans="1:15" ht="15">
      <c r="A639"/>
      <c r="B639"/>
      <c r="C639"/>
      <c r="D639"/>
      <c r="E639"/>
      <c r="F639"/>
      <c r="G639"/>
      <c r="H639"/>
      <c r="I639"/>
      <c r="J639"/>
      <c r="K639"/>
      <c r="L639"/>
      <c r="N639" s="13"/>
      <c r="O639" s="13"/>
    </row>
    <row r="640" spans="1:15" ht="15">
      <c r="A640"/>
      <c r="B640"/>
      <c r="C640"/>
      <c r="D640"/>
      <c r="E640"/>
      <c r="F640"/>
      <c r="G640"/>
      <c r="H640"/>
      <c r="I640"/>
      <c r="J640"/>
      <c r="K640"/>
      <c r="L640"/>
      <c r="N640" s="13"/>
      <c r="O640" s="13"/>
    </row>
    <row r="641" spans="1:15" ht="15">
      <c r="A641"/>
      <c r="B641"/>
      <c r="C641"/>
      <c r="D641"/>
      <c r="E641"/>
      <c r="F641"/>
      <c r="G641"/>
      <c r="H641"/>
      <c r="I641"/>
      <c r="J641"/>
      <c r="K641"/>
      <c r="L641"/>
      <c r="N641" s="13"/>
      <c r="O641" s="13"/>
    </row>
    <row r="642" spans="1:15" ht="15">
      <c r="A642"/>
      <c r="B642"/>
      <c r="C642"/>
      <c r="D642"/>
      <c r="E642"/>
      <c r="F642"/>
      <c r="G642"/>
      <c r="H642"/>
      <c r="I642"/>
      <c r="J642"/>
      <c r="K642"/>
      <c r="L642"/>
      <c r="N642" s="13"/>
      <c r="O642" s="13"/>
    </row>
    <row r="643" spans="1:15" ht="15">
      <c r="A643"/>
      <c r="B643"/>
      <c r="C643"/>
      <c r="D643"/>
      <c r="E643"/>
      <c r="F643"/>
      <c r="G643"/>
      <c r="H643"/>
      <c r="I643"/>
      <c r="J643"/>
      <c r="K643"/>
      <c r="L643"/>
      <c r="N643" s="13"/>
      <c r="O643" s="13"/>
    </row>
    <row r="644" spans="1:15" ht="15">
      <c r="A644"/>
      <c r="B644"/>
      <c r="C644"/>
      <c r="D644"/>
      <c r="E644"/>
      <c r="F644"/>
      <c r="G644"/>
      <c r="H644"/>
      <c r="I644"/>
      <c r="J644"/>
      <c r="K644"/>
      <c r="L644"/>
      <c r="N644" s="13"/>
      <c r="O644" s="13"/>
    </row>
    <row r="645" spans="1:15" ht="15">
      <c r="A645"/>
      <c r="B645"/>
      <c r="C645"/>
      <c r="D645"/>
      <c r="E645"/>
      <c r="F645"/>
      <c r="G645"/>
      <c r="H645"/>
      <c r="I645"/>
      <c r="J645"/>
      <c r="K645"/>
      <c r="L645"/>
      <c r="N645" s="13"/>
      <c r="O645" s="13"/>
    </row>
    <row r="646" spans="1:15" ht="15">
      <c r="A646"/>
      <c r="B646"/>
      <c r="C646"/>
      <c r="D646"/>
      <c r="E646"/>
      <c r="F646"/>
      <c r="G646"/>
      <c r="H646"/>
      <c r="I646"/>
      <c r="J646"/>
      <c r="K646"/>
      <c r="L646"/>
      <c r="N646" s="13"/>
      <c r="O646" s="13"/>
    </row>
    <row r="647" spans="1:15" ht="15">
      <c r="A647"/>
      <c r="B647"/>
      <c r="C647"/>
      <c r="D647"/>
      <c r="E647"/>
      <c r="F647"/>
      <c r="G647"/>
      <c r="H647"/>
      <c r="I647"/>
      <c r="J647"/>
      <c r="K647"/>
      <c r="L647"/>
      <c r="N647" s="13"/>
      <c r="O647" s="13"/>
    </row>
    <row r="648" spans="1:15" ht="15">
      <c r="A648"/>
      <c r="B648"/>
      <c r="C648"/>
      <c r="D648"/>
      <c r="E648"/>
      <c r="F648"/>
      <c r="G648"/>
      <c r="H648"/>
      <c r="I648"/>
      <c r="J648"/>
      <c r="K648"/>
      <c r="L648"/>
      <c r="N648" s="13"/>
      <c r="O648" s="13"/>
    </row>
    <row r="649" spans="1:15" ht="15">
      <c r="A649"/>
      <c r="B649"/>
      <c r="C649"/>
      <c r="D649"/>
      <c r="E649"/>
      <c r="F649"/>
      <c r="G649"/>
      <c r="H649"/>
      <c r="I649"/>
      <c r="J649"/>
      <c r="K649"/>
      <c r="L649"/>
      <c r="N649" s="13"/>
      <c r="O649" s="13"/>
    </row>
    <row r="650" spans="1:15" ht="15">
      <c r="A650"/>
      <c r="B650"/>
      <c r="C650"/>
      <c r="D650"/>
      <c r="E650"/>
      <c r="F650"/>
      <c r="G650"/>
      <c r="H650"/>
      <c r="I650"/>
      <c r="J650"/>
      <c r="K650"/>
      <c r="L650"/>
      <c r="N650" s="13"/>
      <c r="O650" s="13"/>
    </row>
    <row r="651" spans="1:15" ht="15">
      <c r="A651"/>
      <c r="B651"/>
      <c r="C651"/>
      <c r="D651"/>
      <c r="E651"/>
      <c r="F651"/>
      <c r="G651"/>
      <c r="H651"/>
      <c r="I651"/>
      <c r="J651"/>
      <c r="K651"/>
      <c r="L651"/>
      <c r="N651" s="13"/>
      <c r="O651" s="13"/>
    </row>
    <row r="652" spans="1:15" ht="15">
      <c r="A652"/>
      <c r="B652"/>
      <c r="C652"/>
      <c r="D652"/>
      <c r="E652"/>
      <c r="F652"/>
      <c r="G652"/>
      <c r="H652"/>
      <c r="I652"/>
      <c r="J652"/>
      <c r="K652"/>
      <c r="L652"/>
      <c r="N652" s="13"/>
      <c r="O652" s="13"/>
    </row>
    <row r="653" spans="1:15" ht="15">
      <c r="A653"/>
      <c r="B653"/>
      <c r="C653"/>
      <c r="D653"/>
      <c r="E653"/>
      <c r="F653"/>
      <c r="G653"/>
      <c r="H653"/>
      <c r="I653"/>
      <c r="J653"/>
      <c r="K653"/>
      <c r="L653"/>
      <c r="N653" s="13"/>
      <c r="O653" s="13"/>
    </row>
    <row r="654" spans="1:15" ht="15">
      <c r="A654"/>
      <c r="B654"/>
      <c r="C654"/>
      <c r="D654"/>
      <c r="E654"/>
      <c r="F654"/>
      <c r="G654"/>
      <c r="H654"/>
      <c r="I654"/>
      <c r="J654"/>
      <c r="K654"/>
      <c r="L654"/>
      <c r="N654" s="13"/>
      <c r="O654" s="13"/>
    </row>
    <row r="655" spans="1:15" ht="15">
      <c r="A655"/>
      <c r="B655"/>
      <c r="C655"/>
      <c r="D655"/>
      <c r="E655"/>
      <c r="F655"/>
      <c r="G655"/>
      <c r="H655"/>
      <c r="I655"/>
      <c r="J655"/>
      <c r="K655"/>
      <c r="L655"/>
      <c r="N655" s="13"/>
      <c r="O655" s="13"/>
    </row>
    <row r="656" spans="1:15" ht="15">
      <c r="A656"/>
      <c r="B656"/>
      <c r="C656"/>
      <c r="D656"/>
      <c r="E656"/>
      <c r="F656"/>
      <c r="G656"/>
      <c r="H656"/>
      <c r="I656"/>
      <c r="J656"/>
      <c r="K656"/>
      <c r="L656"/>
      <c r="N656" s="13"/>
      <c r="O656" s="13"/>
    </row>
    <row r="657" spans="1:15" ht="15">
      <c r="A657"/>
      <c r="B657"/>
      <c r="C657"/>
      <c r="D657"/>
      <c r="E657"/>
      <c r="F657"/>
      <c r="G657"/>
      <c r="H657"/>
      <c r="I657"/>
      <c r="J657"/>
      <c r="K657"/>
      <c r="L657"/>
      <c r="N657" s="13"/>
      <c r="O657" s="13"/>
    </row>
    <row r="658" spans="1:15" ht="15">
      <c r="A658"/>
      <c r="B658"/>
      <c r="C658"/>
      <c r="D658"/>
      <c r="E658"/>
      <c r="F658"/>
      <c r="G658"/>
      <c r="H658"/>
      <c r="I658"/>
      <c r="J658"/>
      <c r="K658"/>
      <c r="L658"/>
      <c r="N658" s="13"/>
      <c r="O658" s="13"/>
    </row>
    <row r="659" spans="1:15" ht="15">
      <c r="A659"/>
      <c r="B659"/>
      <c r="C659"/>
      <c r="D659"/>
      <c r="E659"/>
      <c r="F659"/>
      <c r="G659"/>
      <c r="H659"/>
      <c r="I659"/>
      <c r="J659"/>
      <c r="K659"/>
      <c r="L659"/>
      <c r="N659" s="13"/>
      <c r="O659" s="13"/>
    </row>
    <row r="660" spans="1:15" ht="15">
      <c r="A660"/>
      <c r="B660"/>
      <c r="C660"/>
      <c r="D660"/>
      <c r="E660"/>
      <c r="F660"/>
      <c r="G660"/>
      <c r="H660"/>
      <c r="I660"/>
      <c r="J660"/>
      <c r="K660"/>
      <c r="L660"/>
      <c r="N660" s="13"/>
      <c r="O660" s="13"/>
    </row>
    <row r="661" spans="1:15" ht="15">
      <c r="A661"/>
      <c r="B661"/>
      <c r="C661"/>
      <c r="D661"/>
      <c r="E661"/>
      <c r="F661"/>
      <c r="G661"/>
      <c r="H661"/>
      <c r="I661"/>
      <c r="J661"/>
      <c r="K661"/>
      <c r="L661"/>
      <c r="N661" s="13"/>
      <c r="O661" s="13"/>
    </row>
    <row r="662" spans="1:15" ht="15">
      <c r="A662"/>
      <c r="B662"/>
      <c r="C662"/>
      <c r="D662"/>
      <c r="E662"/>
      <c r="F662"/>
      <c r="G662"/>
      <c r="H662"/>
      <c r="I662"/>
      <c r="J662"/>
      <c r="K662"/>
      <c r="L662"/>
      <c r="N662" s="13"/>
      <c r="O662" s="13"/>
    </row>
    <row r="663" spans="1:15" ht="15">
      <c r="A663"/>
      <c r="B663"/>
      <c r="C663"/>
      <c r="D663"/>
      <c r="E663"/>
      <c r="F663"/>
      <c r="G663"/>
      <c r="H663"/>
      <c r="I663"/>
      <c r="J663"/>
      <c r="K663"/>
      <c r="L663"/>
      <c r="N663" s="13"/>
      <c r="O663" s="13"/>
    </row>
    <row r="664" spans="1:15" ht="15">
      <c r="A664"/>
      <c r="B664"/>
      <c r="C664"/>
      <c r="D664"/>
      <c r="E664"/>
      <c r="F664"/>
      <c r="G664"/>
      <c r="H664"/>
      <c r="I664"/>
      <c r="J664"/>
      <c r="K664"/>
      <c r="L664"/>
      <c r="N664" s="13"/>
      <c r="O664" s="13"/>
    </row>
    <row r="665" spans="1:15" ht="15">
      <c r="A665"/>
      <c r="B665"/>
      <c r="C665"/>
      <c r="D665"/>
      <c r="E665"/>
      <c r="F665"/>
      <c r="G665"/>
      <c r="H665"/>
      <c r="I665"/>
      <c r="J665"/>
      <c r="K665"/>
      <c r="L665"/>
      <c r="N665" s="13"/>
      <c r="O665" s="13"/>
    </row>
    <row r="666" spans="1:15" ht="15">
      <c r="A666"/>
      <c r="B666"/>
      <c r="C666"/>
      <c r="D666"/>
      <c r="E666"/>
      <c r="F666"/>
      <c r="G666"/>
      <c r="H666"/>
      <c r="I666"/>
      <c r="J666"/>
      <c r="K666"/>
      <c r="L666"/>
      <c r="N666" s="13"/>
      <c r="O666" s="13"/>
    </row>
    <row r="667" spans="1:15" ht="15">
      <c r="A667"/>
      <c r="B667"/>
      <c r="C667"/>
      <c r="D667"/>
      <c r="E667"/>
      <c r="F667"/>
      <c r="G667"/>
      <c r="H667"/>
      <c r="I667"/>
      <c r="J667"/>
      <c r="K667"/>
      <c r="L667"/>
      <c r="N667" s="13"/>
      <c r="O667" s="13"/>
    </row>
    <row r="668" spans="1:15" ht="15">
      <c r="A668"/>
      <c r="B668"/>
      <c r="C668"/>
      <c r="D668"/>
      <c r="E668"/>
      <c r="F668"/>
      <c r="G668"/>
      <c r="H668"/>
      <c r="I668"/>
      <c r="J668"/>
      <c r="K668"/>
      <c r="L668"/>
      <c r="N668" s="13"/>
      <c r="O668" s="13"/>
    </row>
    <row r="669" spans="1:15" ht="15">
      <c r="A669"/>
      <c r="B669"/>
      <c r="C669"/>
      <c r="D669"/>
      <c r="E669"/>
      <c r="F669"/>
      <c r="G669"/>
      <c r="H669"/>
      <c r="I669"/>
      <c r="J669"/>
      <c r="K669"/>
      <c r="L669"/>
      <c r="N669" s="13"/>
      <c r="O669" s="13"/>
    </row>
    <row r="670" spans="1:15" ht="15">
      <c r="A670"/>
      <c r="B670"/>
      <c r="C670"/>
      <c r="D670"/>
      <c r="E670"/>
      <c r="F670"/>
      <c r="G670"/>
      <c r="H670"/>
      <c r="I670"/>
      <c r="J670"/>
      <c r="K670"/>
      <c r="L670"/>
      <c r="N670" s="13"/>
      <c r="O670" s="13"/>
    </row>
    <row r="671" spans="1:15" ht="15">
      <c r="A671"/>
      <c r="B671"/>
      <c r="C671"/>
      <c r="D671"/>
      <c r="E671"/>
      <c r="F671"/>
      <c r="G671"/>
      <c r="H671"/>
      <c r="I671"/>
      <c r="J671"/>
      <c r="K671"/>
      <c r="L671"/>
      <c r="N671" s="13"/>
      <c r="O671" s="13"/>
    </row>
    <row r="672" spans="1:15" ht="15">
      <c r="A672"/>
      <c r="B672"/>
      <c r="C672"/>
      <c r="D672"/>
      <c r="E672"/>
      <c r="F672"/>
      <c r="G672"/>
      <c r="H672"/>
      <c r="I672"/>
      <c r="J672"/>
      <c r="K672"/>
      <c r="L672"/>
      <c r="N672" s="13"/>
      <c r="O672" s="13"/>
    </row>
    <row r="673" spans="1:15" ht="15">
      <c r="A673"/>
      <c r="B673"/>
      <c r="C673"/>
      <c r="D673"/>
      <c r="E673"/>
      <c r="F673"/>
      <c r="G673"/>
      <c r="H673"/>
      <c r="I673"/>
      <c r="J673"/>
      <c r="K673"/>
      <c r="L673"/>
      <c r="N673" s="13"/>
      <c r="O673" s="13"/>
    </row>
    <row r="674" spans="1:15" ht="15">
      <c r="A674"/>
      <c r="B674"/>
      <c r="C674"/>
      <c r="D674"/>
      <c r="E674"/>
      <c r="F674"/>
      <c r="G674"/>
      <c r="H674"/>
      <c r="I674"/>
      <c r="J674"/>
      <c r="K674"/>
      <c r="L674"/>
      <c r="N674" s="13"/>
      <c r="O674" s="13"/>
    </row>
    <row r="675" spans="1:15" ht="15">
      <c r="A675"/>
      <c r="B675"/>
      <c r="C675"/>
      <c r="D675"/>
      <c r="E675"/>
      <c r="F675"/>
      <c r="G675"/>
      <c r="H675"/>
      <c r="I675"/>
      <c r="J675"/>
      <c r="K675"/>
      <c r="L675"/>
      <c r="N675" s="13"/>
      <c r="O675" s="13"/>
    </row>
    <row r="676" spans="1:15" ht="15">
      <c r="A676"/>
      <c r="B676"/>
      <c r="C676"/>
      <c r="D676"/>
      <c r="E676"/>
      <c r="F676"/>
      <c r="G676"/>
      <c r="H676"/>
      <c r="I676"/>
      <c r="J676"/>
      <c r="K676"/>
      <c r="L676"/>
      <c r="N676" s="13"/>
      <c r="O676" s="13"/>
    </row>
    <row r="677" spans="1:15" ht="15">
      <c r="A677"/>
      <c r="B677"/>
      <c r="C677"/>
      <c r="D677"/>
      <c r="E677"/>
      <c r="F677"/>
      <c r="G677"/>
      <c r="H677"/>
      <c r="I677"/>
      <c r="J677"/>
      <c r="K677"/>
      <c r="L677"/>
      <c r="N677" s="13"/>
      <c r="O677" s="13"/>
    </row>
    <row r="678" spans="1:15" ht="15">
      <c r="A678"/>
      <c r="B678"/>
      <c r="C678"/>
      <c r="D678"/>
      <c r="E678"/>
      <c r="F678"/>
      <c r="G678"/>
      <c r="H678"/>
      <c r="I678"/>
      <c r="J678"/>
      <c r="K678"/>
      <c r="L678"/>
      <c r="N678" s="13"/>
      <c r="O678" s="13"/>
    </row>
    <row r="679" spans="1:15" ht="15">
      <c r="A679"/>
      <c r="B679"/>
      <c r="C679"/>
      <c r="D679"/>
      <c r="E679"/>
      <c r="F679"/>
      <c r="G679"/>
      <c r="H679"/>
      <c r="I679"/>
      <c r="J679"/>
      <c r="K679"/>
      <c r="L679"/>
      <c r="N679" s="13"/>
      <c r="O679" s="13"/>
    </row>
    <row r="680" spans="1:15" ht="15">
      <c r="A680"/>
      <c r="B680"/>
      <c r="C680"/>
      <c r="D680"/>
      <c r="E680"/>
      <c r="F680"/>
      <c r="G680"/>
      <c r="H680"/>
      <c r="I680"/>
      <c r="J680"/>
      <c r="K680"/>
      <c r="L680"/>
      <c r="N680" s="13"/>
      <c r="O680" s="13"/>
    </row>
    <row r="681" spans="1:15" ht="15">
      <c r="A681"/>
      <c r="B681"/>
      <c r="C681"/>
      <c r="D681"/>
      <c r="E681"/>
      <c r="F681"/>
      <c r="G681"/>
      <c r="H681"/>
      <c r="I681"/>
      <c r="J681"/>
      <c r="K681"/>
      <c r="L681"/>
      <c r="N681" s="13"/>
      <c r="O681" s="13"/>
    </row>
    <row r="682" spans="1:15" ht="15">
      <c r="A682"/>
      <c r="B682"/>
      <c r="C682"/>
      <c r="D682"/>
      <c r="E682"/>
      <c r="F682"/>
      <c r="G682"/>
      <c r="H682"/>
      <c r="I682"/>
      <c r="J682"/>
      <c r="K682"/>
      <c r="L682"/>
      <c r="N682" s="13"/>
      <c r="O682" s="13"/>
    </row>
    <row r="683" spans="1:15" ht="15">
      <c r="A683"/>
      <c r="B683"/>
      <c r="C683"/>
      <c r="D683"/>
      <c r="E683"/>
      <c r="F683"/>
      <c r="G683"/>
      <c r="H683"/>
      <c r="I683"/>
      <c r="J683"/>
      <c r="K683"/>
      <c r="L683"/>
      <c r="N683" s="13"/>
      <c r="O683" s="13"/>
    </row>
    <row r="684" spans="1:15" ht="15">
      <c r="A684"/>
      <c r="B684"/>
      <c r="C684"/>
      <c r="D684"/>
      <c r="E684"/>
      <c r="F684"/>
      <c r="G684"/>
      <c r="H684"/>
      <c r="I684"/>
      <c r="J684"/>
      <c r="K684"/>
      <c r="L684"/>
      <c r="N684" s="13"/>
      <c r="O684" s="13"/>
    </row>
    <row r="685" spans="1:15" ht="15">
      <c r="A685"/>
      <c r="B685"/>
      <c r="C685"/>
      <c r="D685"/>
      <c r="E685"/>
      <c r="F685"/>
      <c r="G685"/>
      <c r="H685"/>
      <c r="I685"/>
      <c r="J685"/>
      <c r="K685"/>
      <c r="L685"/>
      <c r="N685" s="13"/>
      <c r="O685" s="13"/>
    </row>
    <row r="686" spans="1:15" ht="15">
      <c r="A686"/>
      <c r="B686"/>
      <c r="C686"/>
      <c r="D686"/>
      <c r="E686"/>
      <c r="F686"/>
      <c r="G686"/>
      <c r="H686"/>
      <c r="I686"/>
      <c r="J686"/>
      <c r="K686"/>
      <c r="L686"/>
      <c r="N686" s="13"/>
      <c r="O686" s="13"/>
    </row>
    <row r="687" spans="1:15" ht="15">
      <c r="A687"/>
      <c r="B687"/>
      <c r="C687"/>
      <c r="D687"/>
      <c r="E687"/>
      <c r="F687"/>
      <c r="G687"/>
      <c r="H687"/>
      <c r="I687"/>
      <c r="J687"/>
      <c r="K687"/>
      <c r="L687"/>
      <c r="N687" s="13"/>
      <c r="O687" s="13"/>
    </row>
    <row r="688" spans="1:15" ht="15">
      <c r="A688"/>
      <c r="B688"/>
      <c r="C688"/>
      <c r="D688"/>
      <c r="E688"/>
      <c r="F688"/>
      <c r="G688"/>
      <c r="H688"/>
      <c r="I688"/>
      <c r="J688"/>
      <c r="K688"/>
      <c r="L688"/>
      <c r="N688" s="13"/>
      <c r="O688" s="13"/>
    </row>
    <row r="689" spans="1:15" ht="15">
      <c r="A689"/>
      <c r="B689"/>
      <c r="C689"/>
      <c r="D689"/>
      <c r="E689"/>
      <c r="F689"/>
      <c r="G689"/>
      <c r="H689"/>
      <c r="I689"/>
      <c r="J689"/>
      <c r="K689"/>
      <c r="L689"/>
      <c r="N689" s="13"/>
      <c r="O689" s="13"/>
    </row>
    <row r="690" spans="1:15" ht="15">
      <c r="A690"/>
      <c r="B690"/>
      <c r="C690"/>
      <c r="D690"/>
      <c r="E690"/>
      <c r="F690"/>
      <c r="G690"/>
      <c r="H690"/>
      <c r="I690"/>
      <c r="J690"/>
      <c r="K690"/>
      <c r="L690"/>
      <c r="N690" s="13"/>
      <c r="O690" s="13"/>
    </row>
    <row r="691" spans="1:15" ht="15">
      <c r="A691"/>
      <c r="B691"/>
      <c r="C691"/>
      <c r="D691"/>
      <c r="E691"/>
      <c r="F691"/>
      <c r="G691"/>
      <c r="H691"/>
      <c r="I691"/>
      <c r="J691"/>
      <c r="K691"/>
      <c r="L691"/>
      <c r="N691" s="13"/>
      <c r="O691" s="13"/>
    </row>
    <row r="692" spans="1:15" ht="15">
      <c r="A692"/>
      <c r="B692"/>
      <c r="C692"/>
      <c r="D692"/>
      <c r="E692"/>
      <c r="F692"/>
      <c r="G692"/>
      <c r="H692"/>
      <c r="I692"/>
      <c r="J692"/>
      <c r="K692"/>
      <c r="L692"/>
      <c r="N692" s="13"/>
      <c r="O692" s="13"/>
    </row>
    <row r="693" spans="1:15" ht="15">
      <c r="A693"/>
      <c r="B693"/>
      <c r="C693"/>
      <c r="D693"/>
      <c r="E693"/>
      <c r="F693"/>
      <c r="G693"/>
      <c r="H693"/>
      <c r="I693"/>
      <c r="J693"/>
      <c r="K693"/>
      <c r="L693"/>
      <c r="N693" s="13"/>
      <c r="O693" s="13"/>
    </row>
    <row r="694" spans="1:15" ht="15">
      <c r="A694"/>
      <c r="B694"/>
      <c r="C694"/>
      <c r="D694"/>
      <c r="E694"/>
      <c r="F694"/>
      <c r="G694"/>
      <c r="H694"/>
      <c r="I694"/>
      <c r="J694"/>
      <c r="K694"/>
      <c r="L694"/>
      <c r="N694" s="13"/>
      <c r="O694" s="13"/>
    </row>
    <row r="695" spans="1:15" ht="15">
      <c r="A695"/>
      <c r="B695"/>
      <c r="C695"/>
      <c r="D695"/>
      <c r="E695"/>
      <c r="F695"/>
      <c r="G695"/>
      <c r="H695"/>
      <c r="I695"/>
      <c r="J695"/>
      <c r="K695"/>
      <c r="L695"/>
      <c r="N695" s="13"/>
      <c r="O695" s="13"/>
    </row>
    <row r="696" spans="1:15" ht="15">
      <c r="A696"/>
      <c r="B696"/>
      <c r="C696"/>
      <c r="D696"/>
      <c r="E696"/>
      <c r="F696"/>
      <c r="G696"/>
      <c r="H696"/>
      <c r="I696"/>
      <c r="J696"/>
      <c r="K696"/>
      <c r="L696"/>
      <c r="N696" s="13"/>
      <c r="O696" s="13"/>
    </row>
    <row r="697" spans="1:15" ht="15">
      <c r="A697"/>
      <c r="B697"/>
      <c r="C697"/>
      <c r="D697"/>
      <c r="E697"/>
      <c r="F697"/>
      <c r="G697"/>
      <c r="H697"/>
      <c r="I697"/>
      <c r="J697"/>
      <c r="K697"/>
      <c r="L697"/>
      <c r="N697" s="13"/>
      <c r="O697" s="13"/>
    </row>
    <row r="698" spans="1:15" ht="15">
      <c r="A698"/>
      <c r="B698"/>
      <c r="C698"/>
      <c r="D698"/>
      <c r="E698"/>
      <c r="F698"/>
      <c r="G698"/>
      <c r="H698"/>
      <c r="I698"/>
      <c r="J698"/>
      <c r="K698"/>
      <c r="L698"/>
      <c r="N698" s="13"/>
      <c r="O698" s="13"/>
    </row>
    <row r="699" spans="1:15" ht="15">
      <c r="A699"/>
      <c r="B699"/>
      <c r="C699"/>
      <c r="D699"/>
      <c r="E699"/>
      <c r="F699"/>
      <c r="G699"/>
      <c r="H699"/>
      <c r="I699"/>
      <c r="J699"/>
      <c r="K699"/>
      <c r="L699"/>
      <c r="N699" s="13"/>
      <c r="O699" s="13"/>
    </row>
    <row r="700" spans="1:15" ht="15">
      <c r="A700"/>
      <c r="B700"/>
      <c r="C700"/>
      <c r="D700"/>
      <c r="E700"/>
      <c r="F700"/>
      <c r="G700"/>
      <c r="H700"/>
      <c r="I700"/>
      <c r="J700"/>
      <c r="K700"/>
      <c r="L700"/>
      <c r="N700" s="13"/>
      <c r="O700" s="13"/>
    </row>
    <row r="701" spans="1:15" ht="15">
      <c r="A701"/>
      <c r="B701"/>
      <c r="C701"/>
      <c r="D701"/>
      <c r="E701"/>
      <c r="F701"/>
      <c r="G701"/>
      <c r="H701"/>
      <c r="I701"/>
      <c r="J701"/>
      <c r="K701"/>
      <c r="L701"/>
      <c r="N701" s="13"/>
      <c r="O701" s="13"/>
    </row>
    <row r="702" spans="1:15" ht="15">
      <c r="A702"/>
      <c r="B702"/>
      <c r="C702"/>
      <c r="D702"/>
      <c r="E702"/>
      <c r="F702"/>
      <c r="G702"/>
      <c r="H702"/>
      <c r="I702"/>
      <c r="J702"/>
      <c r="K702"/>
      <c r="L702"/>
      <c r="N702" s="13"/>
      <c r="O702" s="13"/>
    </row>
    <row r="703" spans="1:15" ht="15">
      <c r="A703"/>
      <c r="B703"/>
      <c r="C703"/>
      <c r="D703"/>
      <c r="E703"/>
      <c r="F703"/>
      <c r="G703"/>
      <c r="H703"/>
      <c r="I703"/>
      <c r="J703"/>
      <c r="K703"/>
      <c r="L703"/>
      <c r="N703" s="13"/>
      <c r="O703" s="13"/>
    </row>
    <row r="704" spans="1:15" ht="15">
      <c r="A704"/>
      <c r="B704"/>
      <c r="C704"/>
      <c r="D704"/>
      <c r="E704"/>
      <c r="F704"/>
      <c r="G704"/>
      <c r="H704"/>
      <c r="I704"/>
      <c r="J704"/>
      <c r="K704"/>
      <c r="L704"/>
      <c r="N704" s="13"/>
      <c r="O704" s="13"/>
    </row>
    <row r="705" spans="1:15" ht="15">
      <c r="A705"/>
      <c r="B705"/>
      <c r="C705"/>
      <c r="D705"/>
      <c r="E705"/>
      <c r="F705"/>
      <c r="G705"/>
      <c r="H705"/>
      <c r="I705"/>
      <c r="J705"/>
      <c r="K705"/>
      <c r="L705"/>
      <c r="N705" s="13"/>
      <c r="O705" s="13"/>
    </row>
    <row r="706" spans="1:15" ht="15">
      <c r="A706"/>
      <c r="B706"/>
      <c r="C706"/>
      <c r="D706"/>
      <c r="E706"/>
      <c r="F706"/>
      <c r="G706"/>
      <c r="H706"/>
      <c r="I706"/>
      <c r="J706"/>
      <c r="K706"/>
      <c r="L706"/>
      <c r="N706" s="13"/>
      <c r="O706" s="13"/>
    </row>
    <row r="707" spans="1:15" ht="15">
      <c r="A707"/>
      <c r="B707"/>
      <c r="C707"/>
      <c r="D707"/>
      <c r="E707"/>
      <c r="F707"/>
      <c r="G707"/>
      <c r="H707"/>
      <c r="I707"/>
      <c r="J707"/>
      <c r="K707"/>
      <c r="L707"/>
      <c r="N707" s="13"/>
      <c r="O707" s="13"/>
    </row>
    <row r="708" spans="1:15" ht="15">
      <c r="A708"/>
      <c r="B708"/>
      <c r="C708"/>
      <c r="D708"/>
      <c r="E708"/>
      <c r="F708"/>
      <c r="G708"/>
      <c r="H708"/>
      <c r="I708"/>
      <c r="J708"/>
      <c r="K708"/>
      <c r="L708"/>
      <c r="N708" s="13"/>
      <c r="O708" s="13"/>
    </row>
    <row r="709" spans="1:15" ht="15">
      <c r="A709"/>
      <c r="B709"/>
      <c r="C709"/>
      <c r="D709"/>
      <c r="E709"/>
      <c r="F709"/>
      <c r="G709"/>
      <c r="H709"/>
      <c r="I709"/>
      <c r="J709"/>
      <c r="K709"/>
      <c r="L709"/>
      <c r="N709" s="13"/>
      <c r="O709" s="13"/>
    </row>
    <row r="710" spans="1:15" ht="15">
      <c r="A710"/>
      <c r="B710"/>
      <c r="C710"/>
      <c r="D710"/>
      <c r="E710"/>
      <c r="F710"/>
      <c r="G710"/>
      <c r="H710"/>
      <c r="I710"/>
      <c r="J710"/>
      <c r="K710"/>
      <c r="L710"/>
      <c r="N710" s="13"/>
      <c r="O710" s="13"/>
    </row>
    <row r="711" spans="1:15" ht="15">
      <c r="A711"/>
      <c r="B711"/>
      <c r="C711"/>
      <c r="D711"/>
      <c r="E711"/>
      <c r="F711"/>
      <c r="G711"/>
      <c r="H711"/>
      <c r="I711"/>
      <c r="J711"/>
      <c r="K711"/>
      <c r="L711"/>
      <c r="N711" s="13"/>
      <c r="O711" s="13"/>
    </row>
    <row r="712" spans="1:15" ht="15">
      <c r="A712"/>
      <c r="B712"/>
      <c r="C712"/>
      <c r="D712"/>
      <c r="E712"/>
      <c r="F712"/>
      <c r="G712"/>
      <c r="H712"/>
      <c r="I712"/>
      <c r="J712"/>
      <c r="K712"/>
      <c r="L712"/>
      <c r="N712" s="13"/>
      <c r="O712" s="13"/>
    </row>
    <row r="713" spans="1:15" ht="15">
      <c r="A713"/>
      <c r="B713"/>
      <c r="C713"/>
      <c r="D713"/>
      <c r="E713"/>
      <c r="F713"/>
      <c r="G713"/>
      <c r="H713"/>
      <c r="I713"/>
      <c r="J713"/>
      <c r="K713"/>
      <c r="L713"/>
      <c r="N713" s="13"/>
      <c r="O713" s="13"/>
    </row>
    <row r="714" spans="1:15" ht="15">
      <c r="A714"/>
      <c r="B714"/>
      <c r="C714"/>
      <c r="D714"/>
      <c r="E714"/>
      <c r="F714"/>
      <c r="G714"/>
      <c r="H714"/>
      <c r="I714"/>
      <c r="J714"/>
      <c r="K714"/>
      <c r="L714"/>
      <c r="N714" s="13"/>
      <c r="O714" s="13"/>
    </row>
    <row r="715" spans="1:15" ht="15">
      <c r="A715"/>
      <c r="B715"/>
      <c r="C715"/>
      <c r="D715"/>
      <c r="E715"/>
      <c r="F715"/>
      <c r="G715"/>
      <c r="H715"/>
      <c r="I715"/>
      <c r="J715"/>
      <c r="K715"/>
      <c r="L715"/>
      <c r="N715" s="13"/>
      <c r="O715" s="13"/>
    </row>
    <row r="716" spans="1:15" ht="15">
      <c r="A716"/>
      <c r="B716"/>
      <c r="C716"/>
      <c r="D716"/>
      <c r="E716"/>
      <c r="F716"/>
      <c r="G716"/>
      <c r="H716"/>
      <c r="I716"/>
      <c r="J716"/>
      <c r="K716"/>
      <c r="L716"/>
      <c r="N716" s="13"/>
      <c r="O716" s="13"/>
    </row>
    <row r="717" spans="1:15" ht="15">
      <c r="A717"/>
      <c r="B717"/>
      <c r="C717"/>
      <c r="D717"/>
      <c r="E717"/>
      <c r="F717"/>
      <c r="G717"/>
      <c r="H717"/>
      <c r="I717"/>
      <c r="J717"/>
      <c r="K717"/>
      <c r="L717"/>
      <c r="N717" s="13"/>
      <c r="O717" s="13"/>
    </row>
    <row r="718" spans="1:15" ht="15">
      <c r="A718"/>
      <c r="B718"/>
      <c r="C718"/>
      <c r="D718"/>
      <c r="E718"/>
      <c r="F718"/>
      <c r="G718"/>
      <c r="H718"/>
      <c r="I718"/>
      <c r="J718"/>
      <c r="K718"/>
      <c r="L718"/>
      <c r="N718" s="13"/>
      <c r="O718" s="13"/>
    </row>
    <row r="719" spans="1:15" ht="15">
      <c r="A719"/>
      <c r="B719"/>
      <c r="C719"/>
      <c r="D719"/>
      <c r="E719"/>
      <c r="F719"/>
      <c r="G719"/>
      <c r="H719"/>
      <c r="I719"/>
      <c r="J719"/>
      <c r="K719"/>
      <c r="L719"/>
      <c r="N719" s="13"/>
      <c r="O719" s="13"/>
    </row>
    <row r="720" spans="1:15" ht="15">
      <c r="A720"/>
      <c r="B720"/>
      <c r="C720"/>
      <c r="D720"/>
      <c r="E720"/>
      <c r="F720"/>
      <c r="G720"/>
      <c r="H720"/>
      <c r="I720"/>
      <c r="J720"/>
      <c r="K720"/>
      <c r="L720"/>
      <c r="N720" s="13"/>
      <c r="O720" s="13"/>
    </row>
    <row r="721" spans="1:15" ht="15">
      <c r="A721"/>
      <c r="B721"/>
      <c r="C721"/>
      <c r="D721"/>
      <c r="E721"/>
      <c r="F721"/>
      <c r="G721"/>
      <c r="H721"/>
      <c r="I721"/>
      <c r="J721"/>
      <c r="K721"/>
      <c r="L721"/>
      <c r="N721" s="13"/>
      <c r="O721" s="13"/>
    </row>
    <row r="722" spans="1:15" ht="15">
      <c r="A722"/>
      <c r="B722"/>
      <c r="C722"/>
      <c r="D722"/>
      <c r="E722"/>
      <c r="F722"/>
      <c r="G722"/>
      <c r="H722"/>
      <c r="I722"/>
      <c r="J722"/>
      <c r="K722"/>
      <c r="L722"/>
      <c r="N722" s="13"/>
      <c r="O722" s="13"/>
    </row>
    <row r="723" spans="1:15" ht="15">
      <c r="A723"/>
      <c r="B723"/>
      <c r="C723"/>
      <c r="D723"/>
      <c r="E723"/>
      <c r="F723"/>
      <c r="G723"/>
      <c r="H723"/>
      <c r="I723"/>
      <c r="J723"/>
      <c r="K723"/>
      <c r="L723"/>
      <c r="N723" s="13"/>
      <c r="O723" s="13"/>
    </row>
    <row r="724" spans="1:15" ht="15">
      <c r="A724"/>
      <c r="B724"/>
      <c r="C724"/>
      <c r="D724"/>
      <c r="E724"/>
      <c r="F724"/>
      <c r="G724"/>
      <c r="H724"/>
      <c r="I724"/>
      <c r="J724"/>
      <c r="K724"/>
      <c r="L724"/>
      <c r="N724" s="13"/>
      <c r="O724" s="13"/>
    </row>
    <row r="725" spans="1:15" ht="15">
      <c r="A725"/>
      <c r="B725"/>
      <c r="C725"/>
      <c r="D725"/>
      <c r="E725"/>
      <c r="F725"/>
      <c r="G725"/>
      <c r="H725"/>
      <c r="I725"/>
      <c r="J725"/>
      <c r="K725"/>
      <c r="L725"/>
      <c r="N725" s="13"/>
      <c r="O725" s="13"/>
    </row>
    <row r="726" spans="1:15" ht="15">
      <c r="A726"/>
      <c r="B726"/>
      <c r="C726"/>
      <c r="D726"/>
      <c r="E726"/>
      <c r="F726"/>
      <c r="G726"/>
      <c r="H726"/>
      <c r="I726"/>
      <c r="J726"/>
      <c r="K726"/>
      <c r="L726"/>
      <c r="N726" s="13"/>
      <c r="O726" s="13"/>
    </row>
    <row r="727" spans="1:15" ht="15">
      <c r="A727"/>
      <c r="B727"/>
      <c r="C727"/>
      <c r="D727"/>
      <c r="E727"/>
      <c r="F727"/>
      <c r="G727"/>
      <c r="H727"/>
      <c r="I727"/>
      <c r="J727"/>
      <c r="K727"/>
      <c r="L727"/>
      <c r="N727" s="13"/>
      <c r="O727" s="13"/>
    </row>
    <row r="728" spans="1:15" ht="15">
      <c r="A728"/>
      <c r="B728"/>
      <c r="C728"/>
      <c r="D728"/>
      <c r="E728"/>
      <c r="F728"/>
      <c r="G728"/>
      <c r="H728"/>
      <c r="I728"/>
      <c r="J728"/>
      <c r="K728"/>
      <c r="L728"/>
      <c r="N728" s="13"/>
      <c r="O728" s="13"/>
    </row>
    <row r="729" spans="1:15" ht="15">
      <c r="A729"/>
      <c r="B729"/>
      <c r="C729"/>
      <c r="D729"/>
      <c r="E729"/>
      <c r="F729"/>
      <c r="G729"/>
      <c r="H729"/>
      <c r="I729"/>
      <c r="J729"/>
      <c r="K729"/>
      <c r="L729"/>
      <c r="N729" s="13"/>
      <c r="O729" s="13"/>
    </row>
    <row r="730" spans="1:15" ht="15">
      <c r="A730"/>
      <c r="B730"/>
      <c r="C730"/>
      <c r="D730"/>
      <c r="E730"/>
      <c r="F730"/>
      <c r="G730"/>
      <c r="H730"/>
      <c r="I730"/>
      <c r="J730"/>
      <c r="K730"/>
      <c r="L730"/>
      <c r="N730" s="13"/>
      <c r="O730" s="13"/>
    </row>
    <row r="731" spans="1:15" ht="15">
      <c r="A731"/>
      <c r="B731"/>
      <c r="C731"/>
      <c r="D731"/>
      <c r="E731"/>
      <c r="F731"/>
      <c r="G731"/>
      <c r="H731"/>
      <c r="I731"/>
      <c r="J731"/>
      <c r="K731"/>
      <c r="L731"/>
      <c r="N731" s="13"/>
      <c r="O731" s="13"/>
    </row>
    <row r="732" spans="1:15" ht="15">
      <c r="A732"/>
      <c r="B732"/>
      <c r="C732"/>
      <c r="D732"/>
      <c r="E732"/>
      <c r="F732"/>
      <c r="G732"/>
      <c r="H732"/>
      <c r="I732"/>
      <c r="J732"/>
      <c r="K732"/>
      <c r="L732"/>
      <c r="N732" s="13"/>
      <c r="O732" s="13"/>
    </row>
    <row r="733" spans="1:15" ht="15">
      <c r="A733"/>
      <c r="B733"/>
      <c r="C733"/>
      <c r="D733"/>
      <c r="E733"/>
      <c r="F733"/>
      <c r="G733"/>
      <c r="H733"/>
      <c r="I733"/>
      <c r="J733"/>
      <c r="K733"/>
      <c r="L733"/>
      <c r="N733" s="13"/>
      <c r="O733" s="13"/>
    </row>
    <row r="734" spans="1:15" ht="15">
      <c r="A734"/>
      <c r="B734"/>
      <c r="C734"/>
      <c r="D734"/>
      <c r="E734"/>
      <c r="F734"/>
      <c r="G734"/>
      <c r="H734"/>
      <c r="I734"/>
      <c r="J734"/>
      <c r="K734"/>
      <c r="L734"/>
      <c r="N734" s="13"/>
      <c r="O734" s="13"/>
    </row>
    <row r="735" spans="1:15" ht="15">
      <c r="A735"/>
      <c r="B735"/>
      <c r="C735"/>
      <c r="D735"/>
      <c r="E735"/>
      <c r="F735"/>
      <c r="G735"/>
      <c r="H735"/>
      <c r="I735"/>
      <c r="J735"/>
      <c r="K735"/>
      <c r="L735"/>
      <c r="N735" s="13"/>
      <c r="O735" s="13"/>
    </row>
    <row r="736" spans="1:15" ht="15">
      <c r="A736"/>
      <c r="B736"/>
      <c r="C736"/>
      <c r="D736"/>
      <c r="E736"/>
      <c r="F736"/>
      <c r="G736"/>
      <c r="H736"/>
      <c r="I736"/>
      <c r="J736"/>
      <c r="K736"/>
      <c r="L736"/>
      <c r="N736" s="13"/>
      <c r="O736" s="13"/>
    </row>
    <row r="737" spans="1:15" ht="15">
      <c r="A737"/>
      <c r="B737"/>
      <c r="C737"/>
      <c r="D737"/>
      <c r="E737"/>
      <c r="F737"/>
      <c r="G737"/>
      <c r="H737"/>
      <c r="I737"/>
      <c r="J737"/>
      <c r="K737"/>
      <c r="L737"/>
      <c r="N737" s="13"/>
      <c r="O737" s="13"/>
    </row>
    <row r="738" spans="1:15" ht="15">
      <c r="A738"/>
      <c r="B738"/>
      <c r="C738"/>
      <c r="D738"/>
      <c r="E738"/>
      <c r="F738"/>
      <c r="G738"/>
      <c r="H738"/>
      <c r="I738"/>
      <c r="J738"/>
      <c r="K738"/>
      <c r="L738"/>
      <c r="N738" s="13"/>
      <c r="O738" s="13"/>
    </row>
    <row r="739" spans="1:15" ht="15">
      <c r="A739"/>
      <c r="B739"/>
      <c r="C739"/>
      <c r="D739"/>
      <c r="E739"/>
      <c r="F739"/>
      <c r="G739"/>
      <c r="H739"/>
      <c r="I739"/>
      <c r="J739"/>
      <c r="K739"/>
      <c r="L739"/>
      <c r="N739" s="13"/>
      <c r="O739" s="13"/>
    </row>
    <row r="740" spans="1:15" ht="15">
      <c r="A740"/>
      <c r="B740"/>
      <c r="C740"/>
      <c r="D740"/>
      <c r="E740"/>
      <c r="F740"/>
      <c r="G740"/>
      <c r="H740"/>
      <c r="I740"/>
      <c r="J740"/>
      <c r="K740"/>
      <c r="L740"/>
      <c r="N740" s="13"/>
      <c r="O740" s="13"/>
    </row>
    <row r="741" spans="1:15" ht="15">
      <c r="A741"/>
      <c r="B741"/>
      <c r="C741"/>
      <c r="D741"/>
      <c r="E741"/>
      <c r="F741"/>
      <c r="G741"/>
      <c r="H741"/>
      <c r="I741"/>
      <c r="J741"/>
      <c r="K741"/>
      <c r="L741"/>
      <c r="N741" s="13"/>
      <c r="O741" s="13"/>
    </row>
    <row r="742" spans="1:15" ht="15">
      <c r="A742"/>
      <c r="B742"/>
      <c r="C742"/>
      <c r="D742"/>
      <c r="E742"/>
      <c r="F742"/>
      <c r="G742"/>
      <c r="H742"/>
      <c r="I742"/>
      <c r="J742"/>
      <c r="K742"/>
      <c r="L742"/>
      <c r="N742" s="13"/>
      <c r="O742" s="13"/>
    </row>
    <row r="743" spans="1:15" ht="15">
      <c r="A743"/>
      <c r="B743"/>
      <c r="C743"/>
      <c r="D743"/>
      <c r="E743"/>
      <c r="F743"/>
      <c r="G743"/>
      <c r="H743"/>
      <c r="I743"/>
      <c r="J743"/>
      <c r="K743"/>
      <c r="L743"/>
      <c r="N743" s="13"/>
      <c r="O743" s="13"/>
    </row>
    <row r="744" spans="1:15" ht="15">
      <c r="A744"/>
      <c r="B744"/>
      <c r="C744"/>
      <c r="D744"/>
      <c r="E744"/>
      <c r="F744"/>
      <c r="G744"/>
      <c r="H744"/>
      <c r="I744"/>
      <c r="J744"/>
      <c r="K744"/>
      <c r="L744"/>
      <c r="N744" s="13"/>
      <c r="O744" s="13"/>
    </row>
    <row r="745" spans="1:15" ht="15">
      <c r="A745"/>
      <c r="B745"/>
      <c r="C745"/>
      <c r="D745"/>
      <c r="E745"/>
      <c r="F745"/>
      <c r="G745"/>
      <c r="H745"/>
      <c r="I745"/>
      <c r="J745"/>
      <c r="K745"/>
      <c r="L745"/>
      <c r="N745" s="13"/>
      <c r="O745" s="13"/>
    </row>
    <row r="746" spans="1:15" ht="15">
      <c r="A746"/>
      <c r="B746"/>
      <c r="C746"/>
      <c r="D746"/>
      <c r="E746"/>
      <c r="F746"/>
      <c r="G746"/>
      <c r="H746"/>
      <c r="I746"/>
      <c r="J746"/>
      <c r="K746"/>
      <c r="L746"/>
      <c r="N746" s="13"/>
      <c r="O746" s="13"/>
    </row>
    <row r="747" spans="1:15" ht="15">
      <c r="A747"/>
      <c r="B747"/>
      <c r="C747"/>
      <c r="D747"/>
      <c r="E747"/>
      <c r="F747"/>
      <c r="G747"/>
      <c r="H747"/>
      <c r="I747"/>
      <c r="J747"/>
      <c r="K747"/>
      <c r="L747"/>
      <c r="N747" s="13"/>
      <c r="O747" s="13"/>
    </row>
    <row r="748" spans="1:15" ht="15">
      <c r="A748"/>
      <c r="B748"/>
      <c r="C748"/>
      <c r="D748"/>
      <c r="E748"/>
      <c r="F748"/>
      <c r="G748"/>
      <c r="H748"/>
      <c r="I748"/>
      <c r="J748"/>
      <c r="K748"/>
      <c r="L748"/>
      <c r="N748" s="13"/>
      <c r="O748" s="13"/>
    </row>
    <row r="749" spans="1:15" ht="15">
      <c r="A749"/>
      <c r="B749"/>
      <c r="C749"/>
      <c r="D749"/>
      <c r="E749"/>
      <c r="F749"/>
      <c r="G749"/>
      <c r="H749"/>
      <c r="I749"/>
      <c r="J749"/>
      <c r="K749"/>
      <c r="L749"/>
      <c r="N749" s="13"/>
      <c r="O749" s="13"/>
    </row>
    <row r="750" spans="1:15" ht="15">
      <c r="A750"/>
      <c r="B750"/>
      <c r="C750"/>
      <c r="D750"/>
      <c r="E750"/>
      <c r="F750"/>
      <c r="G750"/>
      <c r="H750"/>
      <c r="I750"/>
      <c r="J750"/>
      <c r="K750"/>
      <c r="L750"/>
      <c r="N750" s="13"/>
      <c r="O750" s="13"/>
    </row>
    <row r="751" spans="1:15" ht="15">
      <c r="A751"/>
      <c r="B751"/>
      <c r="C751"/>
      <c r="D751"/>
      <c r="E751"/>
      <c r="F751"/>
      <c r="G751"/>
      <c r="H751"/>
      <c r="I751"/>
      <c r="J751"/>
      <c r="K751"/>
      <c r="L751"/>
      <c r="N751" s="13"/>
      <c r="O751" s="13"/>
    </row>
    <row r="752" spans="1:15" ht="15">
      <c r="A752"/>
      <c r="B752"/>
      <c r="C752"/>
      <c r="D752"/>
      <c r="E752"/>
      <c r="F752"/>
      <c r="G752"/>
      <c r="H752"/>
      <c r="I752"/>
      <c r="J752"/>
      <c r="K752"/>
      <c r="L752"/>
      <c r="N752" s="13"/>
      <c r="O752" s="13"/>
    </row>
    <row r="753" spans="1:15" ht="15">
      <c r="A753"/>
      <c r="B753"/>
      <c r="C753"/>
      <c r="D753"/>
      <c r="E753"/>
      <c r="F753"/>
      <c r="G753"/>
      <c r="H753"/>
      <c r="I753"/>
      <c r="J753"/>
      <c r="K753"/>
      <c r="L753"/>
      <c r="N753" s="13"/>
      <c r="O753" s="13"/>
    </row>
    <row r="754" spans="1:15" ht="15">
      <c r="A754"/>
      <c r="B754"/>
      <c r="C754"/>
      <c r="D754"/>
      <c r="E754"/>
      <c r="F754"/>
      <c r="G754"/>
      <c r="H754"/>
      <c r="I754"/>
      <c r="J754"/>
      <c r="K754"/>
      <c r="L754"/>
      <c r="N754" s="13"/>
      <c r="O754" s="13"/>
    </row>
    <row r="755" spans="1:15" ht="15">
      <c r="A755"/>
      <c r="B755"/>
      <c r="C755"/>
      <c r="D755"/>
      <c r="E755"/>
      <c r="F755"/>
      <c r="G755"/>
      <c r="H755"/>
      <c r="I755"/>
      <c r="J755"/>
      <c r="K755"/>
      <c r="L755"/>
      <c r="N755" s="13"/>
      <c r="O755" s="13"/>
    </row>
    <row r="756" spans="1:15" ht="15">
      <c r="A756"/>
      <c r="B756"/>
      <c r="C756"/>
      <c r="D756"/>
      <c r="E756"/>
      <c r="F756"/>
      <c r="G756"/>
      <c r="H756"/>
      <c r="I756"/>
      <c r="J756"/>
      <c r="K756"/>
      <c r="L756"/>
      <c r="N756" s="13"/>
      <c r="O756" s="13"/>
    </row>
    <row r="757" spans="1:15" ht="15">
      <c r="A757"/>
      <c r="B757"/>
      <c r="C757"/>
      <c r="D757"/>
      <c r="E757"/>
      <c r="F757"/>
      <c r="G757"/>
      <c r="H757"/>
      <c r="I757"/>
      <c r="J757"/>
      <c r="K757"/>
      <c r="L757"/>
      <c r="N757" s="13"/>
      <c r="O757" s="13"/>
    </row>
    <row r="758" spans="1:15" ht="15">
      <c r="A758"/>
      <c r="B758"/>
      <c r="C758"/>
      <c r="D758"/>
      <c r="E758"/>
      <c r="F758"/>
      <c r="G758"/>
      <c r="H758"/>
      <c r="I758"/>
      <c r="J758"/>
      <c r="K758"/>
      <c r="L758"/>
      <c r="N758" s="13"/>
      <c r="O758" s="13"/>
    </row>
    <row r="759" spans="1:15" ht="15">
      <c r="A759"/>
      <c r="B759"/>
      <c r="C759"/>
      <c r="D759"/>
      <c r="E759"/>
      <c r="F759"/>
      <c r="G759"/>
      <c r="H759"/>
      <c r="I759"/>
      <c r="J759"/>
      <c r="K759"/>
      <c r="L759"/>
      <c r="N759" s="13"/>
      <c r="O759" s="13"/>
    </row>
    <row r="760" spans="1:15" ht="15">
      <c r="A760"/>
      <c r="B760"/>
      <c r="C760"/>
      <c r="D760"/>
      <c r="E760"/>
      <c r="F760"/>
      <c r="G760"/>
      <c r="H760"/>
      <c r="I760"/>
      <c r="J760"/>
      <c r="K760"/>
      <c r="L760"/>
      <c r="N760" s="13"/>
      <c r="O760" s="13"/>
    </row>
    <row r="761" spans="1:15" ht="15">
      <c r="A761"/>
      <c r="B761"/>
      <c r="C761"/>
      <c r="D761"/>
      <c r="E761"/>
      <c r="F761"/>
      <c r="G761"/>
      <c r="H761"/>
      <c r="I761"/>
      <c r="J761"/>
      <c r="K761"/>
      <c r="L761"/>
      <c r="N761" s="13"/>
      <c r="O761" s="13"/>
    </row>
    <row r="762" spans="1:15" ht="15">
      <c r="A762"/>
      <c r="B762"/>
      <c r="C762"/>
      <c r="D762"/>
      <c r="E762"/>
      <c r="F762"/>
      <c r="G762"/>
      <c r="H762"/>
      <c r="I762"/>
      <c r="J762"/>
      <c r="K762"/>
      <c r="L762"/>
      <c r="N762" s="13"/>
      <c r="O762" s="13"/>
    </row>
    <row r="763" spans="1:15" ht="15">
      <c r="A763"/>
      <c r="B763"/>
      <c r="C763"/>
      <c r="D763"/>
      <c r="E763"/>
      <c r="F763"/>
      <c r="G763"/>
      <c r="H763"/>
      <c r="I763"/>
      <c r="J763"/>
      <c r="K763"/>
      <c r="L763"/>
      <c r="N763" s="13"/>
      <c r="O763" s="13"/>
    </row>
    <row r="764" spans="1:15" ht="15">
      <c r="A764"/>
      <c r="B764"/>
      <c r="C764"/>
      <c r="D764"/>
      <c r="E764"/>
      <c r="F764"/>
      <c r="G764"/>
      <c r="H764"/>
      <c r="I764"/>
      <c r="J764"/>
      <c r="K764"/>
      <c r="L764"/>
      <c r="N764" s="13"/>
      <c r="O764" s="13"/>
    </row>
    <row r="765" spans="1:15" ht="15">
      <c r="A765"/>
      <c r="B765"/>
      <c r="C765"/>
      <c r="D765"/>
      <c r="E765"/>
      <c r="F765"/>
      <c r="G765"/>
      <c r="H765"/>
      <c r="I765"/>
      <c r="J765"/>
      <c r="K765"/>
      <c r="L765"/>
      <c r="N765" s="13"/>
      <c r="O765" s="13"/>
    </row>
    <row r="766" spans="1:15" ht="15">
      <c r="A766"/>
      <c r="B766"/>
      <c r="C766"/>
      <c r="D766"/>
      <c r="E766"/>
      <c r="F766"/>
      <c r="G766"/>
      <c r="H766"/>
      <c r="I766"/>
      <c r="J766"/>
      <c r="K766"/>
      <c r="L766"/>
      <c r="N766" s="13"/>
      <c r="O766" s="13"/>
    </row>
    <row r="767" spans="1:15" ht="15">
      <c r="A767"/>
      <c r="B767"/>
      <c r="C767"/>
      <c r="D767"/>
      <c r="E767"/>
      <c r="F767"/>
      <c r="G767"/>
      <c r="H767"/>
      <c r="I767"/>
      <c r="J767"/>
      <c r="K767"/>
      <c r="L767"/>
      <c r="N767" s="13"/>
      <c r="O767" s="13"/>
    </row>
    <row r="768" spans="1:15" ht="15">
      <c r="A768"/>
      <c r="B768"/>
      <c r="C768"/>
      <c r="D768"/>
      <c r="E768"/>
      <c r="F768"/>
      <c r="G768"/>
      <c r="H768"/>
      <c r="I768"/>
      <c r="J768"/>
      <c r="K768"/>
      <c r="L768"/>
      <c r="N768" s="13"/>
      <c r="O768" s="13"/>
    </row>
    <row r="769" spans="1:15" ht="15">
      <c r="A769"/>
      <c r="B769"/>
      <c r="C769"/>
      <c r="D769"/>
      <c r="E769"/>
      <c r="F769"/>
      <c r="G769"/>
      <c r="H769"/>
      <c r="I769"/>
      <c r="J769"/>
      <c r="K769"/>
      <c r="L769"/>
      <c r="N769" s="13"/>
      <c r="O769" s="13"/>
    </row>
    <row r="770" spans="1:15" ht="15">
      <c r="A770"/>
      <c r="B770"/>
      <c r="C770"/>
      <c r="D770"/>
      <c r="E770"/>
      <c r="F770"/>
      <c r="G770"/>
      <c r="H770"/>
      <c r="I770"/>
      <c r="J770"/>
      <c r="K770"/>
      <c r="L770"/>
      <c r="N770" s="13"/>
      <c r="O770" s="13"/>
    </row>
    <row r="771" spans="1:15" ht="15">
      <c r="A771"/>
      <c r="B771"/>
      <c r="C771"/>
      <c r="D771"/>
      <c r="E771"/>
      <c r="F771"/>
      <c r="G771"/>
      <c r="H771"/>
      <c r="I771"/>
      <c r="J771"/>
      <c r="K771"/>
      <c r="L771"/>
      <c r="N771" s="13"/>
      <c r="O771" s="13"/>
    </row>
    <row r="772" spans="1:15" ht="15">
      <c r="A772"/>
      <c r="B772"/>
      <c r="C772"/>
      <c r="D772"/>
      <c r="E772"/>
      <c r="F772"/>
      <c r="G772"/>
      <c r="H772"/>
      <c r="I772"/>
      <c r="J772"/>
      <c r="K772"/>
      <c r="L772"/>
      <c r="N772" s="13"/>
      <c r="O772" s="13"/>
    </row>
    <row r="773" spans="1:15" ht="15">
      <c r="A773"/>
      <c r="B773"/>
      <c r="C773"/>
      <c r="D773"/>
      <c r="E773"/>
      <c r="F773"/>
      <c r="G773"/>
      <c r="H773"/>
      <c r="I773"/>
      <c r="J773"/>
      <c r="K773"/>
      <c r="L773"/>
      <c r="N773" s="13"/>
      <c r="O773" s="13"/>
    </row>
    <row r="774" spans="1:15" ht="15">
      <c r="A774"/>
      <c r="B774"/>
      <c r="C774"/>
      <c r="D774"/>
      <c r="E774"/>
      <c r="F774"/>
      <c r="G774"/>
      <c r="H774"/>
      <c r="I774"/>
      <c r="J774"/>
      <c r="K774"/>
      <c r="L774"/>
      <c r="N774" s="13"/>
      <c r="O774" s="13"/>
    </row>
    <row r="775" spans="1:15" ht="15">
      <c r="A775"/>
      <c r="B775"/>
      <c r="C775"/>
      <c r="D775"/>
      <c r="E775"/>
      <c r="F775"/>
      <c r="G775"/>
      <c r="H775"/>
      <c r="I775"/>
      <c r="J775"/>
      <c r="K775"/>
      <c r="L775"/>
      <c r="N775" s="13"/>
      <c r="O775" s="13"/>
    </row>
    <row r="776" spans="1:15" ht="15">
      <c r="A776"/>
      <c r="B776"/>
      <c r="C776"/>
      <c r="D776"/>
      <c r="E776"/>
      <c r="F776"/>
      <c r="G776"/>
      <c r="H776"/>
      <c r="I776"/>
      <c r="J776"/>
      <c r="K776"/>
      <c r="L776"/>
      <c r="N776" s="13"/>
      <c r="O776" s="13"/>
    </row>
    <row r="777" spans="1:15" ht="15">
      <c r="A777"/>
      <c r="B777"/>
      <c r="C777"/>
      <c r="D777"/>
      <c r="E777"/>
      <c r="F777"/>
      <c r="G777"/>
      <c r="H777"/>
      <c r="I777"/>
      <c r="J777"/>
      <c r="K777"/>
      <c r="L777"/>
      <c r="N777" s="13"/>
      <c r="O777" s="13"/>
    </row>
    <row r="778" spans="1:15" ht="15">
      <c r="A778"/>
      <c r="B778"/>
      <c r="C778"/>
      <c r="D778"/>
      <c r="E778"/>
      <c r="F778"/>
      <c r="G778"/>
      <c r="H778"/>
      <c r="I778"/>
      <c r="J778"/>
      <c r="K778"/>
      <c r="L778"/>
      <c r="N778" s="13"/>
      <c r="O778" s="13"/>
    </row>
    <row r="779" spans="1:15" ht="15">
      <c r="A779"/>
      <c r="B779"/>
      <c r="C779"/>
      <c r="D779"/>
      <c r="E779"/>
      <c r="F779"/>
      <c r="G779"/>
      <c r="H779"/>
      <c r="I779"/>
      <c r="J779"/>
      <c r="K779"/>
      <c r="L779"/>
      <c r="N779" s="13"/>
      <c r="O779" s="13"/>
    </row>
    <row r="780" spans="1:15" ht="15">
      <c r="A780"/>
      <c r="B780"/>
      <c r="C780"/>
      <c r="D780"/>
      <c r="E780"/>
      <c r="F780"/>
      <c r="G780"/>
      <c r="H780"/>
      <c r="I780"/>
      <c r="J780"/>
      <c r="K780"/>
      <c r="L780"/>
      <c r="N780" s="13"/>
      <c r="O780" s="13"/>
    </row>
    <row r="781" spans="1:15" ht="15">
      <c r="A781"/>
      <c r="B781"/>
      <c r="C781"/>
      <c r="D781"/>
      <c r="E781"/>
      <c r="F781"/>
      <c r="G781"/>
      <c r="H781"/>
      <c r="I781"/>
      <c r="J781"/>
      <c r="K781"/>
      <c r="L781"/>
      <c r="N781" s="13"/>
      <c r="O781" s="13"/>
    </row>
    <row r="782" spans="1:15" ht="15">
      <c r="A782"/>
      <c r="B782"/>
      <c r="C782"/>
      <c r="D782"/>
      <c r="E782"/>
      <c r="F782"/>
      <c r="G782"/>
      <c r="H782"/>
      <c r="I782"/>
      <c r="J782"/>
      <c r="K782"/>
      <c r="L782"/>
      <c r="N782" s="13"/>
      <c r="O782" s="13"/>
    </row>
    <row r="783" spans="1:15" ht="15">
      <c r="A783"/>
      <c r="B783"/>
      <c r="C783"/>
      <c r="D783"/>
      <c r="E783"/>
      <c r="F783"/>
      <c r="G783"/>
      <c r="H783"/>
      <c r="I783"/>
      <c r="J783"/>
      <c r="K783"/>
      <c r="L783"/>
      <c r="N783" s="13"/>
      <c r="O783" s="13"/>
    </row>
    <row r="784" spans="1:15" ht="15">
      <c r="A784"/>
      <c r="B784"/>
      <c r="C784"/>
      <c r="D784"/>
      <c r="E784"/>
      <c r="F784"/>
      <c r="G784"/>
      <c r="H784"/>
      <c r="I784"/>
      <c r="J784"/>
      <c r="K784"/>
      <c r="L784"/>
      <c r="N784" s="13"/>
      <c r="O784" s="13"/>
    </row>
    <row r="785" spans="1:15" ht="15">
      <c r="A785"/>
      <c r="B785"/>
      <c r="C785"/>
      <c r="D785"/>
      <c r="E785"/>
      <c r="F785"/>
      <c r="G785"/>
      <c r="H785"/>
      <c r="I785"/>
      <c r="J785"/>
      <c r="K785"/>
      <c r="L785"/>
      <c r="N785" s="13"/>
      <c r="O785" s="13"/>
    </row>
    <row r="786" spans="1:15" ht="15">
      <c r="A786"/>
      <c r="B786"/>
      <c r="C786"/>
      <c r="D786"/>
      <c r="E786"/>
      <c r="F786"/>
      <c r="G786"/>
      <c r="H786"/>
      <c r="I786"/>
      <c r="J786"/>
      <c r="K786"/>
      <c r="L786"/>
      <c r="N786" s="13"/>
      <c r="O786" s="13"/>
    </row>
    <row r="787" spans="1:15" ht="15">
      <c r="A787"/>
      <c r="B787"/>
      <c r="C787"/>
      <c r="D787"/>
      <c r="E787"/>
      <c r="F787"/>
      <c r="G787"/>
      <c r="H787"/>
      <c r="I787"/>
      <c r="J787"/>
      <c r="K787"/>
      <c r="L787"/>
      <c r="N787" s="13"/>
      <c r="O787" s="13"/>
    </row>
    <row r="788" spans="1:15" ht="15">
      <c r="A788"/>
      <c r="B788"/>
      <c r="C788"/>
      <c r="D788"/>
      <c r="E788"/>
      <c r="F788"/>
      <c r="G788"/>
      <c r="H788"/>
      <c r="I788"/>
      <c r="J788"/>
      <c r="K788"/>
      <c r="L788"/>
      <c r="N788" s="13"/>
      <c r="O788" s="13"/>
    </row>
    <row r="789" spans="1:15" ht="15">
      <c r="A789"/>
      <c r="B789"/>
      <c r="C789"/>
      <c r="D789"/>
      <c r="E789"/>
      <c r="F789"/>
      <c r="G789"/>
      <c r="H789"/>
      <c r="I789"/>
      <c r="J789"/>
      <c r="K789"/>
      <c r="L789"/>
      <c r="N789" s="13"/>
      <c r="O789" s="13"/>
    </row>
    <row r="790" spans="1:15" ht="15">
      <c r="A790"/>
      <c r="B790"/>
      <c r="C790"/>
      <c r="D790"/>
      <c r="E790"/>
      <c r="F790"/>
      <c r="G790"/>
      <c r="H790"/>
      <c r="I790"/>
      <c r="J790"/>
      <c r="K790"/>
      <c r="L790"/>
      <c r="N790" s="13"/>
      <c r="O790" s="13"/>
    </row>
    <row r="791" spans="1:15" ht="15">
      <c r="A791"/>
      <c r="B791"/>
      <c r="C791"/>
      <c r="D791"/>
      <c r="E791"/>
      <c r="F791"/>
      <c r="G791"/>
      <c r="H791"/>
      <c r="I791"/>
      <c r="J791"/>
      <c r="K791"/>
      <c r="L791"/>
      <c r="N791" s="13"/>
      <c r="O791" s="13"/>
    </row>
    <row r="792" spans="1:15" ht="15">
      <c r="A792"/>
      <c r="B792"/>
      <c r="C792"/>
      <c r="D792"/>
      <c r="E792"/>
      <c r="F792"/>
      <c r="G792"/>
      <c r="H792"/>
      <c r="I792"/>
      <c r="J792"/>
      <c r="K792"/>
      <c r="L792"/>
      <c r="N792" s="13"/>
      <c r="O792" s="13"/>
    </row>
    <row r="793" spans="1:15" ht="15">
      <c r="A793"/>
      <c r="B793"/>
      <c r="C793"/>
      <c r="D793"/>
      <c r="E793"/>
      <c r="F793"/>
      <c r="G793"/>
      <c r="H793"/>
      <c r="I793"/>
      <c r="J793"/>
      <c r="K793"/>
      <c r="L793"/>
      <c r="N793" s="13"/>
      <c r="O793" s="13"/>
    </row>
    <row r="794" spans="1:15" ht="15">
      <c r="A794"/>
      <c r="B794"/>
      <c r="C794"/>
      <c r="D794"/>
      <c r="E794"/>
      <c r="F794"/>
      <c r="G794"/>
      <c r="H794"/>
      <c r="I794"/>
      <c r="J794"/>
      <c r="K794"/>
      <c r="L794"/>
      <c r="N794" s="13"/>
      <c r="O794" s="13"/>
    </row>
    <row r="795" spans="1:15" ht="15">
      <c r="A795"/>
      <c r="B795"/>
      <c r="C795"/>
      <c r="D795"/>
      <c r="E795"/>
      <c r="F795"/>
      <c r="G795"/>
      <c r="H795"/>
      <c r="I795"/>
      <c r="J795"/>
      <c r="K795"/>
      <c r="L795"/>
      <c r="N795" s="13"/>
      <c r="O795" s="13"/>
    </row>
    <row r="796" spans="1:15" ht="15">
      <c r="A796"/>
      <c r="B796"/>
      <c r="C796"/>
      <c r="D796"/>
      <c r="E796"/>
      <c r="F796"/>
      <c r="G796"/>
      <c r="H796"/>
      <c r="I796"/>
      <c r="J796"/>
      <c r="K796"/>
      <c r="L796"/>
      <c r="N796" s="13"/>
      <c r="O796" s="13"/>
    </row>
    <row r="797" spans="1:15" ht="15">
      <c r="A797"/>
      <c r="B797"/>
      <c r="C797"/>
      <c r="D797"/>
      <c r="E797"/>
      <c r="F797"/>
      <c r="G797"/>
      <c r="H797"/>
      <c r="I797"/>
      <c r="J797"/>
      <c r="K797"/>
      <c r="L797"/>
      <c r="N797" s="13"/>
      <c r="O797" s="13"/>
    </row>
    <row r="798" spans="1:15" ht="15">
      <c r="A798"/>
      <c r="B798"/>
      <c r="C798"/>
      <c r="D798"/>
      <c r="E798"/>
      <c r="F798"/>
      <c r="G798"/>
      <c r="H798"/>
      <c r="I798"/>
      <c r="J798"/>
      <c r="K798"/>
      <c r="L798"/>
      <c r="N798" s="13"/>
      <c r="O798" s="13"/>
    </row>
    <row r="799" spans="1:15" ht="15">
      <c r="A799"/>
      <c r="B799"/>
      <c r="C799"/>
      <c r="D799"/>
      <c r="E799"/>
      <c r="F799"/>
      <c r="G799"/>
      <c r="H799"/>
      <c r="I799"/>
      <c r="J799"/>
      <c r="K799"/>
      <c r="L799"/>
      <c r="N799" s="13"/>
      <c r="O799" s="13"/>
    </row>
    <row r="800" spans="1:15" ht="15">
      <c r="A800"/>
      <c r="B800"/>
      <c r="C800"/>
      <c r="D800"/>
      <c r="E800"/>
      <c r="F800"/>
      <c r="G800"/>
      <c r="H800"/>
      <c r="I800"/>
      <c r="J800"/>
      <c r="K800"/>
      <c r="L800"/>
      <c r="N800" s="13"/>
      <c r="O800" s="13"/>
    </row>
    <row r="801" spans="1:15" ht="15">
      <c r="A801"/>
      <c r="B801"/>
      <c r="C801"/>
      <c r="D801"/>
      <c r="E801"/>
      <c r="F801"/>
      <c r="G801"/>
      <c r="H801"/>
      <c r="I801"/>
      <c r="J801"/>
      <c r="K801"/>
      <c r="L801"/>
      <c r="N801" s="13"/>
      <c r="O801" s="13"/>
    </row>
    <row r="802" spans="1:15" ht="15">
      <c r="A802"/>
      <c r="B802"/>
      <c r="C802"/>
      <c r="D802"/>
      <c r="E802"/>
      <c r="F802"/>
      <c r="G802"/>
      <c r="H802"/>
      <c r="I802"/>
      <c r="J802"/>
      <c r="K802"/>
      <c r="L802"/>
      <c r="N802" s="13"/>
      <c r="O802" s="13"/>
    </row>
    <row r="803" spans="1:15" ht="15">
      <c r="A803"/>
      <c r="B803"/>
      <c r="C803"/>
      <c r="D803"/>
      <c r="E803"/>
      <c r="F803"/>
      <c r="G803"/>
      <c r="H803"/>
      <c r="I803"/>
      <c r="J803"/>
      <c r="K803"/>
      <c r="L803"/>
      <c r="N803" s="13"/>
      <c r="O803" s="13"/>
    </row>
    <row r="804" spans="1:15" ht="15">
      <c r="A804"/>
      <c r="B804"/>
      <c r="C804"/>
      <c r="D804"/>
      <c r="E804"/>
      <c r="F804"/>
      <c r="G804"/>
      <c r="H804"/>
      <c r="I804"/>
      <c r="J804"/>
      <c r="K804"/>
      <c r="L804"/>
      <c r="N804" s="13"/>
      <c r="O804" s="13"/>
    </row>
    <row r="805" spans="1:15" ht="15">
      <c r="A805"/>
      <c r="B805"/>
      <c r="C805"/>
      <c r="D805"/>
      <c r="E805"/>
      <c r="F805"/>
      <c r="G805"/>
      <c r="H805"/>
      <c r="I805"/>
      <c r="J805"/>
      <c r="K805"/>
      <c r="L805"/>
      <c r="N805" s="13"/>
      <c r="O805" s="13"/>
    </row>
    <row r="806" spans="1:15" ht="15">
      <c r="A806"/>
      <c r="B806"/>
      <c r="C806"/>
      <c r="D806"/>
      <c r="E806"/>
      <c r="F806"/>
      <c r="G806"/>
      <c r="H806"/>
      <c r="I806"/>
      <c r="J806"/>
      <c r="K806"/>
      <c r="L806"/>
      <c r="N806" s="13"/>
      <c r="O806" s="13"/>
    </row>
    <row r="807" spans="1:15" ht="15">
      <c r="A807"/>
      <c r="B807"/>
      <c r="C807"/>
      <c r="D807"/>
      <c r="E807"/>
      <c r="F807"/>
      <c r="G807"/>
      <c r="H807"/>
      <c r="I807"/>
      <c r="J807"/>
      <c r="K807"/>
      <c r="L807"/>
      <c r="N807" s="13"/>
      <c r="O807" s="13"/>
    </row>
    <row r="808" spans="1:15" ht="15">
      <c r="A808"/>
      <c r="B808"/>
      <c r="C808"/>
      <c r="D808"/>
      <c r="E808"/>
      <c r="F808"/>
      <c r="G808"/>
      <c r="H808"/>
      <c r="I808"/>
      <c r="J808"/>
      <c r="K808"/>
      <c r="L808"/>
      <c r="N808" s="13"/>
      <c r="O808" s="13"/>
    </row>
    <row r="809" spans="1:15" ht="15">
      <c r="A809"/>
      <c r="B809"/>
      <c r="C809"/>
      <c r="D809"/>
      <c r="E809"/>
      <c r="F809"/>
      <c r="G809"/>
      <c r="H809"/>
      <c r="I809"/>
      <c r="J809"/>
      <c r="K809"/>
      <c r="L809"/>
      <c r="N809" s="13"/>
      <c r="O809" s="13"/>
    </row>
    <row r="810" spans="1:15" ht="15">
      <c r="A810"/>
      <c r="B810"/>
      <c r="C810"/>
      <c r="D810"/>
      <c r="E810"/>
      <c r="F810"/>
      <c r="G810"/>
      <c r="H810"/>
      <c r="I810"/>
      <c r="J810"/>
      <c r="K810"/>
      <c r="L810"/>
      <c r="N810" s="13"/>
      <c r="O810" s="13"/>
    </row>
    <row r="811" spans="1:15" ht="15">
      <c r="A811"/>
      <c r="B811"/>
      <c r="C811"/>
      <c r="D811"/>
      <c r="E811"/>
      <c r="F811"/>
      <c r="G811"/>
      <c r="H811"/>
      <c r="I811"/>
      <c r="J811"/>
      <c r="K811"/>
      <c r="L811"/>
      <c r="N811" s="13"/>
      <c r="O811" s="13"/>
    </row>
    <row r="812" spans="1:15" ht="15">
      <c r="A812"/>
      <c r="B812"/>
      <c r="C812"/>
      <c r="D812"/>
      <c r="E812"/>
      <c r="F812"/>
      <c r="G812"/>
      <c r="H812"/>
      <c r="I812"/>
      <c r="J812"/>
      <c r="K812"/>
      <c r="L812"/>
      <c r="N812" s="13"/>
      <c r="O812" s="13"/>
    </row>
    <row r="813" spans="1:15" ht="15">
      <c r="A813"/>
      <c r="B813"/>
      <c r="C813"/>
      <c r="D813"/>
      <c r="E813"/>
      <c r="F813"/>
      <c r="G813"/>
      <c r="H813"/>
      <c r="I813"/>
      <c r="J813"/>
      <c r="K813"/>
      <c r="L813"/>
      <c r="N813" s="13"/>
      <c r="O813" s="13"/>
    </row>
    <row r="814" spans="1:15" ht="15">
      <c r="A814"/>
      <c r="B814"/>
      <c r="C814"/>
      <c r="D814"/>
      <c r="E814"/>
      <c r="F814"/>
      <c r="G814"/>
      <c r="H814"/>
      <c r="I814"/>
      <c r="J814"/>
      <c r="K814"/>
      <c r="L814"/>
      <c r="N814" s="13"/>
      <c r="O814" s="13"/>
    </row>
    <row r="815" spans="1:15" ht="15">
      <c r="A815"/>
      <c r="B815"/>
      <c r="C815"/>
      <c r="D815"/>
      <c r="E815"/>
      <c r="F815"/>
      <c r="G815"/>
      <c r="H815"/>
      <c r="I815"/>
      <c r="J815"/>
      <c r="K815"/>
      <c r="L815"/>
      <c r="N815" s="13"/>
      <c r="O815" s="13"/>
    </row>
    <row r="816" spans="1:15" ht="15">
      <c r="A816"/>
      <c r="B816"/>
      <c r="C816"/>
      <c r="D816"/>
      <c r="E816"/>
      <c r="F816"/>
      <c r="G816"/>
      <c r="H816"/>
      <c r="I816"/>
      <c r="J816"/>
      <c r="K816"/>
      <c r="L816"/>
      <c r="N816" s="13"/>
      <c r="O816" s="13"/>
    </row>
    <row r="817" spans="1:15" ht="15">
      <c r="A817"/>
      <c r="B817"/>
      <c r="C817"/>
      <c r="D817"/>
      <c r="E817"/>
      <c r="F817"/>
      <c r="G817"/>
      <c r="H817"/>
      <c r="I817"/>
      <c r="J817"/>
      <c r="K817"/>
      <c r="L817"/>
      <c r="N817" s="13"/>
      <c r="O817" s="13"/>
    </row>
    <row r="818" spans="1:15" ht="15">
      <c r="A818"/>
      <c r="B818"/>
      <c r="C818"/>
      <c r="D818"/>
      <c r="E818"/>
      <c r="F818"/>
      <c r="G818"/>
      <c r="H818"/>
      <c r="I818"/>
      <c r="J818"/>
      <c r="K818"/>
      <c r="L818"/>
      <c r="N818" s="13"/>
      <c r="O818" s="13"/>
    </row>
    <row r="819" spans="1:15" ht="15">
      <c r="A819"/>
      <c r="B819"/>
      <c r="C819"/>
      <c r="D819"/>
      <c r="E819"/>
      <c r="F819"/>
      <c r="G819"/>
      <c r="H819"/>
      <c r="I819"/>
      <c r="J819"/>
      <c r="K819"/>
      <c r="L819"/>
      <c r="N819" s="13"/>
      <c r="O819" s="13"/>
    </row>
    <row r="820" spans="1:15" ht="15">
      <c r="A820"/>
      <c r="B820"/>
      <c r="C820"/>
      <c r="D820"/>
      <c r="E820"/>
      <c r="F820"/>
      <c r="G820"/>
      <c r="H820"/>
      <c r="I820"/>
      <c r="J820"/>
      <c r="K820"/>
      <c r="L820"/>
      <c r="N820" s="13"/>
      <c r="O820" s="13"/>
    </row>
    <row r="821" spans="1:15" ht="15">
      <c r="A821"/>
      <c r="B821"/>
      <c r="C821"/>
      <c r="D821"/>
      <c r="E821"/>
      <c r="F821"/>
      <c r="G821"/>
      <c r="H821"/>
      <c r="I821"/>
      <c r="J821"/>
      <c r="K821"/>
      <c r="L821"/>
      <c r="N821" s="13"/>
      <c r="O821" s="13"/>
    </row>
    <row r="822" spans="1:15" ht="15">
      <c r="A822"/>
      <c r="B822"/>
      <c r="C822"/>
      <c r="D822"/>
      <c r="E822"/>
      <c r="F822"/>
      <c r="G822"/>
      <c r="H822"/>
      <c r="I822"/>
      <c r="J822"/>
      <c r="K822"/>
      <c r="L822"/>
      <c r="N822" s="13"/>
      <c r="O822" s="13"/>
    </row>
    <row r="823" spans="1:15" ht="15">
      <c r="A823"/>
      <c r="B823"/>
      <c r="C823"/>
      <c r="D823"/>
      <c r="E823"/>
      <c r="F823"/>
      <c r="G823"/>
      <c r="H823"/>
      <c r="I823"/>
      <c r="J823"/>
      <c r="K823"/>
      <c r="L823"/>
      <c r="N823" s="13"/>
      <c r="O823" s="13"/>
    </row>
    <row r="824" spans="1:15" ht="15">
      <c r="A824"/>
      <c r="B824"/>
      <c r="C824"/>
      <c r="D824"/>
      <c r="E824"/>
      <c r="F824"/>
      <c r="G824"/>
      <c r="H824"/>
      <c r="I824"/>
      <c r="J824"/>
      <c r="K824"/>
      <c r="L824"/>
      <c r="N824" s="13"/>
      <c r="O824" s="13"/>
    </row>
    <row r="825" spans="1:15" ht="15">
      <c r="A825"/>
      <c r="B825"/>
      <c r="C825"/>
      <c r="D825"/>
      <c r="E825"/>
      <c r="F825"/>
      <c r="G825"/>
      <c r="H825"/>
      <c r="I825"/>
      <c r="J825"/>
      <c r="K825"/>
      <c r="L825"/>
      <c r="N825" s="13"/>
      <c r="O825" s="13"/>
    </row>
    <row r="826" spans="1:15" ht="15">
      <c r="A826"/>
      <c r="B826"/>
      <c r="C826"/>
      <c r="D826"/>
      <c r="E826"/>
      <c r="F826"/>
      <c r="G826"/>
      <c r="H826"/>
      <c r="I826"/>
      <c r="J826"/>
      <c r="K826"/>
      <c r="L826"/>
      <c r="N826" s="13"/>
      <c r="O826" s="13"/>
    </row>
    <row r="827" spans="1:15" ht="15">
      <c r="A827"/>
      <c r="B827"/>
      <c r="C827"/>
      <c r="D827"/>
      <c r="E827"/>
      <c r="F827"/>
      <c r="G827"/>
      <c r="H827"/>
      <c r="I827"/>
      <c r="J827"/>
      <c r="K827"/>
      <c r="L827"/>
      <c r="N827" s="13"/>
      <c r="O827" s="13"/>
    </row>
    <row r="828" spans="1:15" ht="15">
      <c r="A828"/>
      <c r="B828"/>
      <c r="C828"/>
      <c r="D828"/>
      <c r="E828"/>
      <c r="F828"/>
      <c r="G828"/>
      <c r="H828"/>
      <c r="I828"/>
      <c r="J828"/>
      <c r="K828"/>
      <c r="L828"/>
      <c r="N828" s="13"/>
      <c r="O828" s="13"/>
    </row>
    <row r="829" spans="1:15" ht="15">
      <c r="A829"/>
      <c r="B829"/>
      <c r="C829"/>
      <c r="D829"/>
      <c r="E829"/>
      <c r="F829"/>
      <c r="G829"/>
      <c r="H829"/>
      <c r="I829"/>
      <c r="J829"/>
      <c r="K829"/>
      <c r="L829"/>
      <c r="N829" s="13"/>
      <c r="O829" s="13"/>
    </row>
    <row r="830" spans="1:15" ht="15">
      <c r="A830"/>
      <c r="B830"/>
      <c r="C830"/>
      <c r="D830"/>
      <c r="E830"/>
      <c r="F830"/>
      <c r="G830"/>
      <c r="H830"/>
      <c r="I830"/>
      <c r="J830"/>
      <c r="K830"/>
      <c r="L830"/>
      <c r="N830" s="13"/>
      <c r="O830" s="13"/>
    </row>
    <row r="831" spans="1:15" ht="15">
      <c r="A831"/>
      <c r="B831"/>
      <c r="C831"/>
      <c r="D831"/>
      <c r="E831"/>
      <c r="F831"/>
      <c r="G831"/>
      <c r="H831"/>
      <c r="I831"/>
      <c r="J831"/>
      <c r="K831"/>
      <c r="L831"/>
      <c r="N831" s="13"/>
      <c r="O831" s="13"/>
    </row>
    <row r="832" spans="14:15" ht="15">
      <c r="N832" s="13"/>
      <c r="O832" s="13"/>
    </row>
    <row r="833" spans="14:15" ht="15">
      <c r="N833" s="13"/>
      <c r="O833" s="13"/>
    </row>
    <row r="834" spans="14:15" ht="15">
      <c r="N834" s="13"/>
      <c r="O834" s="13"/>
    </row>
    <row r="835" spans="14:15" ht="15">
      <c r="N835" s="13"/>
      <c r="O835" s="13"/>
    </row>
    <row r="836" spans="14:15" ht="15">
      <c r="N836" s="13"/>
      <c r="O836" s="13"/>
    </row>
    <row r="837" spans="14:15" ht="15">
      <c r="N837" s="13"/>
      <c r="O837" s="13"/>
    </row>
    <row r="28707" ht="15">
      <c r="M28707" s="15"/>
    </row>
  </sheetData>
  <sheetProtection/>
  <autoFilter ref="A10:O28707"/>
  <mergeCells count="1">
    <mergeCell ref="D6:L6"/>
  </mergeCells>
  <dataValidations count="215">
    <dataValidation errorStyle="information" type="textLength" allowBlank="1" showInputMessage="1" showErrorMessage="1" error="XLBVal:8=Promotional Materials&#13;&#10;XLBRowCount:3=1&#13;&#10;XLBColCount:3=1&#13;&#10;Style:2=0&#13;&#10;" sqref="M28707">
      <formula1>0</formula1>
      <formula2>300</formula2>
    </dataValidation>
    <dataValidation errorStyle="information" type="textLength" allowBlank="1" showInputMessage="1" showErrorMessage="1" error="XLBVal:8=Cash at Bank (RBS)&#13;&#10;XLBRowCount:3=1&#13;&#10;XLBColCount:3=5&#13;&#10;Style:2=0&#13;&#10;" sqref="M519 M300 M46 M16 M551 M350 M313 M208 M187 M153 M151 M47 M14 M527 M296 M203 M106 M588 M12 M488 M603 M601 M380 M266 M357 M346 M335 M333 M320 M322 M301 M302 M268 M290 M176 M18 M605 M574 M240 M81 M26 M70 M567 M531 M486 M463 M246 M248 M250 M406 M438 M349 M576 M75 M523 M86 M565 M141 M102 M93 M455 M284 M218 M291 M308 M288 M97 M365 M459 M100 M481 M324 M535 M417 M338 M432 M344 M457 M387 M276 M283 M294 M298 M467 M449 M461 M465 M525 M429 M557 M318 M363 M369 M391 M297 M272 M358 M445 M584 M368">
      <formula1>0</formula1>
      <formula2>300</formula2>
    </dataValidation>
    <dataValidation errorStyle="information" type="textLength" allowBlank="1" showInputMessage="1" showErrorMessage="1" error="XLBVal:8=Cash at Bank (RBS)&#13;&#10;XLBRowCount:3=1&#13;&#10;XLBColCount:3=5&#13;&#10;Style:2=0&#13;&#10;" sqref="M238 M242 M484 M286 M453 M471 M129 M247 M597 M595 M599 M447 M473 M479 M135 M501 M495 M504 M378 M244 M433 M443 M439 M423 M593 M275 M260 M521 M201 M352 M441 M211 M578 M517 M508 M330 M258 M270 M310 M231 M22 M226 M27:M28 M30 M306 M42 M32 M34 M50 M48 M256 M252 M59 M38 M64 M66 M69 M71 M277 M279 M205 M73 M230 M195 M55 M62 M36 M95 M89 M77 M104 M74 M206 M197 M60 M191 M79 M232 M24 M133 M137 M131 M139 M143 M147 M127 M155 M157 M236 M497 M163 M125 M220 M128 M182 M185 M234 M91 M199 M254">
      <formula1>0</formula1>
      <formula2>300</formula2>
    </dataValidation>
    <dataValidation errorStyle="information" type="textLength" allowBlank="1" showInputMessage="1" showErrorMessage="1" error="XLBVal:8=Cash at Bank (RBS)&#13;&#10;XLBRowCount:3=1&#13;&#10;XLBColCount:3=5&#13;&#10;Style:2=0&#13;&#10;" sqref="M361 M553 M555 M569 M559 M367 M374 M356 M419 M431 M174 M180 M189 M193 M539 M541 M543 M545 M547 M549">
      <formula1>0</formula1>
      <formula2>300</formula2>
    </dataValidation>
    <dataValidation errorStyle="information" type="textLength" allowBlank="1" showInputMessage="1" showErrorMessage="1" error="XLBVal:8=Research&#13;&#10;XLBRowCount:3=1&#13;&#10;XLBColCount:3=5&#13;&#10;Style:2=0&#13;&#10;" sqref="M90 M204">
      <formula1>0</formula1>
      <formula2>300</formula2>
    </dataValidation>
    <dataValidation errorStyle="information" type="textLength" allowBlank="1" showInputMessage="1" showErrorMessage="1" error="XLBVal:8=Barristers Fees&#13;&#10;XLBRowCount:3=1&#13;&#10;XLBColCount:3=5&#13;&#10;Style:2=0&#13;&#10;" sqref="M299 M265 M65 M198 M179 M192 M196">
      <formula1>0</formula1>
      <formula2>300</formula2>
    </dataValidation>
    <dataValidation errorStyle="information" type="textLength" allowBlank="1" showInputMessage="1" showErrorMessage="1" error="XLBVal:8=Catering&#13;&#10;XLBRowCount:3=1&#13;&#10;XLBColCount:3=5&#13;&#10;Style:2=0&#13;&#10;" sqref="M119 M124 M122 M120 M121 M80 M101 M107 M108 M109 M110 M111 M112 M113 M114 M115 M116 M117 M522">
      <formula1>0</formula1>
      <formula2>300</formula2>
    </dataValidation>
    <dataValidation errorStyle="information" type="textLength" allowBlank="1" showInputMessage="1" showErrorMessage="1" error="XLBVal:8=Staff Support&#13;&#10;XLBRowCount:3=1&#13;&#10;XLBColCount:3=5&#13;&#10;Style:2=0&#13;&#10;" sqref="M51 M188 M132">
      <formula1>0</formula1>
      <formula2>300</formula2>
    </dataValidation>
    <dataValidation errorStyle="information" type="textLength" allowBlank="1" showInputMessage="1" showErrorMessage="1" error="XLBVal:8=Premises prepayments&#13;&#10;XLBRowCount:3=1&#13;&#10;XLBColCount:3=5&#13;&#10;Style:2=0&#13;&#10;" sqref="M245 M145 M84 M85 M39 M40 M41 M43 M72">
      <formula1>0</formula1>
      <formula2>300</formula2>
    </dataValidation>
    <dataValidation errorStyle="information" type="textLength" allowBlank="1" showInputMessage="1" showErrorMessage="1" error="XLBVal:8=ATW - Non Staff Expenditure&#13;&#10;XLBRowCount:3=2&#13;&#10;XLBColCount:3=5&#13;&#10;Style:2=0&#13;&#10;" sqref="M334 M289">
      <formula1>0</formula1>
      <formula2>300</formula2>
    </dataValidation>
    <dataValidation errorStyle="information" type="textLength" allowBlank="1" showInputMessage="1" showErrorMessage="1" error="XLBVal:8=Cash at Bank (RBS)&#13;&#10;XLBRowCount:3=1&#13;&#10;XLBColCount:3=5&#13;&#10;Style:2=0&#13;&#10;" sqref="M451">
      <formula1>0</formula1>
      <formula2>300</formula2>
    </dataValidation>
    <dataValidation errorStyle="information" type="textLength" allowBlank="1" showInputMessage="1" showErrorMessage="1" error="XLBVal:8=Agency Staff&#13;&#10;XLBRowCount:3=1&#13;&#10;XLBColCount:3=5&#13;&#10;Style:2=0&#13;&#10;" sqref="M412 M411 M165 M414 M416 M317 M158 M164 M221 M223 M224 M228 M229 M315 M336 M339 M340 M341 M342 M381 M382 M383 M385 M386 M388 M389 M390 M393 M395 M399 M400 M408 M409">
      <formula1>0</formula1>
      <formula2>300</formula2>
    </dataValidation>
    <dataValidation errorStyle="information" type="textLength" allowBlank="1" showInputMessage="1" showErrorMessage="1" error="XLBVal:8=Agency Staff&#13;&#10;XLBRowCount:3=2&#13;&#10;XLBColCount:3=5&#13;&#10;Style:2=0&#13;&#10;" sqref="M172 M401 M173 M152">
      <formula1>0</formula1>
      <formula2>300</formula2>
    </dataValidation>
    <dataValidation errorStyle="information" type="textLength" allowBlank="1" showInputMessage="1" showErrorMessage="1" error="XLBVal:8=Maintenance Contracts&#13;&#10;XLBRowCount:3=1&#13;&#10;XLBColCount:3=5&#13;&#10;Style:2=0&#13;&#10;" sqref="M347">
      <formula1>0</formula1>
      <formula2>300</formula2>
    </dataValidation>
    <dataValidation errorStyle="information" type="textLength" allowBlank="1" showInputMessage="1" showErrorMessage="1" error="XLBVal:8=Learning And Development&#13;&#10;XLBRowCount:3=1&#13;&#10;XLBColCount:3=5&#13;&#10;Style:2=0&#13;&#10;" sqref="M332 M53 M287 M436 M353 M440 M186">
      <formula1>0</formula1>
      <formula2>300</formula2>
    </dataValidation>
    <dataValidation errorStyle="information" type="textLength" allowBlank="1" showInputMessage="1" showErrorMessage="1" error="XLBVal:8=Non-Staff Travel Expenses&#13;&#10;XLBRowCount:3=1&#13;&#10;XLBColCount:3=5&#13;&#10;Style:2=0&#13;&#10;" sqref="M235 M285 M267 M94">
      <formula1>0</formula1>
      <formula2>300</formula2>
    </dataValidation>
    <dataValidation errorStyle="information" type="textLength" allowBlank="1" showInputMessage="1" showErrorMessage="1" error="XLBVal:8=Couriers&#13;&#10;XLBRowCount:3=1&#13;&#10;XLBColCount:3=5&#13;&#10;Style:2=0&#13;&#10;" sqref="M92 M29 M146 M148 M149">
      <formula1>0</formula1>
      <formula2>300</formula2>
    </dataValidation>
    <dataValidation errorStyle="information" type="textLength" allowBlank="1" showInputMessage="1" showErrorMessage="1" error="XLBVal:8=ATW - Agency/Staff Costs&#13;&#10;XLBRowCount:3=2&#13;&#10;XLBColCount:3=5&#13;&#10;Style:2=0&#13;&#10;" sqref="M169 M171 M373 M170 M372 M154 M159 M161 M162 M166 M167 M168">
      <formula1>0</formula1>
      <formula2>300</formula2>
    </dataValidation>
    <dataValidation errorStyle="information" type="textLength" allowBlank="1" showInputMessage="1" showErrorMessage="1" error="XLBVal:8=Meals/Drinks (receipted)&#13;&#10;XLBRowCount:3=1&#13;&#10;XLBColCount:3=5&#13;&#10;Style:2=0&#13;&#10;" sqref="M524 M552">
      <formula1>0</formula1>
      <formula2>300</formula2>
    </dataValidation>
    <dataValidation errorStyle="information" type="textLength" allowBlank="1" showInputMessage="1" showErrorMessage="1" error="XLBVal:8=Cash at Bank (RBS)&#13;&#10;XLBRowCount:3=1&#13;&#10;XLBColCount:3=5&#13;&#10;Style:2=0&#13;&#10;" sqref="M348">
      <formula1>0</formula1>
      <formula2>300</formula2>
    </dataValidation>
    <dataValidation errorStyle="information" type="textLength" allowBlank="1" showInputMessage="1" showErrorMessage="1" error="XLBVal:8=External Printing&#13;&#10;XLBRowCount:3=1&#13;&#10;XLBColCount:3=5&#13;&#10;Style:2=0&#13;&#10;" sqref="M217 M212 M213 M215 M216">
      <formula1>0</formula1>
      <formula2>300</formula2>
    </dataValidation>
    <dataValidation errorStyle="information" type="textLength" allowBlank="1" showInputMessage="1" showErrorMessage="1" error="XLBVal:8=Grant 1&#13;&#10;XLBRowCount:3=5&#13;&#10;XLBColCount:3=5&#13;&#10;Style:2=0&#13;&#10;" sqref="M602">
      <formula1>0</formula1>
      <formula2>300</formula2>
    </dataValidation>
    <dataValidation errorStyle="information" type="textLength" allowBlank="1" showInputMessage="1" showErrorMessage="1" error="XLBVal:8=Car Parking&#13;&#10;XLBRowCount:3=3&#13;&#10;XLBColCount:3=5&#13;&#10;Style:2=0&#13;&#10;" sqref="M500 M532">
      <formula1>0</formula1>
      <formula2>300</formula2>
    </dataValidation>
    <dataValidation errorStyle="information" type="textLength" allowBlank="1" showInputMessage="1" showErrorMessage="1" error="XLBVal:8=Recruitment Assessments&#13;&#10;XLBRowCount:3=1&#13;&#10;XLBColCount:3=5&#13;&#10;Style:2=0&#13;&#10;" sqref="M312 M309">
      <formula1>0</formula1>
      <formula2>300</formula2>
    </dataValidation>
    <dataValidation errorStyle="information" type="textLength" allowBlank="1" showInputMessage="1" showErrorMessage="1" error="XLBVal:8=Newspapers&#13;&#10;XLBRowCount:3=1&#13;&#10;XLBColCount:3=5&#13;&#10;Style:2=0&#13;&#10;" sqref="M428">
      <formula1>0</formula1>
      <formula2>300</formula2>
    </dataValidation>
    <dataValidation errorStyle="information" type="textLength" allowBlank="1" showInputMessage="1" showErrorMessage="1" error="XLBVal:8=Electricity&#13;&#10;XLBRowCount:3=1&#13;&#10;XLBColCount:3=5&#13;&#10;Style:2=0&#13;&#10;" sqref="M57 M49 M325 M326 M328">
      <formula1>0</formula1>
      <formula2>300</formula2>
    </dataValidation>
    <dataValidation errorStyle="information" type="textLength" allowBlank="1" showInputMessage="1" showErrorMessage="1" error="XLBVal:8=Publications Printing&#13;&#10;XLBRowCount:3=1&#13;&#10;XLBColCount:3=5&#13;&#10;Style:2=0&#13;&#10;" sqref="M355">
      <formula1>0</formula1>
      <formula2>300</formula2>
    </dataValidation>
    <dataValidation errorStyle="information" type="textLength" allowBlank="1" showInputMessage="1" showErrorMessage="1" error="XLBVal:8=Postage&#13;&#10;XLBRowCount:3=1&#13;&#10;XLBColCount:3=5&#13;&#10;Style:2=0&#13;&#10;" sqref="M351">
      <formula1>0</formula1>
      <formula2>300</formula2>
    </dataValidation>
    <dataValidation errorStyle="information" type="textLength" allowBlank="1" showInputMessage="1" showErrorMessage="1" error="XLBVal:8=Electricity&#13;&#10;XLBRowCount:3=1&#13;&#10;XLBColCount:3=5&#13;&#10;Style:2=0&#13;&#10;" sqref="M327">
      <formula1>0</formula1>
      <formula2>300</formula2>
    </dataValidation>
    <dataValidation errorStyle="information" type="textLength" allowBlank="1" showInputMessage="1" showErrorMessage="1" error="XLBVal:8=Cash at Bank (RBS)&#13;&#10;XLBRowCount:3=1&#13;&#10;XLBColCount:3=5&#13;&#10;Style:2=0&#13;&#10;" sqref="M437">
      <formula1>0</formula1>
      <formula2>300</formula2>
    </dataValidation>
    <dataValidation errorStyle="information" type="textLength" allowBlank="1" showInputMessage="1" showErrorMessage="1" error="XLBVal:8=Early Exit costs&#13;&#10;XLBRowCount:3=1&#13;&#10;XLBColCount:3=5&#13;&#10;Style:2=0&#13;&#10;" sqref="M269 M376 M446 M136">
      <formula1>0</formula1>
      <formula2>300</formula2>
    </dataValidation>
    <dataValidation errorStyle="information" type="textLength" allowBlank="1" showInputMessage="1" showErrorMessage="1" error="XLBVal:8=Cash at Bank (RBS)&#13;&#10;XLBRowCount:3=1&#13;&#10;XLBColCount:3=5&#13;&#10;Style:2=0&#13;&#10;" sqref="M394">
      <formula1>0</formula1>
      <formula2>300</formula2>
    </dataValidation>
    <dataValidation errorStyle="information" type="textLength" allowBlank="1" showInputMessage="1" showErrorMessage="1" error="XLBVal:8=Cleaning Services&#13;&#10;XLBRowCount:3=1&#13;&#10;XLBColCount:3=5&#13;&#10;Style:2=0&#13;&#10;" sqref="M31 M61">
      <formula1>0</formula1>
      <formula2>300</formula2>
    </dataValidation>
    <dataValidation errorStyle="information" type="textLength" allowBlank="1" showInputMessage="1" showErrorMessage="1" error="XLBVal:8=Cash at Bank (RBS)&#13;&#10;XLBRowCount:3=1&#13;&#10;XLBColCount:3=5&#13;&#10;Style:2=0&#13;&#10;" sqref="M52">
      <formula1>0</formula1>
      <formula2>300</formula2>
    </dataValidation>
    <dataValidation errorStyle="information" type="textLength" allowBlank="1" showInputMessage="1" showErrorMessage="1" error="XLBVal:8=Cash at Bank (RBS)&#13;&#10;XLBRowCount:3=1&#13;&#10;XLBColCount:3=5&#13;&#10;Style:2=0&#13;&#10;" sqref="M563">
      <formula1>0</formula1>
      <formula2>300</formula2>
    </dataValidation>
    <dataValidation errorStyle="information" type="textLength" allowBlank="1" showInputMessage="1" showErrorMessage="1" error="XLBVal:8=Rail Travel&#13;&#10;XLBRowCount:3=1&#13;&#10;XLBColCount:3=5&#13;&#10;Style:2=0&#13;&#10;" sqref="M548 M397 M404 M405 M413 M415 M418 M482 M487 M492">
      <formula1>0</formula1>
      <formula2>300</formula2>
    </dataValidation>
    <dataValidation errorStyle="information" type="textLength" allowBlank="1" showInputMessage="1" showErrorMessage="1" error="XLBVal:8=Solicitors Fees&#13;&#10;XLBRowCount:3=1&#13;&#10;XLBColCount:3=5&#13;&#10;Style:2=0&#13;&#10;" sqref="M37">
      <formula1>0</formula1>
      <formula2>300</formula2>
    </dataValidation>
    <dataValidation errorStyle="information" type="textLength" allowBlank="1" showInputMessage="1" showErrorMessage="1" error="XLBVal:8=Consultancy Costs&#13;&#10;XLBRowCount:3=1&#13;&#10;XLBColCount:3=5&#13;&#10;Style:2=0&#13;&#10;" sqref="M202">
      <formula1>0</formula1>
      <formula2>300</formula2>
    </dataValidation>
    <dataValidation errorStyle="information" type="textLength" allowBlank="1" showInputMessage="1" showErrorMessage="1" error="XLBVal:8=Account Code&#13;&#10;XLBRowCount:3=597&#13;&#10;XLBColCount:3=12&#13;&#10;Style:2=1&#13;&#10;" sqref="A10">
      <formula1>0</formula1>
      <formula2>300</formula2>
    </dataValidation>
    <dataValidation errorStyle="information" type="textLength" allowBlank="1" showInputMessage="1" showErrorMessage="1" error="XLBVal:8=Cash at Bank (RBS)&#13;&#10;XLBRowCount:3=1&#13;&#10;XLBColCount:3=5&#13;&#10;Style:2=0&#13;&#10;" sqref="M292">
      <formula1>0</formula1>
      <formula2>300</formula2>
    </dataValidation>
    <dataValidation errorStyle="information" type="textLength" allowBlank="1" showInputMessage="1" showErrorMessage="1" error="XLBVal:8=Cleaning Services&#13;&#10;XLBRowCount:3=1&#13;&#10;XLBColCount:3=5&#13;&#10;Style:2=0&#13;&#10;" sqref="M68">
      <formula1>0</formula1>
      <formula2>300</formula2>
    </dataValidation>
    <dataValidation errorStyle="information" type="textLength" allowBlank="1" showInputMessage="1" showErrorMessage="1" error="XLBVal:8=Agency Staff&#13;&#10;XLBRowCount:3=1&#13;&#10;XLBColCount:3=5&#13;&#10;Style:2=0&#13;&#10;" sqref="M222">
      <formula1>0</formula1>
      <formula2>300</formula2>
    </dataValidation>
    <dataValidation errorStyle="information" type="textLength" allowBlank="1" showInputMessage="1" showErrorMessage="1" error="XLBVal:8=Electricity&#13;&#10;XLBRowCount:3=2&#13;&#10;XLBColCount:3=5&#13;&#10;Style:2=0&#13;&#10;" sqref="M126">
      <formula1>0</formula1>
      <formula2>300</formula2>
    </dataValidation>
    <dataValidation errorStyle="information" type="textLength" allowBlank="1" showInputMessage="1" showErrorMessage="1" error="XLBVal:8=Agency Staff&#13;&#10;XLBRowCount:3=1&#13;&#10;XLBColCount:3=5&#13;&#10;Style:2=0&#13;&#10;" sqref="M227">
      <formula1>0</formula1>
      <formula2>300</formula2>
    </dataValidation>
    <dataValidation errorStyle="information" type="textLength" allowBlank="1" showInputMessage="1" showErrorMessage="1" error="XLBVal:8=Promotional Materials&#13;&#10;XLBRowCount:3=1&#13;&#10;XLBColCount:3=5&#13;&#10;Style:2=0&#13;&#10;" sqref="M359">
      <formula1>0</formula1>
      <formula2>300</formula2>
    </dataValidation>
    <dataValidation errorStyle="information" type="textLength" allowBlank="1" showInputMessage="1" showErrorMessage="1" error="XLBVal:8=Agency Staff&#13;&#10;XLBRowCount:3=1&#13;&#10;XLBColCount:3=5&#13;&#10;Style:2=0&#13;&#10;" sqref="M403">
      <formula1>0</formula1>
      <formula2>300</formula2>
    </dataValidation>
    <dataValidation errorStyle="information" type="textLength" allowBlank="1" showInputMessage="1" showErrorMessage="1" error="XLBVal:8=Events Attendees Costs&#13;&#10;XLBRowCount:3=1&#13;&#10;XLBColCount:3=5&#13;&#10;Style:2=0&#13;&#10;" sqref="M23">
      <formula1>0</formula1>
      <formula2>300</formula2>
    </dataValidation>
    <dataValidation errorStyle="information" type="textLength" allowBlank="1" showInputMessage="1" showErrorMessage="1" error="XLBVal:8=Media Monitoring&#13;&#10;XLBRowCount:3=1&#13;&#10;XLBColCount:3=5&#13;&#10;Style:2=0&#13;&#10;" sqref="M264 M319">
      <formula1>0</formula1>
      <formula2>300</formula2>
    </dataValidation>
    <dataValidation errorStyle="information" type="textLength" allowBlank="1" showInputMessage="1" showErrorMessage="1" error="XLBVal:8=Professional Advice&#13;&#10;XLBRowCount:3=1&#13;&#10;XLBColCount:3=5&#13;&#10;Style:2=0&#13;&#10;" sqref="M200">
      <formula1>0</formula1>
      <formula2>300</formula2>
    </dataValidation>
    <dataValidation errorStyle="information" type="textLength" allowBlank="1" showInputMessage="1" showErrorMessage="1" error="XLBVal:8=Helpline Costs&#13;&#10;XLBRowCount:3=1&#13;&#10;XLBColCount:3=5&#13;&#10;Style:2=0&#13;&#10;" sqref="M190">
      <formula1>0</formula1>
      <formula2>300</formula2>
    </dataValidation>
    <dataValidation errorStyle="information" type="textLength" allowBlank="1" showInputMessage="1" showErrorMessage="1" error="XLBVal:8=Cash at Bank (RBS)&#13;&#10;XLBRowCount:3=1&#13;&#10;XLBColCount:3=5&#13;&#10;Style:2=0&#13;&#10;" sqref="M282">
      <formula1>0</formula1>
      <formula2>300</formula2>
    </dataValidation>
    <dataValidation errorStyle="information" type="textLength" allowBlank="1" showInputMessage="1" showErrorMessage="1" error="XLBVal:8=Cash at Bank (RBS)&#13;&#10;XLBRowCount:3=1&#13;&#10;XLBColCount:3=5&#13;&#10;Style:2=0&#13;&#10;" sqref="M475">
      <formula1>0</formula1>
      <formula2>300</formula2>
    </dataValidation>
    <dataValidation errorStyle="information" type="textLength" allowBlank="1" showInputMessage="1" showErrorMessage="1" error="XLBVal:8=Meals/Drinks (receipted)&#13;&#10;XLBRowCount:3=2&#13;&#10;XLBColCount:3=5&#13;&#10;Style:2=0&#13;&#10;" sqref="M485 M505 M526 M528 M536 M540 M550">
      <formula1>0</formula1>
      <formula2>300</formula2>
    </dataValidation>
    <dataValidation errorStyle="information" type="textLength" allowBlank="1" showInputMessage="1" showErrorMessage="1" error="XLBVal:8=Cash at Bank (RBS)&#13;&#10;XLBRowCount:3=1&#13;&#10;XLBColCount:3=5&#13;&#10;Style:2=0&#13;&#10;" sqref="M54">
      <formula1>0</formula1>
      <formula2>300</formula2>
    </dataValidation>
    <dataValidation errorStyle="information" type="textLength" allowBlank="1" showInputMessage="1" showErrorMessage="1" error="XLBVal:8=Cash at Bank (RBS)&#13;&#10;XLBRowCount:3=1&#13;&#10;XLBColCount:3=5&#13;&#10;Style:2=0&#13;&#10;" sqref="M58">
      <formula1>0</formula1>
      <formula2>300</formula2>
    </dataValidation>
    <dataValidation errorStyle="information" type="textLength" allowBlank="1" showInputMessage="1" showErrorMessage="1" error="XLBVal:8=Cash at Bank (RBS)&#13;&#10;XLBRowCount:3=1&#13;&#10;XLBColCount:3=5&#13;&#10;Style:2=0&#13;&#10;" sqref="M118">
      <formula1>0</formula1>
      <formula2>300</formula2>
    </dataValidation>
    <dataValidation errorStyle="information" type="textLength" allowBlank="1" showInputMessage="1" showErrorMessage="1" error="XLBVal:8=BT Non Managed Services&#13;&#10;XLBRowCount:3=1&#13;&#10;XLBColCount:3=5&#13;&#10;Style:2=0&#13;&#10;" sqref="M63">
      <formula1>0</formula1>
      <formula2>300</formula2>
    </dataValidation>
    <dataValidation errorStyle="information" type="textLength" allowBlank="1" showInputMessage="1" showErrorMessage="1" error="XLBVal:8=Cleaning Equipment&#13;&#10;XLBRowCount:3=1&#13;&#10;XLBColCount:3=5&#13;&#10;Style:2=0&#13;&#10;" sqref="M67">
      <formula1>0</formula1>
      <formula2>300</formula2>
    </dataValidation>
    <dataValidation errorStyle="information" type="textLength" allowBlank="1" showInputMessage="1" showErrorMessage="1" error="XLBVal:8=Non-Staff Travel Expenses&#13;&#10;XLBRowCount:3=1&#13;&#10;XLBColCount:3=5&#13;&#10;Style:2=0&#13;&#10;" sqref="M134">
      <formula1>0</formula1>
      <formula2>300</formula2>
    </dataValidation>
    <dataValidation errorStyle="information" type="textLength" allowBlank="1" showInputMessage="1" showErrorMessage="1" error="XLBVal:8=Taxis - Non Taxable&#13;&#10;XLBRowCount:3=1&#13;&#10;XLBColCount:3=5&#13;&#10;Style:2=0&#13;&#10;" sqref="M140 M434 M503 M509 M510 M542">
      <formula1>0</formula1>
      <formula2>300</formula2>
    </dataValidation>
    <dataValidation errorStyle="information" type="textLength" allowBlank="1" showInputMessage="1" showErrorMessage="1" error="XLBVal:8=Couriers&#13;&#10;XLBRowCount:3=1&#13;&#10;XLBColCount:3=5&#13;&#10;Style:2=0&#13;&#10;" sqref="M150">
      <formula1>0</formula1>
      <formula2>300</formula2>
    </dataValidation>
    <dataValidation errorStyle="information" type="textLength" allowBlank="1" showInputMessage="1" showErrorMessage="1" error="XLBVal:8=Cash at Bank (RBS)&#13;&#10;XLBRowCount:3=1&#13;&#10;XLBColCount:3=5&#13;&#10;Style:2=0&#13;&#10;" sqref="M178">
      <formula1>0</formula1>
      <formula2>300</formula2>
    </dataValidation>
    <dataValidation errorStyle="information" type="textLength" allowBlank="1" showInputMessage="1" showErrorMessage="1" error="XLBVal:8=Service Charge&#13;&#10;XLBRowCount:3=1&#13;&#10;XLBColCount:3=5&#13;&#10;Style:2=0&#13;&#10;" sqref="M274">
      <formula1>0</formula1>
      <formula2>300</formula2>
    </dataValidation>
    <dataValidation errorStyle="information" type="textLength" allowBlank="1" showInputMessage="1" showErrorMessage="1" error="XLBVal:8=Media Monitoring&#13;&#10;XLBRowCount:3=1&#13;&#10;XLBColCount:3=5&#13;&#10;Style:2=0&#13;&#10;" sqref="M263">
      <formula1>0</formula1>
      <formula2>300</formula2>
    </dataValidation>
    <dataValidation errorStyle="information" type="textLength" allowBlank="1" showInputMessage="1" showErrorMessage="1" error="XLBVal:8=Premises prepayments&#13;&#10;XLBRowCount:3=1&#13;&#10;XLBColCount:3=5&#13;&#10;Style:2=0&#13;&#10;" sqref="M293">
      <formula1>0</formula1>
      <formula2>300</formula2>
    </dataValidation>
    <dataValidation errorStyle="information" type="textLength" allowBlank="1" showInputMessage="1" showErrorMessage="1" error="XLBVal:8=Learning And Development&#13;&#10;XLBRowCount:3=1&#13;&#10;XLBColCount:3=5&#13;&#10;Style:2=0&#13;&#10;" sqref="M249">
      <formula1>0</formula1>
      <formula2>300</formula2>
    </dataValidation>
    <dataValidation errorStyle="information" type="textLength" allowBlank="1" showInputMessage="1" showErrorMessage="1" error="XLBVal:8=Books&#13;&#10;XLBRowCount:3=1&#13;&#10;XLBColCount:3=5&#13;&#10;Style:2=0&#13;&#10;" sqref="M219 M420 M421 M422 M424 M426 M442 M444">
      <formula1>0</formula1>
      <formula2>300</formula2>
    </dataValidation>
    <dataValidation errorStyle="information" type="textLength" allowBlank="1" showInputMessage="1" showErrorMessage="1" error="XLBVal:8=Rent&#13;&#10;XLBRowCount:3=1&#13;&#10;XLBColCount:3=5&#13;&#10;Style:2=0&#13;&#10;" sqref="M273">
      <formula1>0</formula1>
      <formula2>300</formula2>
    </dataValidation>
    <dataValidation errorStyle="information" type="textLength" allowBlank="1" showInputMessage="1" showErrorMessage="1" error="XLBVal:8=Agency Staff&#13;&#10;XLBRowCount:3=1&#13;&#10;XLBColCount:3=5&#13;&#10;Style:2=0&#13;&#10;" sqref="M225">
      <formula1>0</formula1>
      <formula2>300</formula2>
    </dataValidation>
    <dataValidation errorStyle="information" type="textLength" allowBlank="1" showInputMessage="1" showErrorMessage="1" error="XLBVal:8=Publications Translation&#13;&#10;XLBRowCount:3=1&#13;&#10;XLBColCount:3=5&#13;&#10;Style:2=0&#13;&#10;" sqref="M35 M17">
      <formula1>0</formula1>
      <formula2>300</formula2>
    </dataValidation>
    <dataValidation errorStyle="information" type="textLength" allowBlank="1" showInputMessage="1" showErrorMessage="1" error="XLBVal:8=Promotional Materials&#13;&#10;XLBRowCount:3=2&#13;&#10;XLBColCount:3=5&#13;&#10;Style:2=0&#13;&#10;" sqref="M257">
      <formula1>0</formula1>
      <formula2>300</formula2>
    </dataValidation>
    <dataValidation errorStyle="information" type="textLength" allowBlank="1" showInputMessage="1" showErrorMessage="1" error="XLBVal:8=Early Exit costs&#13;&#10;XLBRowCount:3=1&#13;&#10;XLBColCount:3=5&#13;&#10;Style:2=0&#13;&#10;" sqref="M377">
      <formula1>0</formula1>
      <formula2>300</formula2>
    </dataValidation>
    <dataValidation errorStyle="information" type="textLength" allowBlank="1" showInputMessage="1" showErrorMessage="1" error="XLBVal:8=Cash at Bank (RBS)&#13;&#10;XLBRowCount:3=1&#13;&#10;XLBColCount:3=5&#13;&#10;Style:2=0&#13;&#10;" sqref="M304">
      <formula1>0</formula1>
      <formula2>300</formula2>
    </dataValidation>
    <dataValidation errorStyle="information" type="textLength" allowBlank="1" showInputMessage="1" showErrorMessage="1" error="XLBVal:8=Meals/Drinks (receipted)&#13;&#10;XLBRowCount:3=2&#13;&#10;XLBColCount:3=5&#13;&#10;Style:2=0&#13;&#10;" sqref="M462 M468 M483">
      <formula1>0</formula1>
      <formula2>300</formula2>
    </dataValidation>
    <dataValidation errorStyle="information" type="textLength" allowBlank="1" showInputMessage="1" showErrorMessage="1" error="XLBVal:8=Cash at Bank (RBS)&#13;&#10;XLBRowCount:3=1&#13;&#10;XLBColCount:3=5&#13;&#10;Style:2=0&#13;&#10;" sqref="M469">
      <formula1>0</formula1>
      <formula2>300</formula2>
    </dataValidation>
    <dataValidation errorStyle="information" type="textLength" allowBlank="1" showInputMessage="1" showErrorMessage="1" error="XLBVal:8=Catering&#13;&#10;XLBRowCount:3=1&#13;&#10;XLBColCount:3=5&#13;&#10;Style:2=0&#13;&#10;" sqref="M123">
      <formula1>0</formula1>
      <formula2>300</formula2>
    </dataValidation>
    <dataValidation errorStyle="information" type="textLength" allowBlank="1" showInputMessage="1" showErrorMessage="1" error="XLBVal:8=Meals/Drinks (receipted)&#13;&#10;XLBRowCount:3=3&#13;&#10;XLBColCount:3=5&#13;&#10;Style:2=0&#13;&#10;" sqref="M502">
      <formula1>0</formula1>
      <formula2>300</formula2>
    </dataValidation>
    <dataValidation errorStyle="information" type="textLength" allowBlank="1" showInputMessage="1" showErrorMessage="1" error="XLBVal:8=Cash at Bank (RBS)&#13;&#10;XLBRowCount:3=1&#13;&#10;XLBColCount:3=5&#13;&#10;Style:2=0&#13;&#10;" sqref="M56">
      <formula1>0</formula1>
      <formula2>300</formula2>
    </dataValidation>
    <dataValidation errorStyle="information" type="textLength" allowBlank="1" showInputMessage="1" showErrorMessage="1" error="XLBVal:8=Cash at Bank (RBS)&#13;&#10;XLBRowCount:3=1&#13;&#10;XLBColCount:3=5&#13;&#10;Style:2=0&#13;&#10;" sqref="M331">
      <formula1>0</formula1>
      <formula2>300</formula2>
    </dataValidation>
    <dataValidation errorStyle="information" type="textLength" allowBlank="1" showInputMessage="1" showErrorMessage="1" error="XLBVal:8=Publications Editing/Proof Reading&#13;&#10;XLBRowCount:3=2&#13;&#10;XLBColCount:3=5&#13;&#10;Style:2=0&#13;&#10;" sqref="M360">
      <formula1>0</formula1>
      <formula2>300</formula2>
    </dataValidation>
    <dataValidation errorStyle="information" type="textLength" allowBlank="1" showInputMessage="1" showErrorMessage="1" error="XLBVal:8=Agency Staff&#13;&#10;XLBRowCount:3=1&#13;&#10;XLBColCount:3=5&#13;&#10;Style:2=0&#13;&#10;" sqref="M392">
      <formula1>0</formula1>
      <formula2>300</formula2>
    </dataValidation>
    <dataValidation errorStyle="information" type="textLength" allowBlank="1" showInputMessage="1" showErrorMessage="1" error="XLBVal:8=Alternative Formats&#13;&#10;XLBRowCount:3=1&#13;&#10;XLBColCount:3=5&#13;&#10;Style:2=0&#13;&#10;" sqref="M88 M20 M21">
      <formula1>0</formula1>
      <formula2>300</formula2>
    </dataValidation>
    <dataValidation errorStyle="information" type="textLength" allowBlank="1" showInputMessage="1" showErrorMessage="1" error="XLBVal:8=Alternative Formats&#13;&#10;XLBRowCount:3=1&#13;&#10;XLBColCount:3=5&#13;&#10;Style:2=0&#13;&#10;" sqref="M19">
      <formula1>0</formula1>
      <formula2>300</formula2>
    </dataValidation>
    <dataValidation errorStyle="information" type="textLength" allowBlank="1" showInputMessage="1" showErrorMessage="1" error="XLBVal:8=Agency Staff&#13;&#10;XLBRowCount:3=2&#13;&#10;XLBColCount:3=5&#13;&#10;Style:2=0&#13;&#10;" sqref="M398">
      <formula1>0</formula1>
      <formula2>300</formula2>
    </dataValidation>
    <dataValidation errorStyle="information" type="textLength" allowBlank="1" showInputMessage="1" showErrorMessage="1" error="XLBVal:8=Cash at Bank (RBS)&#13;&#10;XLBRowCount:3=1&#13;&#10;XLBColCount:3=5&#13;&#10;Style:2=0&#13;&#10;" sqref="M83">
      <formula1>0</formula1>
      <formula2>300</formula2>
    </dataValidation>
    <dataValidation errorStyle="information" type="textLength" allowBlank="1" showInputMessage="1" showErrorMessage="1" error="XLBVal:8=Alternative Formats&#13;&#10;XLBRowCount:3=1&#13;&#10;XLBColCount:3=5&#13;&#10;Style:2=0&#13;&#10;" sqref="M87">
      <formula1>0</formula1>
      <formula2>300</formula2>
    </dataValidation>
    <dataValidation errorStyle="information" type="textLength" allowBlank="1" showInputMessage="1" showErrorMessage="1" error="XLBVal:8=ATW - Non Staff Expenditure&#13;&#10;XLBRowCount:3=4&#13;&#10;XLBColCount:3=5&#13;&#10;Style:2=0&#13;&#10;" sqref="M103">
      <formula1>0</formula1>
      <formula2>300</formula2>
    </dataValidation>
    <dataValidation errorStyle="information" type="textLength" allowBlank="1" showInputMessage="1" showErrorMessage="1" error="XLBVal:8=Settlement Costs&#13;&#10;XLBRowCount:3=1&#13;&#10;XLBColCount:3=5&#13;&#10;Style:2=0&#13;&#10;" sqref="M105">
      <formula1>0</formula1>
      <formula2>300</formula2>
    </dataValidation>
    <dataValidation errorStyle="information" type="textLength" allowBlank="1" showInputMessage="1" showErrorMessage="1" error="XLBVal:8=Cash at Bank (RBS)&#13;&#10;XLBRowCount:3=1&#13;&#10;XLBColCount:3=5&#13;&#10;Style:2=0&#13;&#10;" sqref="M537">
      <formula1>0</formula1>
      <formula2>300</formula2>
    </dataValidation>
    <dataValidation errorStyle="information" type="textLength" allowBlank="1" showInputMessage="1" showErrorMessage="1" error="XLBVal:8=Cash at Bank (RBS)&#13;&#10;XLBRowCount:3=1&#13;&#10;XLBColCount:3=5&#13;&#10;Style:2=0&#13;&#10;" sqref="M156">
      <formula1>0</formula1>
      <formula2>300</formula2>
    </dataValidation>
    <dataValidation errorStyle="information" type="textLength" allowBlank="1" showInputMessage="1" showErrorMessage="1" error="XLBVal:8=ATW - Agency/Staff Costs&#13;&#10;XLBRowCount:3=2&#13;&#10;XLBColCount:3=5&#13;&#10;Style:2=0&#13;&#10;" sqref="M160">
      <formula1>0</formula1>
      <formula2>300</formula2>
    </dataValidation>
    <dataValidation errorStyle="information" type="textLength" allowBlank="1" showInputMessage="1" showErrorMessage="1" error="XLBVal:8=Accommodation&#13;&#10;XLBRowCount:3=84&#13;&#10;XLBColCount:3=5&#13;&#10;Style:2=0&#13;&#10;" sqref="M184">
      <formula1>0</formula1>
      <formula2>300</formula2>
    </dataValidation>
    <dataValidation errorStyle="information" type="textLength" allowBlank="1" showInputMessage="1" showErrorMessage="1" error="XLBVal:8=Early Exit costs&#13;&#10;XLBRowCount:3=1&#13;&#10;XLBColCount:3=5&#13;&#10;Style:2=0&#13;&#10;" sqref="M194">
      <formula1>0</formula1>
      <formula2>300</formula2>
    </dataValidation>
    <dataValidation errorStyle="information" type="textLength" allowBlank="1" showInputMessage="1" showErrorMessage="1" error="XLBVal:8=Court Fees&#13;&#10;XLBRowCount:3=1&#13;&#10;XLBColCount:3=5&#13;&#10;Style:2=0&#13;&#10;" sqref="M207 M209 M362">
      <formula1>0</formula1>
      <formula2>300</formula2>
    </dataValidation>
    <dataValidation errorStyle="information" type="textLength" allowBlank="1" showInputMessage="1" showErrorMessage="1" error="XLBVal:8=Premises prepayments&#13;&#10;XLBRowCount:3=3&#13;&#10;XLBColCount:3=5&#13;&#10;Style:2=0&#13;&#10;" sqref="M45">
      <formula1>0</formula1>
      <formula2>300</formula2>
    </dataValidation>
    <dataValidation errorStyle="information" type="textLength" allowBlank="1" showInputMessage="1" showErrorMessage="1" error="XLBVal:8=Non-Staff Travel Expenses&#13;&#10;XLBRowCount:3=1&#13;&#10;XLBColCount:3=5&#13;&#10;Style:2=0&#13;&#10;" sqref="M239">
      <formula1>0</formula1>
      <formula2>300</formula2>
    </dataValidation>
    <dataValidation errorStyle="information" type="textLength" allowBlank="1" showInputMessage="1" showErrorMessage="1" error="XLBVal:8=Conference Speakers Fees&#13;&#10;XLBRowCount:3=1&#13;&#10;XLBColCount:3=5&#13;&#10;Style:2=0&#13;&#10;" sqref="M253">
      <formula1>0</formula1>
      <formula2>300</formula2>
    </dataValidation>
    <dataValidation errorStyle="information" type="textLength" allowBlank="1" showInputMessage="1" showErrorMessage="1" error="XLBVal:8=Photography&#13;&#10;XLBRowCount:3=1&#13;&#10;XLBColCount:3=5&#13;&#10;Style:2=0&#13;&#10;" sqref="M255">
      <formula1>0</formula1>
      <formula2>300</formula2>
    </dataValidation>
    <dataValidation errorStyle="information" type="textLength" allowBlank="1" showInputMessage="1" showErrorMessage="1" error="XLBVal:8=Cash at Bank (RBS)&#13;&#10;XLBRowCount:3=1&#13;&#10;XLBColCount:3=5&#13;&#10;Style:2=0&#13;&#10;" sqref="M262">
      <formula1>0</formula1>
      <formula2>300</formula2>
    </dataValidation>
    <dataValidation errorStyle="information" type="textLength" allowBlank="1" showInputMessage="1" showErrorMessage="1" error="XLBVal:8=Reactive Maintenance&#13;&#10;XLBRowCount:3=1&#13;&#10;XLBColCount:3=5&#13;&#10;Style:2=0&#13;&#10;" sqref="M295">
      <formula1>0</formula1>
      <formula2>300</formula2>
    </dataValidation>
    <dataValidation errorStyle="information" type="textLength" allowBlank="1" showInputMessage="1" showErrorMessage="1" error="XLBVal:8=Agency Staff&#13;&#10;XLBRowCount:3=1&#13;&#10;XLBColCount:3=5&#13;&#10;Style:2=0&#13;&#10;" sqref="M407">
      <formula1>0</formula1>
      <formula2>300</formula2>
    </dataValidation>
    <dataValidation errorStyle="information" type="textLength" allowBlank="1" showInputMessage="1" showErrorMessage="1" error="XLBVal:8=Car Parking&#13;&#10;XLBRowCount:3=3&#13;&#10;XLBColCount:3=5&#13;&#10;Style:2=0&#13;&#10;" sqref="M478">
      <formula1>0</formula1>
      <formula2>300</formula2>
    </dataValidation>
    <dataValidation errorStyle="information" type="textLength" allowBlank="1" showInputMessage="1" showErrorMessage="1" error="XLBVal:8=Agency Staff&#13;&#10;XLBRowCount:3=1&#13;&#10;XLBColCount:3=5&#13;&#10;Style:2=0&#13;&#10;" sqref="M314">
      <formula1>0</formula1>
      <formula2>300</formula2>
    </dataValidation>
    <dataValidation errorStyle="information" type="textLength" allowBlank="1" showInputMessage="1" showErrorMessage="1" error="XLBVal:8=Publications Storage Costs&#13;&#10;XLBRowCount:3=1&#13;&#10;XLBColCount:3=5&#13;&#10;Style:2=0&#13;&#10;" sqref="M323">
      <formula1>0</formula1>
      <formula2>300</formula2>
    </dataValidation>
    <dataValidation errorStyle="information" type="textLength" allowBlank="1" showInputMessage="1" showErrorMessage="1" error="XLBVal:8=Website Development Costs&#13;&#10;XLBRowCount:3=2&#13;&#10;XLBColCount:3=5&#13;&#10;Style:2=0&#13;&#10;" sqref="M321">
      <formula1>0</formula1>
      <formula2>300</formula2>
    </dataValidation>
    <dataValidation errorStyle="information" type="textLength" allowBlank="1" showInputMessage="1" showErrorMessage="1" error="XLBVal:8=Agency Staff&#13;&#10;XLBRowCount:3=1&#13;&#10;XLBColCount:3=5&#13;&#10;Style:2=0&#13;&#10;" sqref="M337">
      <formula1>0</formula1>
      <formula2>300</formula2>
    </dataValidation>
    <dataValidation errorStyle="information" type="textLength" allowBlank="1" showInputMessage="1" showErrorMessage="1" error="XLBVal:8=Staff Support&#13;&#10;XLBRowCount:3=2&#13;&#10;XLBColCount:3=5&#13;&#10;Style:2=0&#13;&#10;" sqref="M13">
      <formula1>0</formula1>
      <formula2>300</formula2>
    </dataValidation>
    <dataValidation errorStyle="information" type="textLength" allowBlank="1" showInputMessage="1" showErrorMessage="1" error="XLBVal:8=Early Exit costs&#13;&#10;XLBRowCount:3=1&#13;&#10;XLBColCount:3=5&#13;&#10;Style:2=0&#13;&#10;" sqref="M375">
      <formula1>0</formula1>
      <formula2>300</formula2>
    </dataValidation>
    <dataValidation errorStyle="information" type="textLength" allowBlank="1" showInputMessage="1" showErrorMessage="1" error="XLBVal:8=Cash at Bank (RBS)&#13;&#10;XLBRowCount:3=1&#13;&#10;XLBColCount:3=5&#13;&#10;Style:2=0&#13;&#10;" sqref="M384">
      <formula1>0</formula1>
      <formula2>300</formula2>
    </dataValidation>
    <dataValidation errorStyle="information" type="textLength" allowBlank="1" showInputMessage="1" showErrorMessage="1" error="XLBVal:8=Agency Staff&#13;&#10;XLBRowCount:3=1&#13;&#10;XLBColCount:3=5&#13;&#10;Style:2=0&#13;&#10;" sqref="M410">
      <formula1>0</formula1>
      <formula2>300</formula2>
    </dataValidation>
    <dataValidation errorStyle="information" type="textLength" allowBlank="1" showInputMessage="1" showErrorMessage="1" error="XLBVal:8=Barristers Fees&#13;&#10;XLBRowCount:3=2&#13;&#10;XLBColCount:3=5&#13;&#10;Style:2=0&#13;&#10;" sqref="M25">
      <formula1>0</formula1>
      <formula2>300</formula2>
    </dataValidation>
    <dataValidation errorStyle="information" type="textLength" allowBlank="1" showInputMessage="1" showErrorMessage="1" error="XLBVal:8=Cash at Bank (RBS)&#13;&#10;XLBRowCount:3=1&#13;&#10;XLBColCount:3=5&#13;&#10;Style:2=0&#13;&#10;" sqref="M427">
      <formula1>0</formula1>
      <formula2>300</formula2>
    </dataValidation>
    <dataValidation errorStyle="information" type="textLength" allowBlank="1" showInputMessage="1" showErrorMessage="1" error="XLBVal:8=Taxis - Non Taxable&#13;&#10;XLBRowCount:3=1&#13;&#10;XLBColCount:3=5&#13;&#10;Style:2=0&#13;&#10;" sqref="M430">
      <formula1>0</formula1>
      <formula2>300</formula2>
    </dataValidation>
    <dataValidation errorStyle="information" type="textLength" allowBlank="1" showInputMessage="1" showErrorMessage="1" error="XLBVal:8=Cash at Bank (RBS)&#13;&#10;XLBRowCount:3=1&#13;&#10;XLBColCount:3=5&#13;&#10;Style:2=0&#13;&#10;" sqref="M435">
      <formula1>0</formula1>
      <formula2>300</formula2>
    </dataValidation>
    <dataValidation errorStyle="information" type="textLength" allowBlank="1" showInputMessage="1" showErrorMessage="1" error="XLBVal:8=Cash at Bank (RBS)&#13;&#10;XLBRowCount:3=1&#13;&#10;XLBColCount:3=5&#13;&#10;Style:2=0&#13;&#10;" sqref="M477">
      <formula1>0</formula1>
      <formula2>300</formula2>
    </dataValidation>
    <dataValidation errorStyle="information" type="textLength" allowBlank="1" showInputMessage="1" showErrorMessage="1" error="XLBVal:8=Meals/Drinks (receipted)&#13;&#10;XLBRowCount:3=2&#13;&#10;XLBColCount:3=5&#13;&#10;Style:2=0&#13;&#10;" sqref="M480">
      <formula1>0</formula1>
      <formula2>300</formula2>
    </dataValidation>
    <dataValidation errorStyle="information" type="textLength" allowBlank="1" showInputMessage="1" showErrorMessage="1" error="XLBVal:8=Cash at Bank (RBS)&#13;&#10;XLBRowCount:3=1&#13;&#10;XLBColCount:3=5&#13;&#10;Style:2=0&#13;&#10;" sqref="M512">
      <formula1>0</formula1>
      <formula2>300</formula2>
    </dataValidation>
    <dataValidation errorStyle="information" type="textLength" allowBlank="1" showInputMessage="1" showErrorMessage="1" error="XLBVal:8=Cash at Bank (RBS)&#13;&#10;XLBRowCount:3=1&#13;&#10;XLBColCount:3=5&#13;&#10;Style:2=0&#13;&#10;" sqref="M514">
      <formula1>0</formula1>
      <formula2>300</formula2>
    </dataValidation>
    <dataValidation errorStyle="information" type="textLength" allowBlank="1" showInputMessage="1" showErrorMessage="1" error="XLBVal:8=Cash at Bank (RBS)&#13;&#10;XLBRowCount:3=1&#13;&#10;XLBColCount:3=5&#13;&#10;Style:2=0&#13;&#10;" sqref="M529">
      <formula1>0</formula1>
      <formula2>300</formula2>
    </dataValidation>
    <dataValidation errorStyle="information" type="textLength" allowBlank="1" showInputMessage="1" showErrorMessage="1" error="XLBVal:8=Cash at Bank (CitiBank)&#13;&#10;XLBRowCount:3=1&#13;&#10;XLBColCount:3=5&#13;&#10;Style:2=0&#13;&#10;" sqref="M144">
      <formula1>0</formula1>
      <formula2>300</formula2>
    </dataValidation>
    <dataValidation errorStyle="information" type="textLength" allowBlank="1" showInputMessage="1" showErrorMessage="1" error="XLBVal:8=Cash at Bank (RBS)&#13;&#10;XLBRowCount:3=1&#13;&#10;XLBColCount:3=5&#13;&#10;Style:2=0&#13;&#10;" sqref="M561">
      <formula1>0</formula1>
      <formula2>300</formula2>
    </dataValidation>
    <dataValidation errorStyle="information" type="textLength" allowBlank="1" showInputMessage="1" showErrorMessage="1" error="XLBVal:8=Rail Travel&#13;&#10;XLBRowCount:3=2&#13;&#10;XLBColCount:3=5&#13;&#10;Style:2=0&#13;&#10;" sqref="M511 M454">
      <formula1>0</formula1>
      <formula2>300</formula2>
    </dataValidation>
    <dataValidation errorStyle="information" type="textLength" allowBlank="1" showInputMessage="1" showErrorMessage="1" error="XLBVal:8=Cash at Bank (RBS)&#13;&#10;XLBRowCount:3=1&#13;&#10;XLBColCount:3=5&#13;&#10;Style:2=0&#13;&#10;" sqref="M580">
      <formula1>0</formula1>
      <formula2>300</formula2>
    </dataValidation>
    <dataValidation errorStyle="information" type="textLength" allowBlank="1" showInputMessage="1" showErrorMessage="1" error="XLBVal:8=Cash at Bank (RBS)&#13;&#10;XLBRowCount:3=1&#13;&#10;XLBColCount:3=5&#13;&#10;Style:2=0&#13;&#10;" sqref="M582">
      <formula1>0</formula1>
      <formula2>300</formula2>
    </dataValidation>
    <dataValidation errorStyle="information" type="textLength" allowBlank="1" showInputMessage="1" showErrorMessage="1" error="XLBVal:8=Cash at Bank (RBS)&#13;&#10;XLBRowCount:3=1&#13;&#10;XLBColCount:3=5&#13;&#10;Style:2=0&#13;&#10;" sqref="M586">
      <formula1>0</formula1>
      <formula2>300</formula2>
    </dataValidation>
    <dataValidation errorStyle="information" type="textLength" allowBlank="1" showInputMessage="1" showErrorMessage="1" error="XLBVal:8=Cash at Bank (RBS)&#13;&#10;XLBRowCount:3=1&#13;&#10;XLBColCount:3=5&#13;&#10;Style:2=0&#13;&#10;" sqref="M590">
      <formula1>0</formula1>
      <formula2>300</formula2>
    </dataValidation>
    <dataValidation errorStyle="information" type="textLength" allowBlank="1" showInputMessage="1" showErrorMessage="1" error="XLBVal:8=Grant 1&#13;&#10;XLBRowCount:3=5&#13;&#10;XLBColCount:3=5&#13;&#10;Style:2=0&#13;&#10;" sqref="M604">
      <formula1>0</formula1>
      <formula2>300</formula2>
    </dataValidation>
    <dataValidation errorStyle="information" type="textLength" allowBlank="1" showInputMessage="1" showErrorMessage="1" error="XLBVal:8=Meals/Drinks (receipted)&#13;&#10;XLBRowCount:3=3&#13;&#10;XLBColCount:3=5&#13;&#10;Style:2=0&#13;&#10;" sqref="M606 M472 M476">
      <formula1>0</formula1>
      <formula2>300</formula2>
    </dataValidation>
    <dataValidation errorStyle="information" type="textLength" allowBlank="1" showInputMessage="1" showErrorMessage="1" error="XLBVal:8=Childcare Voucher Scheme&#13;&#10;XLBRowCount:3=2&#13;&#10;XLBColCount:3=5&#13;&#10;Style:2=0&#13;&#10;" sqref="M11">
      <formula1>0</formula1>
      <formula2>300</formula2>
    </dataValidation>
    <dataValidation errorStyle="information" type="textLength" allowBlank="1" showInputMessage="1" showErrorMessage="1" error="XLBVal:8=Medical Reports&#13;&#10;XLBRowCount:3=1&#13;&#10;XLBColCount:3=5&#13;&#10;Style:2=0&#13;&#10;" sqref="M15 M271">
      <formula1>0</formula1>
      <formula2>300</formula2>
    </dataValidation>
    <dataValidation errorStyle="information" type="textLength" allowBlank="1" showInputMessage="1" showErrorMessage="1" error="XLBVal:8=Cleaning Equipment&#13;&#10;XLBRowCount:3=74&#13;&#10;XLBColCount:3=5&#13;&#10;Style:2=0&#13;&#10;" sqref="M33">
      <formula1>0</formula1>
      <formula2>300</formula2>
    </dataValidation>
    <dataValidation errorStyle="information" type="textLength" allowBlank="1" showInputMessage="1" showErrorMessage="1" error="XLBVal:8=Cash at Bank (RBS)&#13;&#10;XLBRowCount:3=1&#13;&#10;XLBColCount:3=5&#13;&#10;Style:2=0&#13;&#10;" sqref="M44">
      <formula1>0</formula1>
      <formula2>300</formula2>
    </dataValidation>
    <dataValidation errorStyle="information" type="textLength" allowBlank="1" showInputMessage="1" showErrorMessage="1" error="XLBVal:8=Stationery&#13;&#10;XLBRowCount:3=0&#13;&#10;XLBColCount:3=5&#13;&#10;Style:2=0&#13;&#10;" sqref="M76 M78">
      <formula1>0</formula1>
      <formula2>300</formula2>
    </dataValidation>
    <dataValidation errorStyle="information" type="textLength" allowBlank="1" showInputMessage="1" showErrorMessage="1" error="XLBVal:8=IT Software Maintenance and Support&#13;&#10;XLBRowCount:3=1&#13;&#10;XLBColCount:3=5&#13;&#10;Style:2=0&#13;&#10;" sqref="M82 M233">
      <formula1>0</formula1>
      <formula2>300</formula2>
    </dataValidation>
    <dataValidation errorStyle="information" type="textLength" allowBlank="1" showInputMessage="1" showErrorMessage="1" error="XLBVal:8=Furniture Purchase (Non-capital)&#13;&#10;XLBRowCount:3=1&#13;&#10;XLBColCount:3=5&#13;&#10;Style:2=0&#13;&#10;" sqref="M96 M303">
      <formula1>0</formula1>
      <formula2>300</formula2>
    </dataValidation>
    <dataValidation errorStyle="information" type="textLength" allowBlank="1" showInputMessage="1" showErrorMessage="1" error="XLBVal:8=IT Systems  Development&#13;&#10;XLBRowCount:3=1&#13;&#10;XLBColCount:3=5&#13;&#10;Style:2=0&#13;&#10;" sqref="M98">
      <formula1>0</formula1>
      <formula2>300</formula2>
    </dataValidation>
    <dataValidation errorStyle="information" type="textLength" allowBlank="1" showInputMessage="1" showErrorMessage="1" error="XLBVal:8=Business Apps Software maintenance and support&#13;&#10;XLBRowCount:3=1&#13;&#10;XLBColCount:3=5&#13;&#10;Style:2=0&#13;&#10;" sqref="M99">
      <formula1>0</formula1>
      <formula2>300</formula2>
    </dataValidation>
    <dataValidation errorStyle="information" type="textLength" allowBlank="1" showInputMessage="1" showErrorMessage="1" error="XLBVal:8=MFD Copy Cost&#13;&#10;XLBRowCount:3=1&#13;&#10;XLBColCount:3=5&#13;&#10;Style:2=0&#13;&#10;" sqref="M130">
      <formula1>0</formula1>
      <formula2>300</formula2>
    </dataValidation>
    <dataValidation errorStyle="information" type="textLength" allowBlank="1" showInputMessage="1" showErrorMessage="1" error="XLBVal:8=Reactive Maintenance&#13;&#10;XLBRowCount:3=1&#13;&#10;XLBColCount:3=5&#13;&#10;Style:2=0&#13;&#10;" sqref="M138">
      <formula1>0</formula1>
      <formula2>300</formula2>
    </dataValidation>
    <dataValidation errorStyle="information" type="textLength" allowBlank="1" showInputMessage="1" showErrorMessage="1" error="XLBVal:8=IT Services&#13;&#10;XLBRowCount:3=2&#13;&#10;XLBColCount:3=5&#13;&#10;Style:2=0&#13;&#10;" sqref="M142">
      <formula1>0</formula1>
      <formula2>300</formula2>
    </dataValidation>
    <dataValidation errorStyle="information" type="textLength" allowBlank="1" showInputMessage="1" showErrorMessage="1" error="XLBVal:8=Maintenance Contracts&#13;&#10;XLBRowCount:3=2&#13;&#10;XLBColCount:3=5&#13;&#10;Style:2=0&#13;&#10;" sqref="M175">
      <formula1>0</formula1>
      <formula2>300</formula2>
    </dataValidation>
    <dataValidation errorStyle="information" type="textLength" allowBlank="1" showInputMessage="1" showErrorMessage="1" error="XLBVal:8=Publications Design&#13;&#10;XLBRowCount:3=3&#13;&#10;XLBColCount:3=5&#13;&#10;Style:2=0&#13;&#10;" sqref="M177">
      <formula1>0</formula1>
      <formula2>300</formula2>
    </dataValidation>
    <dataValidation errorStyle="information" type="textLength" allowBlank="1" showInputMessage="1" showErrorMessage="1" error="XLBVal:8=Conference Venue Costs&#13;&#10;XLBRowCount:3=1&#13;&#10;XLBColCount:3=5&#13;&#10;Style:2=0&#13;&#10;" sqref="M181">
      <formula1>0</formula1>
      <formula2>300</formula2>
    </dataValidation>
    <dataValidation errorStyle="information" type="textLength" allowBlank="1" showInputMessage="1" showErrorMessage="1" error="XLBVal:8=&#13;&#10;XLBRowCount:3=0&#13;&#10;XLBColCount:3=5&#13;&#10;Style:2=0&#13;&#10;" sqref="M183">
      <formula1>0</formula1>
      <formula2>300</formula2>
    </dataValidation>
    <dataValidation errorStyle="information" type="textLength" allowBlank="1" showInputMessage="1" showErrorMessage="1" error="XLBVal:8=Early Exit costs&#13;&#10;XLBRowCount:3=1&#13;&#10;XLBColCount:3=5&#13;&#10;Style:2=0&#13;&#10;" sqref="M210">
      <formula1>0</formula1>
      <formula2>300</formula2>
    </dataValidation>
    <dataValidation errorStyle="information" type="textLength" allowBlank="1" showInputMessage="1" showErrorMessage="1" error="XLBVal:8=External Printing&#13;&#10;XLBRowCount:3=1&#13;&#10;XLBColCount:3=5&#13;&#10;Style:2=0&#13;&#10;" sqref="M214">
      <formula1>0</formula1>
      <formula2>300</formula2>
    </dataValidation>
    <dataValidation errorStyle="information" type="textLength" allowBlank="1" showInputMessage="1" showErrorMessage="1" error="XLBVal:8=Non-Staff Travel Expenses&#13;&#10;XLBRowCount:3=1&#13;&#10;XLBColCount:3=5&#13;&#10;Style:2=0&#13;&#10;" sqref="M237">
      <formula1>0</formula1>
      <formula2>300</formula2>
    </dataValidation>
    <dataValidation errorStyle="information" type="textLength" allowBlank="1" showInputMessage="1" showErrorMessage="1" error="XLBVal:8=Conference Speakers Fees&#13;&#10;XLBRowCount:3=1&#13;&#10;XLBColCount:3=5&#13;&#10;Style:2=0&#13;&#10;" sqref="M241">
      <formula1>0</formula1>
      <formula2>300</formula2>
    </dataValidation>
    <dataValidation errorStyle="information" type="textLength" allowBlank="1" showInputMessage="1" showErrorMessage="1" error="XLBVal:8=Non-Staff Travel Expenses&#13;&#10;XLBRowCount:3=1&#13;&#10;XLBColCount:3=5&#13;&#10;Style:2=0&#13;&#10;" sqref="M243">
      <formula1>0</formula1>
      <formula2>300</formula2>
    </dataValidation>
    <dataValidation errorStyle="information" type="textLength" allowBlank="1" showInputMessage="1" showErrorMessage="1" error="XLBVal:8=Alternative Formats&#13;&#10;XLBRowCount:3=2&#13;&#10;XLBColCount:3=5&#13;&#10;Style:2=0&#13;&#10;" sqref="M251">
      <formula1>0</formula1>
      <formula2>300</formula2>
    </dataValidation>
    <dataValidation errorStyle="information" type="textLength" allowBlank="1" showInputMessage="1" showErrorMessage="1" error="XLBVal:8=Catering&#13;&#10;XLBRowCount:3=1&#13;&#10;XLBColCount:3=5&#13;&#10;Style:2=0&#13;&#10;" sqref="M259">
      <formula1>0</formula1>
      <formula2>300</formula2>
    </dataValidation>
    <dataValidation errorStyle="information" type="textLength" allowBlank="1" showInputMessage="1" showErrorMessage="1" error="XLBVal:8=Client Support&#13;&#10;XLBRowCount:3=1&#13;&#10;XLBColCount:3=5&#13;&#10;Style:2=0&#13;&#10;" sqref="M261">
      <formula1>0</formula1>
      <formula2>300</formula2>
    </dataValidation>
    <dataValidation errorStyle="information" type="textLength" allowBlank="1" showInputMessage="1" showErrorMessage="1" error="XLBVal:8=Franking Machine Rental&#13;&#10;XLBRowCount:3=1&#13;&#10;XLBColCount:3=5&#13;&#10;Style:2=0&#13;&#10;" sqref="M278 M280 M281">
      <formula1>0</formula1>
      <formula2>300</formula2>
    </dataValidation>
    <dataValidation errorStyle="information" type="textLength" allowBlank="1" showInputMessage="1" showErrorMessage="1" error="XLBVal:8=Mobile Costs&#13;&#10;XLBRowCount:3=1&#13;&#10;XLBColCount:3=5&#13;&#10;Style:2=0&#13;&#10;" sqref="M305">
      <formula1>0</formula1>
      <formula2>300</formula2>
    </dataValidation>
    <dataValidation errorStyle="information" type="textLength" allowBlank="1" showInputMessage="1" showErrorMessage="1" error="XLBVal:8=Publications Design&#13;&#10;XLBRowCount:3=1&#13;&#10;XLBColCount:3=5&#13;&#10;Style:2=0&#13;&#10;" sqref="M307">
      <formula1>0</formula1>
      <formula2>300</formula2>
    </dataValidation>
    <dataValidation errorStyle="information" type="textLength" allowBlank="1" showInputMessage="1" showErrorMessage="1" error="XLBVal:8=Recruitment Assessments&#13;&#10;XLBRowCount:3=2&#13;&#10;XLBColCount:3=5&#13;&#10;Style:2=0&#13;&#10;" sqref="M311">
      <formula1>0</formula1>
      <formula2>300</formula2>
    </dataValidation>
    <dataValidation errorStyle="information" type="textLength" allowBlank="1" showInputMessage="1" showErrorMessage="1" error="XLBVal:8=Seconded Staff&#13;&#10;XLBRowCount:3=1&#13;&#10;XLBColCount:3=5&#13;&#10;Style:2=0&#13;&#10;" sqref="M316">
      <formula1>0</formula1>
      <formula2>300</formula2>
    </dataValidation>
    <dataValidation errorStyle="information" type="textLength" allowBlank="1" showInputMessage="1" showErrorMessage="1" error="XLBVal:8=Cash at Bank (RBS)&#13;&#10;XLBRowCount:3=1&#13;&#10;XLBColCount:3=5&#13;&#10;Style:2=0&#13;&#10;" sqref="M329">
      <formula1>0</formula1>
      <formula2>300</formula2>
    </dataValidation>
    <dataValidation errorStyle="information" type="textLength" allowBlank="1" showInputMessage="1" showErrorMessage="1" error="XLBVal:8=Non-Staff Travel Expenses&#13;&#10;XLBRowCount:3=1&#13;&#10;XLBColCount:3=5&#13;&#10;Style:2=0&#13;&#10;" sqref="M343">
      <formula1>0</formula1>
      <formula2>300</formula2>
    </dataValidation>
    <dataValidation errorStyle="information" type="textLength" allowBlank="1" showInputMessage="1" showErrorMessage="1" error="XLBVal:8=Health Referrals&#13;&#10;XLBRowCount:3=1&#13;&#10;XLBColCount:3=5&#13;&#10;Style:2=0&#13;&#10;" sqref="M345">
      <formula1>0</formula1>
      <formula2>300</formula2>
    </dataValidation>
    <dataValidation errorStyle="information" type="textLength" allowBlank="1" showInputMessage="1" showErrorMessage="1" error="XLBVal:8=Cash at Bank (RBS)&#13;&#10;XLBRowCount:3=1&#13;&#10;XLBColCount:3=5&#13;&#10;Style:2=0&#13;&#10;" sqref="M354">
      <formula1>0</formula1>
      <formula2>300</formula2>
    </dataValidation>
    <dataValidation errorStyle="information" type="textLength" allowBlank="1" showInputMessage="1" showErrorMessage="1" error="XLBVal:8=ATW - Agency/Staff Costs&#13;&#10;XLBRowCount:3=2&#13;&#10;XLBColCount:3=5&#13;&#10;Style:2=0&#13;&#10;" sqref="M364">
      <formula1>0</formula1>
      <formula2>300</formula2>
    </dataValidation>
    <dataValidation errorStyle="information" type="textLength" allowBlank="1" showInputMessage="1" showErrorMessage="1" error="XLBVal:8=ATW - Agency/Staff Costs&#13;&#10;XLBRowCount:3=2&#13;&#10;XLBColCount:3=5&#13;&#10;Style:2=0&#13;&#10;" sqref="M366">
      <formula1>0</formula1>
      <formula2>300</formula2>
    </dataValidation>
    <dataValidation errorStyle="information" type="textLength" allowBlank="1" showInputMessage="1" showErrorMessage="1" error="XLBVal:8=ATW - Agency/Staff Costs&#13;&#10;XLBRowCount:3=2&#13;&#10;XLBColCount:3=5&#13;&#10;Style:2=0&#13;&#10;" sqref="M370">
      <formula1>0</formula1>
      <formula2>300</formula2>
    </dataValidation>
    <dataValidation errorStyle="information" type="textLength" allowBlank="1" showInputMessage="1" showErrorMessage="1" error="XLBVal:8=ATW - Agency/Staff Costs&#13;&#10;XLBRowCount:3=1&#13;&#10;XLBColCount:3=5&#13;&#10;Style:2=0&#13;&#10;" sqref="M371">
      <formula1>0</formula1>
      <formula2>300</formula2>
    </dataValidation>
    <dataValidation errorStyle="information" type="textLength" allowBlank="1" showInputMessage="1" showErrorMessage="1" error="XLBVal:8=Office Reorganisation&#13;&#10;XLBRowCount:3=1&#13;&#10;XLBColCount:3=5&#13;&#10;Style:2=0&#13;&#10;" sqref="M379">
      <formula1>0</formula1>
      <formula2>300</formula2>
    </dataValidation>
    <dataValidation errorStyle="information" type="textLength" allowBlank="1" showInputMessage="1" showErrorMessage="1" error="XLBVal:8=Seconded Staff&#13;&#10;XLBRowCount:3=1&#13;&#10;XLBColCount:3=5&#13;&#10;Style:2=0&#13;&#10;" sqref="M396">
      <formula1>0</formula1>
      <formula2>300</formula2>
    </dataValidation>
    <dataValidation errorStyle="information" type="textLength" allowBlank="1" showInputMessage="1" showErrorMessage="1" error="XLBVal:8=Agency Staff&#13;&#10;XLBRowCount:3=1&#13;&#10;XLBColCount:3=5&#13;&#10;Style:2=0&#13;&#10;" sqref="M402">
      <formula1>0</formula1>
      <formula2>300</formula2>
    </dataValidation>
    <dataValidation errorStyle="information" type="textLength" allowBlank="1" showInputMessage="1" showErrorMessage="1" error="XLBVal:8=Cash at Bank (RBS)&#13;&#10;XLBRowCount:3=1&#13;&#10;XLBColCount:3=5&#13;&#10;Style:2=0&#13;&#10;" sqref="M425">
      <formula1>0</formula1>
      <formula2>300</formula2>
    </dataValidation>
    <dataValidation errorStyle="information" type="textLength" allowBlank="1" showInputMessage="1" showErrorMessage="1" error="XLBVal:8=Meals/Drinks (receipted)&#13;&#10;XLBRowCount:3=2&#13;&#10;XLBColCount:3=5&#13;&#10;Style:2=0&#13;&#10;" sqref="M448">
      <formula1>0</formula1>
      <formula2>300</formula2>
    </dataValidation>
    <dataValidation errorStyle="information" type="textLength" allowBlank="1" showInputMessage="1" showErrorMessage="1" error="XLBVal:8=Meals/Drinks (receipted)&#13;&#10;XLBRowCount:3=2&#13;&#10;XLBColCount:3=5&#13;&#10;Style:2=0&#13;&#10;" sqref="M450">
      <formula1>0</formula1>
      <formula2>300</formula2>
    </dataValidation>
    <dataValidation errorStyle="information" type="textLength" allowBlank="1" showInputMessage="1" showErrorMessage="1" error="XLBVal:8=Car Parking&#13;&#10;XLBRowCount:3=3&#13;&#10;XLBColCount:3=5&#13;&#10;Style:2=0&#13;&#10;" sqref="M452">
      <formula1>0</formula1>
      <formula2>300</formula2>
    </dataValidation>
    <dataValidation errorStyle="information" type="textLength" allowBlank="1" showInputMessage="1" showErrorMessage="1" error="XLBVal:8=Meals/Drinks (receipted)&#13;&#10;XLBRowCount:3=2&#13;&#10;XLBColCount:3=5&#13;&#10;Style:2=0&#13;&#10;" sqref="M456">
      <formula1>0</formula1>
      <formula2>300</formula2>
    </dataValidation>
    <dataValidation errorStyle="information" type="textLength" allowBlank="1" showInputMessage="1" showErrorMessage="1" error="XLBVal:8=Meals/Drinks (receipted)&#13;&#10;XLBRowCount:3=2&#13;&#10;XLBColCount:3=5&#13;&#10;Style:2=0&#13;&#10;" sqref="M458">
      <formula1>0</formula1>
      <formula2>300</formula2>
    </dataValidation>
    <dataValidation errorStyle="information" type="textLength" allowBlank="1" showInputMessage="1" showErrorMessage="1" error="XLBVal:8=Meals/Drinks (receipted)&#13;&#10;XLBRowCount:3=2&#13;&#10;XLBColCount:3=5&#13;&#10;Style:2=0&#13;&#10;" sqref="M460">
      <formula1>0</formula1>
      <formula2>300</formula2>
    </dataValidation>
    <dataValidation errorStyle="information" type="textLength" allowBlank="1" showInputMessage="1" showErrorMessage="1" error="XLBVal:8=Accommodation&#13;&#10;XLBRowCount:3=3&#13;&#10;XLBColCount:3=5&#13;&#10;Style:2=0&#13;&#10;" sqref="M464">
      <formula1>0</formula1>
      <formula2>300</formula2>
    </dataValidation>
    <dataValidation errorStyle="information" type="textLength" allowBlank="1" showInputMessage="1" showErrorMessage="1" error="XLBVal:8=Meals/Drinks (receipted)&#13;&#10;XLBRowCount:3=1&#13;&#10;XLBColCount:3=5&#13;&#10;Style:2=0&#13;&#10;" sqref="M466 M489 M490 M513 M515 M518 M520">
      <formula1>0</formula1>
      <formula2>300</formula2>
    </dataValidation>
    <dataValidation errorStyle="information" type="textLength" allowBlank="1" showInputMessage="1" showErrorMessage="1" error="XLBVal:8=Car Parking&#13;&#10;XLBRowCount:3=2&#13;&#10;XLBColCount:3=5&#13;&#10;Style:2=0&#13;&#10;" sqref="M470 M534">
      <formula1>0</formula1>
      <formula2>300</formula2>
    </dataValidation>
    <dataValidation errorStyle="information" type="textLength" allowBlank="1" showInputMessage="1" showErrorMessage="1" error="XLBVal:8=Private Car Use - Mileage only&#13;&#10;XLBRowCount:3=1&#13;&#10;XLBColCount:3=5&#13;&#10;Style:2=0&#13;&#10;" sqref="M474">
      <formula1>0</formula1>
      <formula2>300</formula2>
    </dataValidation>
    <dataValidation errorStyle="information" type="textLength" allowBlank="1" showInputMessage="1" showErrorMessage="1" error="XLBVal:8=Cash at Bank (RBS)&#13;&#10;XLBRowCount:3=1&#13;&#10;XLBColCount:3=5&#13;&#10;Style:2=0&#13;&#10;" sqref="M491">
      <formula1>0</formula1>
      <formula2>300</formula2>
    </dataValidation>
    <dataValidation errorStyle="information" type="textLength" allowBlank="1" showInputMessage="1" showErrorMessage="1" error="XLBVal:8=Cash at Bank (RBS)&#13;&#10;XLBRowCount:3=1&#13;&#10;XLBColCount:3=5&#13;&#10;Style:2=0&#13;&#10;" sqref="M493">
      <formula1>0</formula1>
      <formula2>300</formula2>
    </dataValidation>
    <dataValidation errorStyle="information" type="textLength" allowBlank="1" showInputMessage="1" showErrorMessage="1" error="XLBVal:8=Meals/Drinks (receipted)&#13;&#10;XLBRowCount:3=4&#13;&#10;XLBColCount:3=5&#13;&#10;Style:2=0&#13;&#10;" sqref="M494">
      <formula1>0</formula1>
      <formula2>300</formula2>
    </dataValidation>
    <dataValidation errorStyle="information" type="textLength" allowBlank="1" showInputMessage="1" showErrorMessage="1" error="XLBVal:8=Car Parking&#13;&#10;XLBRowCount:3=2&#13;&#10;XLBColCount:3=5&#13;&#10;Style:2=0&#13;&#10;" sqref="M496">
      <formula1>0</formula1>
      <formula2>300</formula2>
    </dataValidation>
    <dataValidation errorStyle="information" type="textLength" allowBlank="1" showInputMessage="1" showErrorMessage="1" error="XLBVal:8=Car Parking&#13;&#10;XLBRowCount:3=3&#13;&#10;XLBColCount:3=5&#13;&#10;Style:2=0&#13;&#10;" sqref="M498">
      <formula1>0</formula1>
      <formula2>300</formula2>
    </dataValidation>
    <dataValidation errorStyle="information" type="textLength" allowBlank="1" showInputMessage="1" showErrorMessage="1" error="XLBVal:8=Car Parking&#13;&#10;XLBRowCount:3=3&#13;&#10;XLBColCount:3=5&#13;&#10;Style:2=0&#13;&#10;" sqref="M499">
      <formula1>0</formula1>
      <formula2>300</formula2>
    </dataValidation>
    <dataValidation errorStyle="information" type="textLength" allowBlank="1" showInputMessage="1" showErrorMessage="1" error="XLBVal:8=Cash at Bank (RBS)&#13;&#10;XLBRowCount:3=1&#13;&#10;XLBColCount:3=5&#13;&#10;Style:2=0&#13;&#10;" sqref="M506">
      <formula1>0</formula1>
      <formula2>300</formula2>
    </dataValidation>
    <dataValidation errorStyle="information" type="textLength" allowBlank="1" showInputMessage="1" showErrorMessage="1" error="XLBVal:8=Car Parking&#13;&#10;XLBRowCount:3=1&#13;&#10;XLBColCount:3=5&#13;&#10;Style:2=0&#13;&#10;" sqref="M507 M538 M546">
      <formula1>0</formula1>
      <formula2>300</formula2>
    </dataValidation>
    <dataValidation errorStyle="information" type="textLength" allowBlank="1" showInputMessage="1" showErrorMessage="1" error="XLBVal:8=Sponsored Study&#13;&#10;XLBRowCount:3=1&#13;&#10;XLBColCount:3=5&#13;&#10;Style:2=0&#13;&#10;" sqref="M516">
      <formula1>0</formula1>
      <formula2>300</formula2>
    </dataValidation>
    <dataValidation errorStyle="information" type="textLength" allowBlank="1" showInputMessage="1" showErrorMessage="1" error="XLBVal:8=Stationery&#13;&#10;XLBRowCount:3=1&#13;&#10;XLBColCount:3=5&#13;&#10;Style:2=0&#13;&#10;" sqref="M530">
      <formula1>0</formula1>
      <formula2>300</formula2>
    </dataValidation>
    <dataValidation errorStyle="information" type="textLength" allowBlank="1" showInputMessage="1" showErrorMessage="1" error="XLBVal:8=Cash at Bank (RBS)&#13;&#10;XLBRowCount:3=1&#13;&#10;XLBColCount:3=5&#13;&#10;Style:2=0&#13;&#10;" sqref="M533">
      <formula1>0</formula1>
      <formula2>300</formula2>
    </dataValidation>
    <dataValidation errorStyle="information" type="textLength" allowBlank="1" showInputMessage="1" showErrorMessage="1" error="XLBVal:8=Catering&#13;&#10;XLBRowCount:3=3&#13;&#10;XLBColCount:3=5&#13;&#10;Style:2=0&#13;&#10;" sqref="M544">
      <formula1>0</formula1>
      <formula2>300</formula2>
    </dataValidation>
    <dataValidation errorStyle="information" type="textLength" allowBlank="1" showInputMessage="1" showErrorMessage="1" error="XLBVal:8=Private Car Use - Mileage only&#13;&#10;XLBRowCount:3=2&#13;&#10;XLBColCount:3=5&#13;&#10;Style:2=0&#13;&#10;" sqref="M554">
      <formula1>0</formula1>
      <formula2>300</formula2>
    </dataValidation>
    <dataValidation errorStyle="information" type="textLength" allowBlank="1" showInputMessage="1" showErrorMessage="1" error="XLBVal:8=Grant 1&#13;&#10;XLBRowCount:3=5&#13;&#10;XLBColCount:3=5&#13;&#10;Style:2=0&#13;&#10;" sqref="M556 M573">
      <formula1>0</formula1>
      <formula2>300</formula2>
    </dataValidation>
    <dataValidation errorStyle="information" type="textLength" allowBlank="1" showInputMessage="1" showErrorMessage="1" error="XLBVal:8=Grant 1&#13;&#10;XLBRowCount:3=2&#13;&#10;XLBColCount:3=5&#13;&#10;Style:2=0&#13;&#10;" sqref="M558">
      <formula1>0</formula1>
      <formula2>300</formula2>
    </dataValidation>
    <dataValidation errorStyle="information" type="textLength" allowBlank="1" showInputMessage="1" showErrorMessage="1" error="XLBVal:8=Grant 1&#13;&#10;XLBRowCount:3=2&#13;&#10;XLBColCount:3=5&#13;&#10;Style:2=0&#13;&#10;" sqref="M560">
      <formula1>0</formula1>
      <formula2>300</formula2>
    </dataValidation>
    <dataValidation errorStyle="information" type="textLength" allowBlank="1" showInputMessage="1" showErrorMessage="1" error="XLBVal:8=Grant 1&#13;&#10;XLBRowCount:3=2&#13;&#10;XLBColCount:3=5&#13;&#10;Style:2=0&#13;&#10;" sqref="M562">
      <formula1>0</formula1>
      <formula2>300</formula2>
    </dataValidation>
    <dataValidation errorStyle="information" type="textLength" allowBlank="1" showInputMessage="1" showErrorMessage="1" error="XLBVal:8=Grant 1&#13;&#10;XLBRowCount:3=3&#13;&#10;XLBColCount:3=5&#13;&#10;Style:2=0&#13;&#10;" sqref="M564">
      <formula1>0</formula1>
      <formula2>300</formula2>
    </dataValidation>
    <dataValidation errorStyle="information" type="textLength" allowBlank="1" showInputMessage="1" showErrorMessage="1" error="XLBVal:8=Grant 1&#13;&#10;XLBRowCount:3=3&#13;&#10;XLBColCount:3=5&#13;&#10;Style:2=0&#13;&#10;" sqref="M566">
      <formula1>0</formula1>
      <formula2>300</formula2>
    </dataValidation>
    <dataValidation errorStyle="information" type="textLength" allowBlank="1" showInputMessage="1" showErrorMessage="1" error="XLBVal:8=Grant 1&#13;&#10;XLBRowCount:3=5&#13;&#10;XLBColCount:3=5&#13;&#10;Style:2=0&#13;&#10;" sqref="M568">
      <formula1>0</formula1>
      <formula2>300</formula2>
    </dataValidation>
    <dataValidation errorStyle="information" type="textLength" allowBlank="1" showInputMessage="1" showErrorMessage="1" error="XLBVal:8=Cash at Bank (RBS)&#13;&#10;XLBRowCount:3=2&#13;&#10;XLBColCount:3=5&#13;&#10;Style:2=0&#13;&#10;" sqref="M570 M571">
      <formula1>0</formula1>
      <formula2>300</formula2>
    </dataValidation>
    <dataValidation errorStyle="information" type="textLength" allowBlank="1" showInputMessage="1" showErrorMessage="1" error="XLBVal:8=Grant 1&#13;&#10;XLBRowCount:3=5&#13;&#10;XLBColCount:3=5&#13;&#10;Style:2=0&#13;&#10;" sqref="M572">
      <formula1>0</formula1>
      <formula2>300</formula2>
    </dataValidation>
    <dataValidation errorStyle="information" type="textLength" allowBlank="1" showInputMessage="1" showErrorMessage="1" error="XLBVal:8=Grant 1&#13;&#10;XLBRowCount:3=3&#13;&#10;XLBColCount:3=5&#13;&#10;Style:2=0&#13;&#10;" sqref="M575">
      <formula1>0</formula1>
      <formula2>300</formula2>
    </dataValidation>
    <dataValidation errorStyle="information" type="textLength" allowBlank="1" showInputMessage="1" showErrorMessage="1" error="XLBVal:8=Grant 1&#13;&#10;XLBRowCount:3=3&#13;&#10;XLBColCount:3=5&#13;&#10;Style:2=0&#13;&#10;" sqref="M577">
      <formula1>0</formula1>
      <formula2>300</formula2>
    </dataValidation>
    <dataValidation errorStyle="information" type="textLength" allowBlank="1" showInputMessage="1" showErrorMessage="1" error="XLBVal:8=Grant 1&#13;&#10;XLBRowCount:3=5&#13;&#10;XLBColCount:3=5&#13;&#10;Style:2=0&#13;&#10;" sqref="M579">
      <formula1>0</formula1>
      <formula2>300</formula2>
    </dataValidation>
    <dataValidation errorStyle="information" type="textLength" allowBlank="1" showInputMessage="1" showErrorMessage="1" error="XLBVal:8=Grant 1&#13;&#10;XLBRowCount:3=5&#13;&#10;XLBColCount:3=5&#13;&#10;Style:2=0&#13;&#10;" sqref="M581">
      <formula1>0</formula1>
      <formula2>300</formula2>
    </dataValidation>
    <dataValidation errorStyle="information" type="textLength" allowBlank="1" showInputMessage="1" showErrorMessage="1" error="XLBVal:8=Grant 1&#13;&#10;XLBRowCount:3=5&#13;&#10;XLBColCount:3=5&#13;&#10;Style:2=0&#13;&#10;" sqref="M583">
      <formula1>0</formula1>
      <formula2>300</formula2>
    </dataValidation>
    <dataValidation errorStyle="information" type="textLength" allowBlank="1" showInputMessage="1" showErrorMessage="1" error="XLBVal:8=Grant 1&#13;&#10;XLBRowCount:3=3&#13;&#10;XLBColCount:3=5&#13;&#10;Style:2=0&#13;&#10;" sqref="M585">
      <formula1>0</formula1>
      <formula2>300</formula2>
    </dataValidation>
    <dataValidation errorStyle="information" type="textLength" allowBlank="1" showInputMessage="1" showErrorMessage="1" error="XLBVal:8=Grant 1&#13;&#10;XLBRowCount:3=3&#13;&#10;XLBColCount:3=5&#13;&#10;Style:2=0&#13;&#10;" sqref="M587">
      <formula1>0</formula1>
      <formula2>300</formula2>
    </dataValidation>
    <dataValidation errorStyle="information" type="textLength" allowBlank="1" showInputMessage="1" showErrorMessage="1" error="XLBVal:8=Grant 1&#13;&#10;XLBRowCount:3=2&#13;&#10;XLBColCount:3=5&#13;&#10;Style:2=0&#13;&#10;" sqref="M589">
      <formula1>0</formula1>
      <formula2>300</formula2>
    </dataValidation>
    <dataValidation errorStyle="information" type="textLength" allowBlank="1" showInputMessage="1" showErrorMessage="1" error="XLBVal:8=Grant 1&#13;&#10;XLBRowCount:3=3&#13;&#10;XLBColCount:3=5&#13;&#10;Style:2=0&#13;&#10;" sqref="M591">
      <formula1>0</formula1>
      <formula2>300</formula2>
    </dataValidation>
    <dataValidation errorStyle="information" type="textLength" allowBlank="1" showInputMessage="1" showErrorMessage="1" error="XLBVal:8=Grant 1&#13;&#10;XLBRowCount:3=3&#13;&#10;XLBColCount:3=5&#13;&#10;Style:2=0&#13;&#10;" sqref="M592">
      <formula1>0</formula1>
      <formula2>300</formula2>
    </dataValidation>
    <dataValidation errorStyle="information" type="textLength" allowBlank="1" showInputMessage="1" showErrorMessage="1" error="XLBVal:8=Grant 1&#13;&#10;XLBRowCount:3=2&#13;&#10;XLBColCount:3=5&#13;&#10;Style:2=0&#13;&#10;" sqref="M594">
      <formula1>0</formula1>
      <formula2>300</formula2>
    </dataValidation>
    <dataValidation errorStyle="information" type="textLength" allowBlank="1" showInputMessage="1" showErrorMessage="1" error="XLBVal:8=Grant 1&#13;&#10;XLBRowCount:3=3&#13;&#10;XLBColCount:3=5&#13;&#10;Style:2=0&#13;&#10;" sqref="M596">
      <formula1>0</formula1>
      <formula2>300</formula2>
    </dataValidation>
    <dataValidation errorStyle="information" type="textLength" allowBlank="1" showInputMessage="1" showErrorMessage="1" error="XLBVal:8=Grant 1&#13;&#10;XLBRowCount:3=3&#13;&#10;XLBColCount:3=5&#13;&#10;Style:2=0&#13;&#10;" sqref="M598">
      <formula1>0</formula1>
      <formula2>300</formula2>
    </dataValidation>
    <dataValidation errorStyle="information" type="textLength" allowBlank="1" showInputMessage="1" showErrorMessage="1" error="XLBVal:8=Grant 1&#13;&#10;XLBRowCount:3=3&#13;&#10;XLBColCount:3=5&#13;&#10;Style:2=0&#13;&#10;" sqref="M600">
      <formula1>0</formula1>
      <formula2>300</formula2>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Q28700"/>
  <sheetViews>
    <sheetView zoomScale="90" zoomScaleNormal="90" zoomScalePageLayoutView="0" workbookViewId="0" topLeftCell="A593">
      <selection activeCell="B628" sqref="B628"/>
    </sheetView>
  </sheetViews>
  <sheetFormatPr defaultColWidth="9.140625" defaultRowHeight="15"/>
  <cols>
    <col min="1" max="1" width="18.00390625" style="36" customWidth="1"/>
    <col min="2" max="2" width="46.00390625" style="36" customWidth="1"/>
    <col min="3" max="3" width="15.7109375" style="36" customWidth="1"/>
    <col min="4" max="4" width="22.28125" style="36" customWidth="1"/>
    <col min="5" max="5" width="17.421875" style="36" customWidth="1"/>
    <col min="6" max="6" width="32.140625" style="36" customWidth="1"/>
    <col min="7" max="7" width="17.140625" style="36" customWidth="1"/>
    <col min="8" max="8" width="46.00390625" style="36" customWidth="1"/>
    <col min="9" max="9" width="18.7109375" style="36" customWidth="1"/>
    <col min="10" max="10" width="19.28125" style="36" customWidth="1"/>
    <col min="11" max="11" width="15.8515625" style="36" customWidth="1"/>
    <col min="12" max="12" width="21.140625" style="36" customWidth="1"/>
    <col min="13" max="13" width="46.28125" style="36" customWidth="1"/>
    <col min="14" max="14" width="25.7109375" style="38" customWidth="1"/>
    <col min="15" max="15" width="9.140625" style="38" customWidth="1"/>
    <col min="16" max="16384" width="9.140625" style="36" customWidth="1"/>
  </cols>
  <sheetData>
    <row r="1" spans="1:4" ht="15.75">
      <c r="A1" s="36" t="s">
        <v>0</v>
      </c>
      <c r="C1" s="36" t="s">
        <v>14</v>
      </c>
      <c r="D1" s="30" t="s">
        <v>131</v>
      </c>
    </row>
    <row r="2" spans="1:4" ht="15">
      <c r="A2" s="36" t="s">
        <v>1</v>
      </c>
      <c r="C2" s="36" t="s">
        <v>4</v>
      </c>
      <c r="D2" s="30" t="s">
        <v>147</v>
      </c>
    </row>
    <row r="3" spans="1:4" ht="15">
      <c r="A3" s="36" t="s">
        <v>2</v>
      </c>
      <c r="C3" s="1" t="s">
        <v>43</v>
      </c>
      <c r="D3" s="30" t="s">
        <v>130</v>
      </c>
    </row>
    <row r="4" spans="1:4" ht="15.75" thickBot="1">
      <c r="A4" s="36" t="s">
        <v>3</v>
      </c>
      <c r="C4" s="1" t="s">
        <v>405</v>
      </c>
      <c r="D4" s="30" t="s">
        <v>166</v>
      </c>
    </row>
    <row r="5" spans="1:4" ht="15.75" thickBot="1">
      <c r="A5" s="7" t="s">
        <v>41</v>
      </c>
      <c r="B5" s="9"/>
      <c r="C5" s="1" t="s">
        <v>406</v>
      </c>
      <c r="D5" s="30" t="s">
        <v>167</v>
      </c>
    </row>
    <row r="6" spans="1:15" s="46" customFormat="1" ht="27.75" customHeight="1">
      <c r="A6" s="31" t="s">
        <v>42</v>
      </c>
      <c r="B6" s="6"/>
      <c r="C6" s="32" t="s">
        <v>407</v>
      </c>
      <c r="D6" s="72" t="s">
        <v>168</v>
      </c>
      <c r="E6" s="73"/>
      <c r="F6" s="73"/>
      <c r="G6" s="73"/>
      <c r="H6" s="73"/>
      <c r="I6" s="73"/>
      <c r="J6" s="73"/>
      <c r="K6" s="73"/>
      <c r="L6" s="73"/>
      <c r="N6" s="33"/>
      <c r="O6" s="33"/>
    </row>
    <row r="7" spans="4:13" ht="15">
      <c r="D7" s="30" t="s">
        <v>136</v>
      </c>
      <c r="M7" s="38"/>
    </row>
    <row r="8" spans="4:13" ht="15">
      <c r="D8" s="30" t="s">
        <v>134</v>
      </c>
      <c r="M8" s="38"/>
    </row>
    <row r="9" spans="4:13" ht="15.75" thickBot="1">
      <c r="D9" s="30" t="s">
        <v>135</v>
      </c>
      <c r="M9" s="38"/>
    </row>
    <row r="10" spans="1:16" s="46" customFormat="1" ht="39" customHeight="1">
      <c r="A10" s="47" t="str">
        <f>[1]!AG_DTRT("0,Detail Report 1,1",C$1,$C$3,$C$4,$C$5,$C$6)</f>
        <v>Account Code</v>
      </c>
      <c r="B10" s="48" t="s">
        <v>16</v>
      </c>
      <c r="C10" s="48" t="s">
        <v>92</v>
      </c>
      <c r="D10" s="48" t="s">
        <v>7</v>
      </c>
      <c r="E10" s="48" t="s">
        <v>8</v>
      </c>
      <c r="F10" s="48" t="s">
        <v>9</v>
      </c>
      <c r="G10" s="48" t="s">
        <v>15</v>
      </c>
      <c r="H10" s="48" t="s">
        <v>16</v>
      </c>
      <c r="I10" s="48" t="s">
        <v>17</v>
      </c>
      <c r="J10" s="48" t="s">
        <v>35</v>
      </c>
      <c r="K10" s="48" t="s">
        <v>93</v>
      </c>
      <c r="L10" s="48" t="s">
        <v>36</v>
      </c>
      <c r="M10" s="6" t="s">
        <v>13</v>
      </c>
      <c r="N10" s="6" t="s">
        <v>70</v>
      </c>
      <c r="O10" s="6" t="s">
        <v>71</v>
      </c>
      <c r="P10" s="46" t="s">
        <v>128</v>
      </c>
    </row>
    <row r="11" spans="1:17" ht="15">
      <c r="A11" s="40" t="s">
        <v>850</v>
      </c>
      <c r="B11" s="40" t="s">
        <v>851</v>
      </c>
      <c r="C11" s="40">
        <v>56316</v>
      </c>
      <c r="D11" s="40" t="s">
        <v>409</v>
      </c>
      <c r="E11" s="51">
        <v>-252</v>
      </c>
      <c r="F11" s="40" t="s">
        <v>852</v>
      </c>
      <c r="G11" s="40" t="s">
        <v>18</v>
      </c>
      <c r="H11" s="40" t="s">
        <v>853</v>
      </c>
      <c r="I11" s="40">
        <v>47312</v>
      </c>
      <c r="J11" s="39">
        <v>41057</v>
      </c>
      <c r="K11" s="40" t="s">
        <v>854</v>
      </c>
      <c r="L11" s="40" t="s">
        <v>409</v>
      </c>
      <c r="M11" s="37" t="s">
        <v>320</v>
      </c>
      <c r="N11" s="37" t="s">
        <v>250</v>
      </c>
      <c r="O11" s="37" t="s">
        <v>77</v>
      </c>
      <c r="P11" s="36" t="s">
        <v>199</v>
      </c>
      <c r="Q11" s="36" t="s">
        <v>1410</v>
      </c>
    </row>
    <row r="12" spans="1:17" ht="15">
      <c r="A12" s="40" t="s">
        <v>371</v>
      </c>
      <c r="B12" s="40" t="s">
        <v>372</v>
      </c>
      <c r="C12" s="40">
        <v>56267</v>
      </c>
      <c r="D12" s="40" t="s">
        <v>409</v>
      </c>
      <c r="E12" s="51">
        <v>-18.75</v>
      </c>
      <c r="F12" s="40" t="s">
        <v>1173</v>
      </c>
      <c r="G12" s="40" t="s">
        <v>22</v>
      </c>
      <c r="H12" s="40" t="s">
        <v>1174</v>
      </c>
      <c r="I12" s="40">
        <v>47308</v>
      </c>
      <c r="J12" s="39">
        <v>41053</v>
      </c>
      <c r="K12" s="40" t="s">
        <v>44</v>
      </c>
      <c r="L12" s="40" t="s">
        <v>409</v>
      </c>
      <c r="M12" s="37" t="s">
        <v>328</v>
      </c>
      <c r="N12" s="37" t="s">
        <v>386</v>
      </c>
      <c r="O12" s="37" t="s">
        <v>165</v>
      </c>
      <c r="P12" s="36" t="s">
        <v>204</v>
      </c>
      <c r="Q12" s="36" t="s">
        <v>1174</v>
      </c>
    </row>
    <row r="13" spans="1:17" ht="15">
      <c r="A13" s="40" t="s">
        <v>1177</v>
      </c>
      <c r="B13" s="40" t="s">
        <v>1178</v>
      </c>
      <c r="C13" s="40">
        <v>55973</v>
      </c>
      <c r="D13" s="40" t="s">
        <v>409</v>
      </c>
      <c r="E13" s="51">
        <v>-17</v>
      </c>
      <c r="F13" s="40" t="s">
        <v>1180</v>
      </c>
      <c r="G13" s="40" t="s">
        <v>22</v>
      </c>
      <c r="H13" s="40" t="s">
        <v>1181</v>
      </c>
      <c r="I13" s="40">
        <v>47239</v>
      </c>
      <c r="J13" s="39">
        <v>41045</v>
      </c>
      <c r="K13" s="40" t="s">
        <v>44</v>
      </c>
      <c r="L13" s="40" t="s">
        <v>409</v>
      </c>
      <c r="M13" s="37" t="s">
        <v>302</v>
      </c>
      <c r="N13" s="37" t="s">
        <v>250</v>
      </c>
      <c r="O13" s="37" t="s">
        <v>77</v>
      </c>
      <c r="P13" s="36" t="s">
        <v>113</v>
      </c>
      <c r="Q13" s="36" t="s">
        <v>1181</v>
      </c>
    </row>
    <row r="14" spans="1:17" ht="15">
      <c r="A14" s="40" t="s">
        <v>1188</v>
      </c>
      <c r="B14" s="40" t="s">
        <v>1189</v>
      </c>
      <c r="C14" s="40">
        <v>56331</v>
      </c>
      <c r="D14" s="40" t="s">
        <v>409</v>
      </c>
      <c r="E14" s="51">
        <v>-11.7</v>
      </c>
      <c r="F14" s="40" t="s">
        <v>1191</v>
      </c>
      <c r="G14" s="40" t="s">
        <v>22</v>
      </c>
      <c r="H14" s="40" t="s">
        <v>1191</v>
      </c>
      <c r="I14" s="40">
        <v>47315</v>
      </c>
      <c r="J14" s="39">
        <v>41057</v>
      </c>
      <c r="K14" s="40" t="s">
        <v>44</v>
      </c>
      <c r="L14" s="40" t="s">
        <v>409</v>
      </c>
      <c r="M14" s="37" t="s">
        <v>302</v>
      </c>
      <c r="N14" s="37" t="s">
        <v>252</v>
      </c>
      <c r="O14" s="37" t="s">
        <v>81</v>
      </c>
      <c r="P14" s="36" t="s">
        <v>113</v>
      </c>
      <c r="Q14" s="36" t="s">
        <v>1191</v>
      </c>
    </row>
    <row r="15" spans="1:17" ht="15">
      <c r="A15" s="40" t="s">
        <v>137</v>
      </c>
      <c r="B15" s="40" t="s">
        <v>50</v>
      </c>
      <c r="C15" s="40">
        <v>56105</v>
      </c>
      <c r="D15" s="40" t="s">
        <v>409</v>
      </c>
      <c r="E15" s="51">
        <v>-2.06</v>
      </c>
      <c r="F15" s="40" t="s">
        <v>584</v>
      </c>
      <c r="G15" s="40" t="s">
        <v>18</v>
      </c>
      <c r="H15" s="40" t="s">
        <v>585</v>
      </c>
      <c r="I15" s="40">
        <v>47220</v>
      </c>
      <c r="J15" s="39">
        <v>41044</v>
      </c>
      <c r="K15" s="40" t="s">
        <v>62</v>
      </c>
      <c r="L15" s="40" t="s">
        <v>409</v>
      </c>
      <c r="M15" s="37" t="s">
        <v>291</v>
      </c>
      <c r="N15" s="37" t="s">
        <v>380</v>
      </c>
      <c r="O15" s="37" t="s">
        <v>79</v>
      </c>
      <c r="P15" s="36" t="s">
        <v>104</v>
      </c>
      <c r="Q15" s="36" t="s">
        <v>1331</v>
      </c>
    </row>
    <row r="16" spans="1:17" ht="15">
      <c r="A16" s="40" t="s">
        <v>195</v>
      </c>
      <c r="B16" s="40" t="s">
        <v>196</v>
      </c>
      <c r="C16" s="40">
        <v>56296</v>
      </c>
      <c r="D16" s="40" t="s">
        <v>409</v>
      </c>
      <c r="E16" s="51">
        <v>-0.2</v>
      </c>
      <c r="F16" s="40" t="s">
        <v>1196</v>
      </c>
      <c r="G16" s="40" t="s">
        <v>22</v>
      </c>
      <c r="H16" s="40" t="s">
        <v>1196</v>
      </c>
      <c r="I16" s="40">
        <v>47325</v>
      </c>
      <c r="J16" s="39">
        <v>41058</v>
      </c>
      <c r="K16" s="40" t="s">
        <v>44</v>
      </c>
      <c r="L16" s="40" t="s">
        <v>409</v>
      </c>
      <c r="M16" s="37" t="s">
        <v>327</v>
      </c>
      <c r="N16" s="37" t="s">
        <v>248</v>
      </c>
      <c r="O16" s="37" t="s">
        <v>73</v>
      </c>
      <c r="P16" s="36" t="s">
        <v>203</v>
      </c>
      <c r="Q16" s="36" t="s">
        <v>1196</v>
      </c>
    </row>
    <row r="17" spans="1:17" ht="15">
      <c r="A17" s="40" t="s">
        <v>195</v>
      </c>
      <c r="B17" s="40" t="s">
        <v>196</v>
      </c>
      <c r="C17" s="40">
        <v>56269</v>
      </c>
      <c r="D17" s="40" t="s">
        <v>409</v>
      </c>
      <c r="E17" s="51">
        <v>3.55</v>
      </c>
      <c r="F17" s="40" t="s">
        <v>1133</v>
      </c>
      <c r="G17" s="40" t="s">
        <v>22</v>
      </c>
      <c r="H17" s="40" t="s">
        <v>1133</v>
      </c>
      <c r="I17" s="40">
        <v>47325</v>
      </c>
      <c r="J17" s="39">
        <v>41058</v>
      </c>
      <c r="K17" s="40" t="s">
        <v>44</v>
      </c>
      <c r="L17" s="40" t="s">
        <v>409</v>
      </c>
      <c r="M17" s="37" t="s">
        <v>327</v>
      </c>
      <c r="N17" s="37" t="s">
        <v>248</v>
      </c>
      <c r="O17" s="37" t="s">
        <v>73</v>
      </c>
      <c r="P17" s="36" t="s">
        <v>203</v>
      </c>
      <c r="Q17" s="36" t="s">
        <v>1133</v>
      </c>
    </row>
    <row r="18" spans="1:17" ht="15">
      <c r="A18" s="40" t="s">
        <v>1185</v>
      </c>
      <c r="B18" s="40" t="s">
        <v>1186</v>
      </c>
      <c r="C18" s="40">
        <v>56073</v>
      </c>
      <c r="D18" s="40" t="s">
        <v>409</v>
      </c>
      <c r="E18" s="51">
        <v>4</v>
      </c>
      <c r="F18" s="40" t="s">
        <v>1187</v>
      </c>
      <c r="G18" s="40" t="s">
        <v>22</v>
      </c>
      <c r="H18" s="40" t="s">
        <v>1187</v>
      </c>
      <c r="I18" s="40">
        <v>47159</v>
      </c>
      <c r="J18" s="39">
        <v>41038</v>
      </c>
      <c r="K18" s="40" t="s">
        <v>44</v>
      </c>
      <c r="L18" s="40" t="s">
        <v>409</v>
      </c>
      <c r="M18" s="37" t="s">
        <v>328</v>
      </c>
      <c r="N18" s="37" t="s">
        <v>247</v>
      </c>
      <c r="O18" s="37" t="s">
        <v>85</v>
      </c>
      <c r="P18" s="36" t="s">
        <v>204</v>
      </c>
      <c r="Q18" s="36" t="s">
        <v>1187</v>
      </c>
    </row>
    <row r="19" spans="1:17" ht="15">
      <c r="A19" s="40" t="s">
        <v>1140</v>
      </c>
      <c r="B19" s="40" t="s">
        <v>1141</v>
      </c>
      <c r="C19" s="40">
        <v>55964</v>
      </c>
      <c r="D19" s="40" t="s">
        <v>409</v>
      </c>
      <c r="E19" s="51">
        <v>5.8</v>
      </c>
      <c r="F19" s="40" t="s">
        <v>1142</v>
      </c>
      <c r="G19" s="40" t="s">
        <v>22</v>
      </c>
      <c r="H19" s="40" t="s">
        <v>1142</v>
      </c>
      <c r="I19" s="40">
        <v>47036</v>
      </c>
      <c r="J19" s="39">
        <v>41030</v>
      </c>
      <c r="K19" s="40" t="s">
        <v>44</v>
      </c>
      <c r="L19" s="40" t="s">
        <v>409</v>
      </c>
      <c r="M19" s="37" t="s">
        <v>327</v>
      </c>
      <c r="N19" s="37" t="s">
        <v>250</v>
      </c>
      <c r="O19" s="37" t="s">
        <v>77</v>
      </c>
      <c r="P19" s="36" t="s">
        <v>203</v>
      </c>
      <c r="Q19" s="36" t="s">
        <v>1142</v>
      </c>
    </row>
    <row r="20" spans="1:17" ht="15">
      <c r="A20" s="40" t="s">
        <v>137</v>
      </c>
      <c r="B20" s="40" t="s">
        <v>50</v>
      </c>
      <c r="C20" s="40">
        <v>56080</v>
      </c>
      <c r="D20" s="40" t="s">
        <v>409</v>
      </c>
      <c r="E20" s="51">
        <v>6.82</v>
      </c>
      <c r="F20" s="40" t="s">
        <v>566</v>
      </c>
      <c r="G20" s="40" t="s">
        <v>18</v>
      </c>
      <c r="H20" s="40" t="s">
        <v>567</v>
      </c>
      <c r="I20" s="40">
        <v>47177</v>
      </c>
      <c r="J20" s="39">
        <v>41038</v>
      </c>
      <c r="K20" s="40" t="s">
        <v>62</v>
      </c>
      <c r="L20" s="40" t="s">
        <v>409</v>
      </c>
      <c r="M20" s="37" t="s">
        <v>291</v>
      </c>
      <c r="N20" s="37" t="s">
        <v>380</v>
      </c>
      <c r="O20" s="37" t="s">
        <v>79</v>
      </c>
      <c r="P20" s="36" t="s">
        <v>104</v>
      </c>
      <c r="Q20" s="36" t="s">
        <v>1330</v>
      </c>
    </row>
    <row r="21" spans="1:17" ht="15">
      <c r="A21" s="40" t="s">
        <v>633</v>
      </c>
      <c r="B21" s="40" t="s">
        <v>634</v>
      </c>
      <c r="C21" s="40">
        <v>55904</v>
      </c>
      <c r="D21" s="40" t="s">
        <v>336</v>
      </c>
      <c r="E21" s="51">
        <v>6.89</v>
      </c>
      <c r="F21" s="40" t="s">
        <v>635</v>
      </c>
      <c r="G21" s="40" t="s">
        <v>18</v>
      </c>
      <c r="H21" s="40" t="s">
        <v>636</v>
      </c>
      <c r="I21" s="40">
        <v>47054</v>
      </c>
      <c r="J21" s="39">
        <v>41030</v>
      </c>
      <c r="K21" s="40" t="s">
        <v>637</v>
      </c>
      <c r="L21" s="40" t="s">
        <v>409</v>
      </c>
      <c r="M21" s="37" t="s">
        <v>284</v>
      </c>
      <c r="N21" s="37" t="s">
        <v>380</v>
      </c>
      <c r="O21" s="37" t="s">
        <v>79</v>
      </c>
      <c r="P21" s="36" t="s">
        <v>101</v>
      </c>
      <c r="Q21" s="36" t="s">
        <v>1345</v>
      </c>
    </row>
    <row r="22" spans="1:17" ht="15">
      <c r="A22" s="40" t="s">
        <v>137</v>
      </c>
      <c r="B22" s="40" t="s">
        <v>50</v>
      </c>
      <c r="C22" s="40">
        <v>56079</v>
      </c>
      <c r="D22" s="40" t="s">
        <v>409</v>
      </c>
      <c r="E22" s="51">
        <v>7.41</v>
      </c>
      <c r="F22" s="40" t="s">
        <v>564</v>
      </c>
      <c r="G22" s="40" t="s">
        <v>18</v>
      </c>
      <c r="H22" s="40" t="s">
        <v>565</v>
      </c>
      <c r="I22" s="40">
        <v>47177</v>
      </c>
      <c r="J22" s="39">
        <v>41038</v>
      </c>
      <c r="K22" s="40" t="s">
        <v>62</v>
      </c>
      <c r="L22" s="40" t="s">
        <v>409</v>
      </c>
      <c r="M22" s="37" t="s">
        <v>291</v>
      </c>
      <c r="N22" s="37" t="s">
        <v>380</v>
      </c>
      <c r="O22" s="37" t="s">
        <v>79</v>
      </c>
      <c r="P22" s="36" t="s">
        <v>104</v>
      </c>
      <c r="Q22" s="36" t="s">
        <v>1330</v>
      </c>
    </row>
    <row r="23" spans="1:17" ht="15">
      <c r="A23" s="40" t="s">
        <v>137</v>
      </c>
      <c r="B23" s="40" t="s">
        <v>50</v>
      </c>
      <c r="C23" s="40">
        <v>56084</v>
      </c>
      <c r="D23" s="40" t="s">
        <v>409</v>
      </c>
      <c r="E23" s="51">
        <v>7.67</v>
      </c>
      <c r="F23" s="40" t="s">
        <v>574</v>
      </c>
      <c r="G23" s="40" t="s">
        <v>18</v>
      </c>
      <c r="H23" s="40" t="s">
        <v>575</v>
      </c>
      <c r="I23" s="40">
        <v>47177</v>
      </c>
      <c r="J23" s="39">
        <v>41038</v>
      </c>
      <c r="K23" s="40" t="s">
        <v>62</v>
      </c>
      <c r="L23" s="40" t="s">
        <v>409</v>
      </c>
      <c r="M23" s="37" t="s">
        <v>291</v>
      </c>
      <c r="N23" s="37" t="s">
        <v>380</v>
      </c>
      <c r="O23" s="37" t="s">
        <v>79</v>
      </c>
      <c r="P23" s="36" t="s">
        <v>104</v>
      </c>
      <c r="Q23" s="36" t="s">
        <v>1330</v>
      </c>
    </row>
    <row r="24" spans="1:17" ht="15">
      <c r="A24" s="40" t="s">
        <v>137</v>
      </c>
      <c r="B24" s="40" t="s">
        <v>50</v>
      </c>
      <c r="C24" s="40">
        <v>56148</v>
      </c>
      <c r="D24" s="40" t="s">
        <v>409</v>
      </c>
      <c r="E24" s="51">
        <v>7.67</v>
      </c>
      <c r="F24" s="40" t="s">
        <v>586</v>
      </c>
      <c r="G24" s="40" t="s">
        <v>18</v>
      </c>
      <c r="H24" s="40" t="s">
        <v>587</v>
      </c>
      <c r="I24" s="40">
        <v>47220</v>
      </c>
      <c r="J24" s="39">
        <v>41044</v>
      </c>
      <c r="K24" s="40" t="s">
        <v>62</v>
      </c>
      <c r="L24" s="40" t="s">
        <v>409</v>
      </c>
      <c r="M24" s="37" t="s">
        <v>291</v>
      </c>
      <c r="N24" s="37" t="s">
        <v>380</v>
      </c>
      <c r="O24" s="37" t="s">
        <v>79</v>
      </c>
      <c r="P24" s="36" t="s">
        <v>104</v>
      </c>
      <c r="Q24" s="36" t="s">
        <v>1330</v>
      </c>
    </row>
    <row r="25" spans="1:17" ht="15">
      <c r="A25" s="40" t="s">
        <v>40</v>
      </c>
      <c r="B25" s="40" t="s">
        <v>58</v>
      </c>
      <c r="C25" s="40">
        <v>55906</v>
      </c>
      <c r="D25" s="40" t="s">
        <v>336</v>
      </c>
      <c r="E25" s="51">
        <v>7.99</v>
      </c>
      <c r="F25" s="40" t="s">
        <v>1094</v>
      </c>
      <c r="G25" s="40" t="s">
        <v>18</v>
      </c>
      <c r="H25" s="40" t="s">
        <v>1095</v>
      </c>
      <c r="I25" s="40">
        <v>47076</v>
      </c>
      <c r="J25" s="39">
        <v>41030</v>
      </c>
      <c r="K25" s="40" t="s">
        <v>152</v>
      </c>
      <c r="L25" s="40" t="s">
        <v>409</v>
      </c>
      <c r="M25" s="37" t="s">
        <v>295</v>
      </c>
      <c r="N25" s="37" t="s">
        <v>247</v>
      </c>
      <c r="O25" s="37" t="s">
        <v>85</v>
      </c>
      <c r="P25" s="36" t="s">
        <v>106</v>
      </c>
      <c r="Q25" s="36" t="s">
        <v>1507</v>
      </c>
    </row>
    <row r="26" spans="1:17" ht="15">
      <c r="A26" s="40" t="s">
        <v>137</v>
      </c>
      <c r="B26" s="40" t="s">
        <v>50</v>
      </c>
      <c r="C26" s="40">
        <v>56086</v>
      </c>
      <c r="D26" s="40" t="s">
        <v>409</v>
      </c>
      <c r="E26" s="51">
        <v>8.67</v>
      </c>
      <c r="F26" s="40" t="s">
        <v>576</v>
      </c>
      <c r="G26" s="40" t="s">
        <v>18</v>
      </c>
      <c r="H26" s="40" t="s">
        <v>577</v>
      </c>
      <c r="I26" s="40">
        <v>47177</v>
      </c>
      <c r="J26" s="39">
        <v>41038</v>
      </c>
      <c r="K26" s="40" t="s">
        <v>62</v>
      </c>
      <c r="L26" s="40" t="s">
        <v>409</v>
      </c>
      <c r="M26" s="37" t="s">
        <v>291</v>
      </c>
      <c r="N26" s="37" t="s">
        <v>380</v>
      </c>
      <c r="O26" s="37" t="s">
        <v>79</v>
      </c>
      <c r="P26" s="36" t="s">
        <v>104</v>
      </c>
      <c r="Q26" s="36" t="s">
        <v>1330</v>
      </c>
    </row>
    <row r="27" spans="1:17" ht="15">
      <c r="A27" s="40" t="s">
        <v>137</v>
      </c>
      <c r="B27" s="40" t="s">
        <v>50</v>
      </c>
      <c r="C27" s="40">
        <v>56150</v>
      </c>
      <c r="D27" s="40" t="s">
        <v>409</v>
      </c>
      <c r="E27" s="51">
        <v>8.67</v>
      </c>
      <c r="F27" s="40" t="s">
        <v>590</v>
      </c>
      <c r="G27" s="40" t="s">
        <v>18</v>
      </c>
      <c r="H27" s="40" t="s">
        <v>591</v>
      </c>
      <c r="I27" s="40">
        <v>47220</v>
      </c>
      <c r="J27" s="39">
        <v>41044</v>
      </c>
      <c r="K27" s="40" t="s">
        <v>62</v>
      </c>
      <c r="L27" s="40" t="s">
        <v>409</v>
      </c>
      <c r="M27" s="37" t="s">
        <v>291</v>
      </c>
      <c r="N27" s="37" t="s">
        <v>380</v>
      </c>
      <c r="O27" s="37" t="s">
        <v>79</v>
      </c>
      <c r="P27" s="36" t="s">
        <v>104</v>
      </c>
      <c r="Q27" s="36" t="s">
        <v>1330</v>
      </c>
    </row>
    <row r="28" spans="1:17" ht="15">
      <c r="A28" s="40" t="s">
        <v>143</v>
      </c>
      <c r="B28" s="40" t="s">
        <v>144</v>
      </c>
      <c r="C28" s="40">
        <v>56092</v>
      </c>
      <c r="D28" s="40" t="s">
        <v>409</v>
      </c>
      <c r="E28" s="51">
        <v>8.7</v>
      </c>
      <c r="F28" s="40" t="s">
        <v>1138</v>
      </c>
      <c r="G28" s="40" t="s">
        <v>22</v>
      </c>
      <c r="H28" s="40" t="s">
        <v>1138</v>
      </c>
      <c r="I28" s="40">
        <v>47153</v>
      </c>
      <c r="J28" s="39">
        <v>41038</v>
      </c>
      <c r="K28" s="40" t="s">
        <v>44</v>
      </c>
      <c r="L28" s="40" t="s">
        <v>409</v>
      </c>
      <c r="M28" s="37" t="s">
        <v>322</v>
      </c>
      <c r="N28" s="37" t="s">
        <v>263</v>
      </c>
      <c r="O28" s="37" t="s">
        <v>69</v>
      </c>
      <c r="P28" s="36" t="s">
        <v>125</v>
      </c>
      <c r="Q28" s="36" t="s">
        <v>1138</v>
      </c>
    </row>
    <row r="29" spans="1:17" ht="15">
      <c r="A29" s="40" t="s">
        <v>1192</v>
      </c>
      <c r="B29" s="40" t="s">
        <v>1193</v>
      </c>
      <c r="C29" s="40">
        <v>56091</v>
      </c>
      <c r="D29" s="40" t="s">
        <v>409</v>
      </c>
      <c r="E29" s="51">
        <v>9.3</v>
      </c>
      <c r="F29" s="40" t="s">
        <v>1194</v>
      </c>
      <c r="G29" s="40" t="s">
        <v>22</v>
      </c>
      <c r="H29" s="40" t="s">
        <v>1194</v>
      </c>
      <c r="I29" s="40">
        <v>47160</v>
      </c>
      <c r="J29" s="39">
        <v>41038</v>
      </c>
      <c r="K29" s="40" t="s">
        <v>44</v>
      </c>
      <c r="L29" s="40" t="s">
        <v>409</v>
      </c>
      <c r="M29" s="37" t="s">
        <v>322</v>
      </c>
      <c r="N29" s="37" t="s">
        <v>260</v>
      </c>
      <c r="O29" s="37" t="s">
        <v>75</v>
      </c>
      <c r="P29" s="36" t="s">
        <v>125</v>
      </c>
      <c r="Q29" s="36" t="s">
        <v>1194</v>
      </c>
    </row>
    <row r="30" spans="1:17" ht="15">
      <c r="A30" s="40" t="s">
        <v>195</v>
      </c>
      <c r="B30" s="40" t="s">
        <v>196</v>
      </c>
      <c r="C30" s="40">
        <v>56270</v>
      </c>
      <c r="D30" s="40" t="s">
        <v>409</v>
      </c>
      <c r="E30" s="51">
        <v>10</v>
      </c>
      <c r="F30" s="40" t="s">
        <v>1160</v>
      </c>
      <c r="G30" s="40" t="s">
        <v>22</v>
      </c>
      <c r="H30" s="40" t="s">
        <v>1160</v>
      </c>
      <c r="I30" s="40">
        <v>47288</v>
      </c>
      <c r="J30" s="39">
        <v>41052</v>
      </c>
      <c r="K30" s="40" t="s">
        <v>44</v>
      </c>
      <c r="L30" s="40" t="s">
        <v>409</v>
      </c>
      <c r="M30" s="37" t="s">
        <v>395</v>
      </c>
      <c r="N30" s="37" t="s">
        <v>248</v>
      </c>
      <c r="O30" s="37" t="s">
        <v>73</v>
      </c>
      <c r="P30" s="36" t="s">
        <v>396</v>
      </c>
      <c r="Q30" s="36" t="s">
        <v>1160</v>
      </c>
    </row>
    <row r="31" spans="1:17" ht="15">
      <c r="A31" s="40" t="s">
        <v>213</v>
      </c>
      <c r="B31" s="40" t="s">
        <v>214</v>
      </c>
      <c r="C31" s="40">
        <v>56334</v>
      </c>
      <c r="D31" s="40" t="s">
        <v>409</v>
      </c>
      <c r="E31" s="51">
        <v>10</v>
      </c>
      <c r="F31" s="40" t="s">
        <v>1161</v>
      </c>
      <c r="G31" s="40" t="s">
        <v>22</v>
      </c>
      <c r="H31" s="40" t="s">
        <v>1161</v>
      </c>
      <c r="I31" s="40">
        <v>47322</v>
      </c>
      <c r="J31" s="39">
        <v>41058</v>
      </c>
      <c r="K31" s="40" t="s">
        <v>44</v>
      </c>
      <c r="L31" s="40" t="s">
        <v>409</v>
      </c>
      <c r="M31" s="37" t="s">
        <v>322</v>
      </c>
      <c r="N31" s="37" t="s">
        <v>400</v>
      </c>
      <c r="O31" s="37" t="s">
        <v>401</v>
      </c>
      <c r="P31" s="36" t="s">
        <v>125</v>
      </c>
      <c r="Q31" s="36" t="s">
        <v>1161</v>
      </c>
    </row>
    <row r="32" spans="1:17" ht="15">
      <c r="A32" s="40" t="s">
        <v>1207</v>
      </c>
      <c r="B32" s="40" t="s">
        <v>1208</v>
      </c>
      <c r="C32" s="40">
        <v>56328</v>
      </c>
      <c r="D32" s="40" t="s">
        <v>409</v>
      </c>
      <c r="E32" s="51">
        <v>10</v>
      </c>
      <c r="F32" s="40" t="s">
        <v>1209</v>
      </c>
      <c r="G32" s="40" t="s">
        <v>22</v>
      </c>
      <c r="H32" s="40" t="s">
        <v>1209</v>
      </c>
      <c r="I32" s="40">
        <v>47327</v>
      </c>
      <c r="J32" s="39">
        <v>41058</v>
      </c>
      <c r="K32" s="40" t="s">
        <v>44</v>
      </c>
      <c r="L32" s="40" t="s">
        <v>409</v>
      </c>
      <c r="M32" s="37" t="s">
        <v>287</v>
      </c>
      <c r="N32" s="37" t="s">
        <v>386</v>
      </c>
      <c r="O32" s="37" t="s">
        <v>165</v>
      </c>
      <c r="P32" s="36" t="s">
        <v>255</v>
      </c>
      <c r="Q32" s="36" t="s">
        <v>1209</v>
      </c>
    </row>
    <row r="33" spans="1:17" ht="15">
      <c r="A33" s="40" t="s">
        <v>860</v>
      </c>
      <c r="B33" s="40" t="s">
        <v>861</v>
      </c>
      <c r="C33" s="40">
        <v>56266</v>
      </c>
      <c r="D33" s="40" t="s">
        <v>409</v>
      </c>
      <c r="E33" s="51">
        <v>10.6</v>
      </c>
      <c r="F33" s="40" t="s">
        <v>807</v>
      </c>
      <c r="G33" s="40" t="s">
        <v>22</v>
      </c>
      <c r="H33" s="40" t="s">
        <v>807</v>
      </c>
      <c r="I33" s="40">
        <v>47296</v>
      </c>
      <c r="J33" s="39">
        <v>41052</v>
      </c>
      <c r="K33" s="40" t="s">
        <v>44</v>
      </c>
      <c r="L33" s="40" t="s">
        <v>409</v>
      </c>
      <c r="M33" s="37" t="s">
        <v>282</v>
      </c>
      <c r="N33" s="37" t="s">
        <v>376</v>
      </c>
      <c r="O33" s="37" t="s">
        <v>159</v>
      </c>
      <c r="P33" s="36" t="s">
        <v>98</v>
      </c>
      <c r="Q33" s="36" t="s">
        <v>807</v>
      </c>
    </row>
    <row r="34" spans="1:17" ht="15">
      <c r="A34" s="40" t="s">
        <v>1216</v>
      </c>
      <c r="B34" s="40" t="s">
        <v>1217</v>
      </c>
      <c r="C34" s="40">
        <v>56273</v>
      </c>
      <c r="D34" s="40" t="s">
        <v>409</v>
      </c>
      <c r="E34" s="51">
        <v>11</v>
      </c>
      <c r="F34" s="40" t="s">
        <v>1218</v>
      </c>
      <c r="G34" s="40" t="s">
        <v>22</v>
      </c>
      <c r="H34" s="40" t="s">
        <v>1218</v>
      </c>
      <c r="I34" s="40">
        <v>47289</v>
      </c>
      <c r="J34" s="39">
        <v>41052</v>
      </c>
      <c r="K34" s="40" t="s">
        <v>44</v>
      </c>
      <c r="L34" s="40" t="s">
        <v>409</v>
      </c>
      <c r="M34" s="37" t="s">
        <v>328</v>
      </c>
      <c r="N34" s="37" t="s">
        <v>247</v>
      </c>
      <c r="O34" s="37" t="s">
        <v>85</v>
      </c>
      <c r="P34" s="36" t="s">
        <v>204</v>
      </c>
      <c r="Q34" s="36" t="s">
        <v>1218</v>
      </c>
    </row>
    <row r="35" spans="1:17" ht="15">
      <c r="A35" s="40" t="s">
        <v>1188</v>
      </c>
      <c r="B35" s="40" t="s">
        <v>1189</v>
      </c>
      <c r="C35" s="40">
        <v>56327</v>
      </c>
      <c r="D35" s="40" t="s">
        <v>409</v>
      </c>
      <c r="E35" s="51">
        <v>11.7</v>
      </c>
      <c r="F35" s="40" t="s">
        <v>1190</v>
      </c>
      <c r="G35" s="40" t="s">
        <v>22</v>
      </c>
      <c r="H35" s="40" t="s">
        <v>1190</v>
      </c>
      <c r="I35" s="40">
        <v>47315</v>
      </c>
      <c r="J35" s="39">
        <v>41057</v>
      </c>
      <c r="K35" s="40" t="s">
        <v>44</v>
      </c>
      <c r="L35" s="40" t="s">
        <v>409</v>
      </c>
      <c r="M35" s="37" t="s">
        <v>302</v>
      </c>
      <c r="N35" s="37" t="s">
        <v>252</v>
      </c>
      <c r="O35" s="37" t="s">
        <v>81</v>
      </c>
      <c r="P35" s="36" t="s">
        <v>113</v>
      </c>
      <c r="Q35" s="36" t="s">
        <v>1190</v>
      </c>
    </row>
    <row r="36" spans="1:17" ht="15">
      <c r="A36" s="40" t="s">
        <v>137</v>
      </c>
      <c r="B36" s="40" t="s">
        <v>50</v>
      </c>
      <c r="C36" s="40">
        <v>56081</v>
      </c>
      <c r="D36" s="40" t="s">
        <v>409</v>
      </c>
      <c r="E36" s="51">
        <v>11.8</v>
      </c>
      <c r="F36" s="40" t="s">
        <v>568</v>
      </c>
      <c r="G36" s="40" t="s">
        <v>18</v>
      </c>
      <c r="H36" s="40" t="s">
        <v>569</v>
      </c>
      <c r="I36" s="40">
        <v>47177</v>
      </c>
      <c r="J36" s="39">
        <v>41038</v>
      </c>
      <c r="K36" s="40" t="s">
        <v>62</v>
      </c>
      <c r="L36" s="40" t="s">
        <v>409</v>
      </c>
      <c r="M36" s="37" t="s">
        <v>291</v>
      </c>
      <c r="N36" s="37" t="s">
        <v>380</v>
      </c>
      <c r="O36" s="37" t="s">
        <v>79</v>
      </c>
      <c r="P36" s="36" t="s">
        <v>104</v>
      </c>
      <c r="Q36" s="36" t="s">
        <v>1330</v>
      </c>
    </row>
    <row r="37" spans="1:17" ht="15">
      <c r="A37" s="40" t="s">
        <v>137</v>
      </c>
      <c r="B37" s="40" t="s">
        <v>50</v>
      </c>
      <c r="C37" s="40">
        <v>56087</v>
      </c>
      <c r="D37" s="40" t="s">
        <v>409</v>
      </c>
      <c r="E37" s="51">
        <v>11.8</v>
      </c>
      <c r="F37" s="40" t="s">
        <v>578</v>
      </c>
      <c r="G37" s="40" t="s">
        <v>18</v>
      </c>
      <c r="H37" s="40" t="s">
        <v>579</v>
      </c>
      <c r="I37" s="40">
        <v>47177</v>
      </c>
      <c r="J37" s="39">
        <v>41038</v>
      </c>
      <c r="K37" s="40" t="s">
        <v>62</v>
      </c>
      <c r="L37" s="40" t="s">
        <v>409</v>
      </c>
      <c r="M37" s="37" t="s">
        <v>291</v>
      </c>
      <c r="N37" s="37" t="s">
        <v>380</v>
      </c>
      <c r="O37" s="37" t="s">
        <v>79</v>
      </c>
      <c r="P37" s="36" t="s">
        <v>104</v>
      </c>
      <c r="Q37" s="36" t="s">
        <v>1330</v>
      </c>
    </row>
    <row r="38" spans="1:17" ht="15">
      <c r="A38" s="40" t="s">
        <v>137</v>
      </c>
      <c r="B38" s="40" t="s">
        <v>50</v>
      </c>
      <c r="C38" s="40">
        <v>56151</v>
      </c>
      <c r="D38" s="40" t="s">
        <v>409</v>
      </c>
      <c r="E38" s="51">
        <v>11.8</v>
      </c>
      <c r="F38" s="40" t="s">
        <v>592</v>
      </c>
      <c r="G38" s="40" t="s">
        <v>18</v>
      </c>
      <c r="H38" s="40" t="s">
        <v>593</v>
      </c>
      <c r="I38" s="40">
        <v>47220</v>
      </c>
      <c r="J38" s="39">
        <v>41044</v>
      </c>
      <c r="K38" s="40" t="s">
        <v>62</v>
      </c>
      <c r="L38" s="40" t="s">
        <v>409</v>
      </c>
      <c r="M38" s="37" t="s">
        <v>291</v>
      </c>
      <c r="N38" s="37" t="s">
        <v>380</v>
      </c>
      <c r="O38" s="37" t="s">
        <v>79</v>
      </c>
      <c r="P38" s="36" t="s">
        <v>104</v>
      </c>
      <c r="Q38" s="36" t="s">
        <v>1330</v>
      </c>
    </row>
    <row r="39" spans="1:17" ht="15">
      <c r="A39" s="40" t="s">
        <v>1225</v>
      </c>
      <c r="B39" s="40" t="s">
        <v>1226</v>
      </c>
      <c r="C39" s="40">
        <v>56326</v>
      </c>
      <c r="D39" s="40" t="s">
        <v>409</v>
      </c>
      <c r="E39" s="51">
        <v>12.2</v>
      </c>
      <c r="F39" s="40" t="s">
        <v>1133</v>
      </c>
      <c r="G39" s="40" t="s">
        <v>22</v>
      </c>
      <c r="H39" s="40" t="s">
        <v>1133</v>
      </c>
      <c r="I39" s="40">
        <v>47328</v>
      </c>
      <c r="J39" s="39">
        <v>41058</v>
      </c>
      <c r="K39" s="40" t="s">
        <v>44</v>
      </c>
      <c r="L39" s="40" t="s">
        <v>409</v>
      </c>
      <c r="M39" s="37" t="s">
        <v>328</v>
      </c>
      <c r="N39" s="37" t="s">
        <v>247</v>
      </c>
      <c r="O39" s="37" t="s">
        <v>85</v>
      </c>
      <c r="P39" s="36" t="s">
        <v>204</v>
      </c>
      <c r="Q39" s="36" t="s">
        <v>1133</v>
      </c>
    </row>
    <row r="40" spans="1:17" ht="15">
      <c r="A40" s="40" t="s">
        <v>137</v>
      </c>
      <c r="B40" s="40" t="s">
        <v>50</v>
      </c>
      <c r="C40" s="40">
        <v>56075</v>
      </c>
      <c r="D40" s="40" t="s">
        <v>409</v>
      </c>
      <c r="E40" s="51">
        <v>12.28</v>
      </c>
      <c r="F40" s="40" t="s">
        <v>562</v>
      </c>
      <c r="G40" s="40" t="s">
        <v>18</v>
      </c>
      <c r="H40" s="40" t="s">
        <v>563</v>
      </c>
      <c r="I40" s="40">
        <v>47177</v>
      </c>
      <c r="J40" s="39">
        <v>41038</v>
      </c>
      <c r="K40" s="40" t="s">
        <v>62</v>
      </c>
      <c r="L40" s="40" t="s">
        <v>409</v>
      </c>
      <c r="M40" s="37" t="s">
        <v>291</v>
      </c>
      <c r="N40" s="37" t="s">
        <v>380</v>
      </c>
      <c r="O40" s="37" t="s">
        <v>79</v>
      </c>
      <c r="P40" s="36" t="s">
        <v>104</v>
      </c>
      <c r="Q40" s="36" t="s">
        <v>1329</v>
      </c>
    </row>
    <row r="41" spans="1:17" ht="15">
      <c r="A41" s="40" t="s">
        <v>189</v>
      </c>
      <c r="B41" s="40" t="s">
        <v>190</v>
      </c>
      <c r="C41" s="40">
        <v>56268</v>
      </c>
      <c r="D41" s="40" t="s">
        <v>409</v>
      </c>
      <c r="E41" s="51">
        <v>12.63</v>
      </c>
      <c r="F41" s="40" t="s">
        <v>1139</v>
      </c>
      <c r="G41" s="40" t="s">
        <v>22</v>
      </c>
      <c r="H41" s="40" t="s">
        <v>1139</v>
      </c>
      <c r="I41" s="40">
        <v>47283</v>
      </c>
      <c r="J41" s="39">
        <v>41052</v>
      </c>
      <c r="K41" s="40" t="s">
        <v>44</v>
      </c>
      <c r="L41" s="40" t="s">
        <v>409</v>
      </c>
      <c r="M41" s="37" t="s">
        <v>327</v>
      </c>
      <c r="N41" s="37" t="s">
        <v>248</v>
      </c>
      <c r="O41" s="37" t="s">
        <v>73</v>
      </c>
      <c r="P41" s="36" t="s">
        <v>203</v>
      </c>
      <c r="Q41" s="36" t="s">
        <v>1139</v>
      </c>
    </row>
    <row r="42" spans="1:17" ht="15">
      <c r="A42" s="40" t="s">
        <v>215</v>
      </c>
      <c r="B42" s="40" t="s">
        <v>216</v>
      </c>
      <c r="C42" s="40">
        <v>56271</v>
      </c>
      <c r="D42" s="40" t="s">
        <v>409</v>
      </c>
      <c r="E42" s="51">
        <v>13.1</v>
      </c>
      <c r="F42" s="40" t="s">
        <v>1167</v>
      </c>
      <c r="G42" s="40" t="s">
        <v>22</v>
      </c>
      <c r="H42" s="40" t="s">
        <v>1167</v>
      </c>
      <c r="I42" s="40">
        <v>47285</v>
      </c>
      <c r="J42" s="39">
        <v>41052</v>
      </c>
      <c r="K42" s="40" t="s">
        <v>44</v>
      </c>
      <c r="L42" s="40" t="s">
        <v>409</v>
      </c>
      <c r="M42" s="37" t="s">
        <v>327</v>
      </c>
      <c r="N42" s="37" t="s">
        <v>248</v>
      </c>
      <c r="O42" s="37" t="s">
        <v>73</v>
      </c>
      <c r="P42" s="36" t="s">
        <v>203</v>
      </c>
      <c r="Q42" s="36" t="s">
        <v>1167</v>
      </c>
    </row>
    <row r="43" spans="1:17" ht="15">
      <c r="A43" s="40" t="s">
        <v>1222</v>
      </c>
      <c r="B43" s="40" t="s">
        <v>1223</v>
      </c>
      <c r="C43" s="40">
        <v>56072</v>
      </c>
      <c r="D43" s="40" t="s">
        <v>409</v>
      </c>
      <c r="E43" s="51">
        <v>14</v>
      </c>
      <c r="F43" s="40" t="s">
        <v>1156</v>
      </c>
      <c r="G43" s="40" t="s">
        <v>22</v>
      </c>
      <c r="H43" s="40" t="s">
        <v>1156</v>
      </c>
      <c r="I43" s="40">
        <v>47163</v>
      </c>
      <c r="J43" s="39">
        <v>41038</v>
      </c>
      <c r="K43" s="40" t="s">
        <v>44</v>
      </c>
      <c r="L43" s="40" t="s">
        <v>409</v>
      </c>
      <c r="M43" s="37" t="s">
        <v>302</v>
      </c>
      <c r="N43" s="37" t="s">
        <v>249</v>
      </c>
      <c r="O43" s="37" t="s">
        <v>83</v>
      </c>
      <c r="P43" s="36" t="s">
        <v>113</v>
      </c>
      <c r="Q43" s="36" t="s">
        <v>1156</v>
      </c>
    </row>
    <row r="44" spans="1:17" ht="15">
      <c r="A44" s="40" t="s">
        <v>491</v>
      </c>
      <c r="B44" s="40" t="s">
        <v>492</v>
      </c>
      <c r="C44" s="40">
        <v>56017</v>
      </c>
      <c r="D44" s="40" t="s">
        <v>409</v>
      </c>
      <c r="E44" s="51">
        <v>14.4</v>
      </c>
      <c r="F44" s="40" t="s">
        <v>493</v>
      </c>
      <c r="G44" s="40" t="s">
        <v>18</v>
      </c>
      <c r="H44" s="40" t="s">
        <v>494</v>
      </c>
      <c r="I44" s="40">
        <v>47173</v>
      </c>
      <c r="J44" s="39">
        <v>41038</v>
      </c>
      <c r="K44" s="40" t="s">
        <v>495</v>
      </c>
      <c r="L44" s="40" t="s">
        <v>409</v>
      </c>
      <c r="M44" s="37" t="s">
        <v>286</v>
      </c>
      <c r="N44" s="37" t="s">
        <v>380</v>
      </c>
      <c r="O44" s="37" t="s">
        <v>79</v>
      </c>
      <c r="P44" s="36" t="s">
        <v>109</v>
      </c>
      <c r="Q44" s="36" t="s">
        <v>1305</v>
      </c>
    </row>
    <row r="45" spans="1:17" ht="15">
      <c r="A45" s="40" t="s">
        <v>137</v>
      </c>
      <c r="B45" s="40" t="s">
        <v>50</v>
      </c>
      <c r="C45" s="40">
        <v>56083</v>
      </c>
      <c r="D45" s="40" t="s">
        <v>409</v>
      </c>
      <c r="E45" s="51">
        <v>16.22</v>
      </c>
      <c r="F45" s="40" t="s">
        <v>572</v>
      </c>
      <c r="G45" s="40" t="s">
        <v>18</v>
      </c>
      <c r="H45" s="40" t="s">
        <v>573</v>
      </c>
      <c r="I45" s="40">
        <v>47177</v>
      </c>
      <c r="J45" s="39">
        <v>41038</v>
      </c>
      <c r="K45" s="40" t="s">
        <v>62</v>
      </c>
      <c r="L45" s="40" t="s">
        <v>409</v>
      </c>
      <c r="M45" s="37" t="s">
        <v>291</v>
      </c>
      <c r="N45" s="37" t="s">
        <v>380</v>
      </c>
      <c r="O45" s="37" t="s">
        <v>79</v>
      </c>
      <c r="P45" s="36" t="s">
        <v>104</v>
      </c>
      <c r="Q45" s="36" t="s">
        <v>1330</v>
      </c>
    </row>
    <row r="46" spans="1:17" ht="15">
      <c r="A46" s="40" t="s">
        <v>1144</v>
      </c>
      <c r="B46" s="40" t="s">
        <v>1145</v>
      </c>
      <c r="C46" s="40">
        <v>55966</v>
      </c>
      <c r="D46" s="40" t="s">
        <v>409</v>
      </c>
      <c r="E46" s="51">
        <v>16.41</v>
      </c>
      <c r="F46" s="40" t="s">
        <v>1146</v>
      </c>
      <c r="G46" s="40" t="s">
        <v>22</v>
      </c>
      <c r="H46" s="40" t="s">
        <v>1146</v>
      </c>
      <c r="I46" s="40">
        <v>47037</v>
      </c>
      <c r="J46" s="39">
        <v>41030</v>
      </c>
      <c r="K46" s="40" t="s">
        <v>44</v>
      </c>
      <c r="L46" s="40" t="s">
        <v>409</v>
      </c>
      <c r="M46" s="37" t="s">
        <v>327</v>
      </c>
      <c r="N46" s="37" t="s">
        <v>376</v>
      </c>
      <c r="O46" s="37" t="s">
        <v>159</v>
      </c>
      <c r="P46" s="36" t="s">
        <v>203</v>
      </c>
      <c r="Q46" s="36" t="s">
        <v>1146</v>
      </c>
    </row>
    <row r="47" spans="1:17" ht="15">
      <c r="A47" s="40" t="s">
        <v>972</v>
      </c>
      <c r="B47" s="40" t="s">
        <v>973</v>
      </c>
      <c r="C47" s="40">
        <v>56262</v>
      </c>
      <c r="D47" s="40" t="s">
        <v>409</v>
      </c>
      <c r="E47" s="51">
        <v>16.5</v>
      </c>
      <c r="F47" s="40" t="s">
        <v>807</v>
      </c>
      <c r="G47" s="40" t="s">
        <v>22</v>
      </c>
      <c r="H47" s="40" t="s">
        <v>807</v>
      </c>
      <c r="I47" s="40">
        <v>47297</v>
      </c>
      <c r="J47" s="39">
        <v>41052</v>
      </c>
      <c r="K47" s="40" t="s">
        <v>44</v>
      </c>
      <c r="L47" s="40" t="s">
        <v>409</v>
      </c>
      <c r="M47" s="37" t="s">
        <v>282</v>
      </c>
      <c r="N47" s="37" t="s">
        <v>376</v>
      </c>
      <c r="O47" s="37" t="s">
        <v>159</v>
      </c>
      <c r="P47" s="36" t="s">
        <v>98</v>
      </c>
      <c r="Q47" s="36" t="s">
        <v>807</v>
      </c>
    </row>
    <row r="48" spans="1:17" ht="15">
      <c r="A48" s="40" t="s">
        <v>1170</v>
      </c>
      <c r="B48" s="40" t="s">
        <v>1171</v>
      </c>
      <c r="C48" s="40">
        <v>56178</v>
      </c>
      <c r="D48" s="40" t="s">
        <v>409</v>
      </c>
      <c r="E48" s="51">
        <v>17</v>
      </c>
      <c r="F48" s="40" t="s">
        <v>1172</v>
      </c>
      <c r="G48" s="40" t="s">
        <v>22</v>
      </c>
      <c r="H48" s="40" t="s">
        <v>1172</v>
      </c>
      <c r="I48" s="40">
        <v>47238</v>
      </c>
      <c r="J48" s="39">
        <v>41045</v>
      </c>
      <c r="K48" s="40" t="s">
        <v>44</v>
      </c>
      <c r="L48" s="40" t="s">
        <v>409</v>
      </c>
      <c r="M48" s="37" t="s">
        <v>328</v>
      </c>
      <c r="N48" s="37" t="s">
        <v>376</v>
      </c>
      <c r="O48" s="37" t="s">
        <v>159</v>
      </c>
      <c r="P48" s="36" t="s">
        <v>204</v>
      </c>
      <c r="Q48" s="36" t="s">
        <v>1172</v>
      </c>
    </row>
    <row r="49" spans="1:17" ht="15">
      <c r="A49" s="40" t="s">
        <v>193</v>
      </c>
      <c r="B49" s="40" t="s">
        <v>194</v>
      </c>
      <c r="C49" s="40">
        <v>56276</v>
      </c>
      <c r="D49" s="40" t="s">
        <v>409</v>
      </c>
      <c r="E49" s="51">
        <v>18.19</v>
      </c>
      <c r="F49" s="40" t="s">
        <v>1195</v>
      </c>
      <c r="G49" s="40" t="s">
        <v>22</v>
      </c>
      <c r="H49" s="40" t="s">
        <v>1195</v>
      </c>
      <c r="I49" s="40">
        <v>47287</v>
      </c>
      <c r="J49" s="39">
        <v>41052</v>
      </c>
      <c r="K49" s="40" t="s">
        <v>44</v>
      </c>
      <c r="L49" s="40" t="s">
        <v>409</v>
      </c>
      <c r="M49" s="37" t="s">
        <v>327</v>
      </c>
      <c r="N49" s="37" t="s">
        <v>250</v>
      </c>
      <c r="O49" s="37" t="s">
        <v>77</v>
      </c>
      <c r="P49" s="36" t="s">
        <v>203</v>
      </c>
      <c r="Q49" s="36" t="s">
        <v>1195</v>
      </c>
    </row>
    <row r="50" spans="1:17" ht="15">
      <c r="A50" s="40" t="s">
        <v>845</v>
      </c>
      <c r="B50" s="40" t="s">
        <v>846</v>
      </c>
      <c r="C50" s="40">
        <v>56229</v>
      </c>
      <c r="D50" s="40" t="s">
        <v>409</v>
      </c>
      <c r="E50" s="51">
        <v>18.33</v>
      </c>
      <c r="F50" s="40" t="s">
        <v>847</v>
      </c>
      <c r="G50" s="40" t="s">
        <v>18</v>
      </c>
      <c r="H50" s="40" t="s">
        <v>848</v>
      </c>
      <c r="I50" s="40">
        <v>47341</v>
      </c>
      <c r="J50" s="39">
        <v>41058</v>
      </c>
      <c r="K50" s="40" t="s">
        <v>849</v>
      </c>
      <c r="L50" s="40" t="s">
        <v>409</v>
      </c>
      <c r="M50" s="37" t="s">
        <v>299</v>
      </c>
      <c r="N50" s="37" t="s">
        <v>257</v>
      </c>
      <c r="O50" s="37" t="s">
        <v>155</v>
      </c>
      <c r="P50" s="36" t="s">
        <v>100</v>
      </c>
      <c r="Q50" s="36" t="s">
        <v>1409</v>
      </c>
    </row>
    <row r="51" spans="1:17" ht="15">
      <c r="A51" s="40" t="s">
        <v>371</v>
      </c>
      <c r="B51" s="40" t="s">
        <v>372</v>
      </c>
      <c r="C51" s="40">
        <v>56297</v>
      </c>
      <c r="D51" s="40" t="s">
        <v>409</v>
      </c>
      <c r="E51" s="51">
        <v>18.75</v>
      </c>
      <c r="F51" s="40" t="s">
        <v>1175</v>
      </c>
      <c r="G51" s="40" t="s">
        <v>22</v>
      </c>
      <c r="H51" s="40" t="s">
        <v>1175</v>
      </c>
      <c r="I51" s="40">
        <v>47308</v>
      </c>
      <c r="J51" s="39">
        <v>41053</v>
      </c>
      <c r="K51" s="40" t="s">
        <v>44</v>
      </c>
      <c r="L51" s="40" t="s">
        <v>409</v>
      </c>
      <c r="M51" s="37" t="s">
        <v>328</v>
      </c>
      <c r="N51" s="37" t="s">
        <v>386</v>
      </c>
      <c r="O51" s="37" t="s">
        <v>165</v>
      </c>
      <c r="P51" s="36" t="s">
        <v>204</v>
      </c>
      <c r="Q51" s="36" t="s">
        <v>1175</v>
      </c>
    </row>
    <row r="52" spans="1:17" ht="15">
      <c r="A52" s="40" t="s">
        <v>371</v>
      </c>
      <c r="B52" s="40" t="s">
        <v>372</v>
      </c>
      <c r="C52" s="40">
        <v>56298</v>
      </c>
      <c r="D52" s="40" t="s">
        <v>409</v>
      </c>
      <c r="E52" s="51">
        <v>18.75</v>
      </c>
      <c r="F52" s="40" t="s">
        <v>1176</v>
      </c>
      <c r="G52" s="40" t="s">
        <v>22</v>
      </c>
      <c r="H52" s="40" t="s">
        <v>1176</v>
      </c>
      <c r="I52" s="40">
        <v>47324</v>
      </c>
      <c r="J52" s="39">
        <v>41058</v>
      </c>
      <c r="K52" s="40" t="s">
        <v>44</v>
      </c>
      <c r="L52" s="40" t="s">
        <v>409</v>
      </c>
      <c r="M52" s="37" t="s">
        <v>328</v>
      </c>
      <c r="N52" s="37" t="s">
        <v>386</v>
      </c>
      <c r="O52" s="37" t="s">
        <v>165</v>
      </c>
      <c r="P52" s="36" t="s">
        <v>204</v>
      </c>
      <c r="Q52" s="36" t="s">
        <v>1176</v>
      </c>
    </row>
    <row r="53" spans="1:17" ht="15">
      <c r="A53" s="40" t="s">
        <v>137</v>
      </c>
      <c r="B53" s="40" t="s">
        <v>50</v>
      </c>
      <c r="C53" s="40">
        <v>56089</v>
      </c>
      <c r="D53" s="40" t="s">
        <v>409</v>
      </c>
      <c r="E53" s="51">
        <v>19.76</v>
      </c>
      <c r="F53" s="40" t="s">
        <v>582</v>
      </c>
      <c r="G53" s="40" t="s">
        <v>18</v>
      </c>
      <c r="H53" s="40" t="s">
        <v>583</v>
      </c>
      <c r="I53" s="40">
        <v>47177</v>
      </c>
      <c r="J53" s="39">
        <v>41038</v>
      </c>
      <c r="K53" s="40" t="s">
        <v>62</v>
      </c>
      <c r="L53" s="40" t="s">
        <v>409</v>
      </c>
      <c r="M53" s="37" t="s">
        <v>291</v>
      </c>
      <c r="N53" s="37" t="s">
        <v>380</v>
      </c>
      <c r="O53" s="37" t="s">
        <v>79</v>
      </c>
      <c r="P53" s="36" t="s">
        <v>104</v>
      </c>
      <c r="Q53" s="36" t="s">
        <v>1330</v>
      </c>
    </row>
    <row r="54" spans="1:17" ht="15">
      <c r="A54" s="40" t="s">
        <v>1182</v>
      </c>
      <c r="B54" s="40" t="s">
        <v>1183</v>
      </c>
      <c r="C54" s="40">
        <v>56277</v>
      </c>
      <c r="D54" s="40" t="s">
        <v>409</v>
      </c>
      <c r="E54" s="51">
        <v>20.65</v>
      </c>
      <c r="F54" s="40" t="s">
        <v>1184</v>
      </c>
      <c r="G54" s="40" t="s">
        <v>22</v>
      </c>
      <c r="H54" s="40" t="s">
        <v>1184</v>
      </c>
      <c r="I54" s="40">
        <v>47286</v>
      </c>
      <c r="J54" s="39">
        <v>41052</v>
      </c>
      <c r="K54" s="40" t="s">
        <v>44</v>
      </c>
      <c r="L54" s="40" t="s">
        <v>409</v>
      </c>
      <c r="M54" s="37" t="s">
        <v>327</v>
      </c>
      <c r="N54" s="37" t="s">
        <v>251</v>
      </c>
      <c r="O54" s="37" t="s">
        <v>82</v>
      </c>
      <c r="P54" s="36" t="s">
        <v>203</v>
      </c>
      <c r="Q54" s="36" t="s">
        <v>1184</v>
      </c>
    </row>
    <row r="55" spans="1:17" ht="15">
      <c r="A55" s="40" t="s">
        <v>213</v>
      </c>
      <c r="B55" s="40" t="s">
        <v>214</v>
      </c>
      <c r="C55" s="40">
        <v>56335</v>
      </c>
      <c r="D55" s="40" t="s">
        <v>409</v>
      </c>
      <c r="E55" s="51">
        <v>20.68</v>
      </c>
      <c r="F55" s="40" t="s">
        <v>1139</v>
      </c>
      <c r="G55" s="40" t="s">
        <v>22</v>
      </c>
      <c r="H55" s="40" t="s">
        <v>1139</v>
      </c>
      <c r="I55" s="40">
        <v>47322</v>
      </c>
      <c r="J55" s="39">
        <v>41058</v>
      </c>
      <c r="K55" s="40" t="s">
        <v>44</v>
      </c>
      <c r="L55" s="40" t="s">
        <v>409</v>
      </c>
      <c r="M55" s="37" t="s">
        <v>327</v>
      </c>
      <c r="N55" s="37" t="s">
        <v>400</v>
      </c>
      <c r="O55" s="37" t="s">
        <v>401</v>
      </c>
      <c r="P55" s="36" t="s">
        <v>203</v>
      </c>
      <c r="Q55" s="36" t="s">
        <v>1139</v>
      </c>
    </row>
    <row r="56" spans="1:17" ht="15">
      <c r="A56" s="40" t="s">
        <v>1149</v>
      </c>
      <c r="B56" s="40" t="s">
        <v>1150</v>
      </c>
      <c r="C56" s="40">
        <v>56278</v>
      </c>
      <c r="D56" s="40" t="s">
        <v>409</v>
      </c>
      <c r="E56" s="51">
        <v>20.92</v>
      </c>
      <c r="F56" s="40" t="s">
        <v>1147</v>
      </c>
      <c r="G56" s="40" t="s">
        <v>22</v>
      </c>
      <c r="H56" s="40" t="s">
        <v>1147</v>
      </c>
      <c r="I56" s="40">
        <v>47284</v>
      </c>
      <c r="J56" s="39">
        <v>41052</v>
      </c>
      <c r="K56" s="40" t="s">
        <v>44</v>
      </c>
      <c r="L56" s="40" t="s">
        <v>409</v>
      </c>
      <c r="M56" s="37" t="s">
        <v>327</v>
      </c>
      <c r="N56" s="37" t="s">
        <v>252</v>
      </c>
      <c r="O56" s="37" t="s">
        <v>81</v>
      </c>
      <c r="P56" s="36" t="s">
        <v>203</v>
      </c>
      <c r="Q56" s="36" t="s">
        <v>1147</v>
      </c>
    </row>
    <row r="57" spans="1:17" ht="15">
      <c r="A57" s="40" t="s">
        <v>775</v>
      </c>
      <c r="B57" s="40" t="s">
        <v>776</v>
      </c>
      <c r="C57" s="40">
        <v>56110</v>
      </c>
      <c r="D57" s="40" t="s">
        <v>409</v>
      </c>
      <c r="E57" s="51">
        <v>21</v>
      </c>
      <c r="F57" s="40" t="s">
        <v>777</v>
      </c>
      <c r="G57" s="40" t="s">
        <v>18</v>
      </c>
      <c r="H57" s="40" t="s">
        <v>778</v>
      </c>
      <c r="I57" s="40">
        <v>47209</v>
      </c>
      <c r="J57" s="39">
        <v>41044</v>
      </c>
      <c r="K57" s="40" t="s">
        <v>44</v>
      </c>
      <c r="L57" s="40" t="s">
        <v>409</v>
      </c>
      <c r="M57" s="37" t="s">
        <v>295</v>
      </c>
      <c r="N57" s="37" t="s">
        <v>386</v>
      </c>
      <c r="O57" s="37" t="s">
        <v>165</v>
      </c>
      <c r="P57" s="36" t="s">
        <v>106</v>
      </c>
      <c r="Q57" s="36" t="s">
        <v>1384</v>
      </c>
    </row>
    <row r="58" spans="1:17" ht="15">
      <c r="A58" s="40" t="s">
        <v>1202</v>
      </c>
      <c r="B58" s="40" t="s">
        <v>1203</v>
      </c>
      <c r="C58" s="40">
        <v>56329</v>
      </c>
      <c r="D58" s="40" t="s">
        <v>409</v>
      </c>
      <c r="E58" s="51">
        <v>21.44</v>
      </c>
      <c r="F58" s="40" t="s">
        <v>1147</v>
      </c>
      <c r="G58" s="40" t="s">
        <v>22</v>
      </c>
      <c r="H58" s="40" t="s">
        <v>1147</v>
      </c>
      <c r="I58" s="40">
        <v>47326</v>
      </c>
      <c r="J58" s="39">
        <v>41058</v>
      </c>
      <c r="K58" s="40" t="s">
        <v>44</v>
      </c>
      <c r="L58" s="40" t="s">
        <v>409</v>
      </c>
      <c r="M58" s="37" t="s">
        <v>327</v>
      </c>
      <c r="N58" s="37" t="s">
        <v>1492</v>
      </c>
      <c r="O58" s="37" t="s">
        <v>1493</v>
      </c>
      <c r="P58" s="36" t="s">
        <v>203</v>
      </c>
      <c r="Q58" s="36" t="s">
        <v>1147</v>
      </c>
    </row>
    <row r="59" spans="1:17" ht="15">
      <c r="A59" s="40" t="s">
        <v>1207</v>
      </c>
      <c r="B59" s="40" t="s">
        <v>1208</v>
      </c>
      <c r="C59" s="40">
        <v>56170</v>
      </c>
      <c r="D59" s="40" t="s">
        <v>409</v>
      </c>
      <c r="E59" s="51">
        <v>21.7</v>
      </c>
      <c r="F59" s="40" t="s">
        <v>1209</v>
      </c>
      <c r="G59" s="40" t="s">
        <v>22</v>
      </c>
      <c r="H59" s="40" t="s">
        <v>1209</v>
      </c>
      <c r="I59" s="40">
        <v>47240</v>
      </c>
      <c r="J59" s="39">
        <v>41045</v>
      </c>
      <c r="K59" s="40" t="s">
        <v>44</v>
      </c>
      <c r="L59" s="40" t="s">
        <v>409</v>
      </c>
      <c r="M59" s="37" t="s">
        <v>327</v>
      </c>
      <c r="N59" s="37" t="s">
        <v>386</v>
      </c>
      <c r="O59" s="37" t="s">
        <v>165</v>
      </c>
      <c r="P59" s="36" t="s">
        <v>203</v>
      </c>
      <c r="Q59" s="36" t="s">
        <v>1209</v>
      </c>
    </row>
    <row r="60" spans="1:17" ht="15">
      <c r="A60" s="40" t="s">
        <v>1199</v>
      </c>
      <c r="B60" s="40" t="s">
        <v>1200</v>
      </c>
      <c r="C60" s="40">
        <v>56063</v>
      </c>
      <c r="D60" s="40" t="s">
        <v>409</v>
      </c>
      <c r="E60" s="51">
        <v>21.7</v>
      </c>
      <c r="F60" s="40" t="s">
        <v>1201</v>
      </c>
      <c r="G60" s="40" t="s">
        <v>22</v>
      </c>
      <c r="H60" s="40" t="s">
        <v>1201</v>
      </c>
      <c r="I60" s="40">
        <v>47162</v>
      </c>
      <c r="J60" s="39">
        <v>41038</v>
      </c>
      <c r="K60" s="40" t="s">
        <v>44</v>
      </c>
      <c r="L60" s="40" t="s">
        <v>409</v>
      </c>
      <c r="M60" s="37" t="s">
        <v>291</v>
      </c>
      <c r="N60" s="37" t="s">
        <v>246</v>
      </c>
      <c r="O60" s="37" t="s">
        <v>72</v>
      </c>
      <c r="P60" s="36" t="s">
        <v>104</v>
      </c>
      <c r="Q60" s="36" t="s">
        <v>1201</v>
      </c>
    </row>
    <row r="61" spans="1:17" ht="15">
      <c r="A61" s="40" t="s">
        <v>137</v>
      </c>
      <c r="B61" s="40" t="s">
        <v>50</v>
      </c>
      <c r="C61" s="40">
        <v>56149</v>
      </c>
      <c r="D61" s="40" t="s">
        <v>409</v>
      </c>
      <c r="E61" s="51">
        <v>21.74</v>
      </c>
      <c r="F61" s="40" t="s">
        <v>588</v>
      </c>
      <c r="G61" s="40" t="s">
        <v>18</v>
      </c>
      <c r="H61" s="40" t="s">
        <v>589</v>
      </c>
      <c r="I61" s="40">
        <v>47220</v>
      </c>
      <c r="J61" s="39">
        <v>41044</v>
      </c>
      <c r="K61" s="40" t="s">
        <v>62</v>
      </c>
      <c r="L61" s="40" t="s">
        <v>409</v>
      </c>
      <c r="M61" s="37" t="s">
        <v>291</v>
      </c>
      <c r="N61" s="37" t="s">
        <v>380</v>
      </c>
      <c r="O61" s="37" t="s">
        <v>79</v>
      </c>
      <c r="P61" s="36" t="s">
        <v>104</v>
      </c>
      <c r="Q61" s="36" t="s">
        <v>1330</v>
      </c>
    </row>
    <row r="62" spans="1:17" ht="15">
      <c r="A62" s="40" t="s">
        <v>239</v>
      </c>
      <c r="B62" s="40" t="s">
        <v>240</v>
      </c>
      <c r="C62" s="40">
        <v>56085</v>
      </c>
      <c r="D62" s="40" t="s">
        <v>409</v>
      </c>
      <c r="E62" s="51">
        <v>22.85</v>
      </c>
      <c r="F62" s="40" t="s">
        <v>1224</v>
      </c>
      <c r="G62" s="40" t="s">
        <v>22</v>
      </c>
      <c r="H62" s="40" t="s">
        <v>1224</v>
      </c>
      <c r="I62" s="40">
        <v>47164</v>
      </c>
      <c r="J62" s="39">
        <v>41038</v>
      </c>
      <c r="K62" s="40" t="s">
        <v>44</v>
      </c>
      <c r="L62" s="40" t="s">
        <v>409</v>
      </c>
      <c r="M62" s="37" t="s">
        <v>291</v>
      </c>
      <c r="N62" s="37" t="s">
        <v>376</v>
      </c>
      <c r="O62" s="37" t="s">
        <v>159</v>
      </c>
      <c r="P62" s="36" t="s">
        <v>104</v>
      </c>
      <c r="Q62" s="36" t="s">
        <v>1224</v>
      </c>
    </row>
    <row r="63" spans="1:17" ht="15">
      <c r="A63" s="40" t="s">
        <v>805</v>
      </c>
      <c r="B63" s="40" t="s">
        <v>806</v>
      </c>
      <c r="C63" s="40">
        <v>56263</v>
      </c>
      <c r="D63" s="40" t="s">
        <v>409</v>
      </c>
      <c r="E63" s="51">
        <v>25.8</v>
      </c>
      <c r="F63" s="40" t="s">
        <v>807</v>
      </c>
      <c r="G63" s="40" t="s">
        <v>22</v>
      </c>
      <c r="H63" s="40" t="s">
        <v>807</v>
      </c>
      <c r="I63" s="40">
        <v>47294</v>
      </c>
      <c r="J63" s="39">
        <v>41052</v>
      </c>
      <c r="K63" s="40" t="s">
        <v>44</v>
      </c>
      <c r="L63" s="40" t="s">
        <v>409</v>
      </c>
      <c r="M63" s="37" t="s">
        <v>282</v>
      </c>
      <c r="N63" s="37" t="s">
        <v>376</v>
      </c>
      <c r="O63" s="37" t="s">
        <v>159</v>
      </c>
      <c r="P63" s="36" t="s">
        <v>98</v>
      </c>
      <c r="Q63" s="36" t="s">
        <v>807</v>
      </c>
    </row>
    <row r="64" spans="1:17" ht="15">
      <c r="A64" s="40" t="s">
        <v>40</v>
      </c>
      <c r="B64" s="40" t="s">
        <v>58</v>
      </c>
      <c r="C64" s="40">
        <v>56111</v>
      </c>
      <c r="D64" s="40" t="s">
        <v>409</v>
      </c>
      <c r="E64" s="51">
        <v>26</v>
      </c>
      <c r="F64" s="40" t="s">
        <v>1100</v>
      </c>
      <c r="G64" s="40" t="s">
        <v>18</v>
      </c>
      <c r="H64" s="40" t="s">
        <v>1101</v>
      </c>
      <c r="I64" s="40">
        <v>47233</v>
      </c>
      <c r="J64" s="39">
        <v>41044</v>
      </c>
      <c r="K64" s="40" t="s">
        <v>152</v>
      </c>
      <c r="L64" s="40" t="s">
        <v>409</v>
      </c>
      <c r="M64" s="37" t="s">
        <v>295</v>
      </c>
      <c r="N64" s="37" t="s">
        <v>386</v>
      </c>
      <c r="O64" s="37" t="s">
        <v>165</v>
      </c>
      <c r="P64" s="36" t="s">
        <v>106</v>
      </c>
      <c r="Q64" s="36" t="s">
        <v>1510</v>
      </c>
    </row>
    <row r="65" spans="1:17" ht="15">
      <c r="A65" s="40" t="s">
        <v>1230</v>
      </c>
      <c r="B65" s="40" t="s">
        <v>1231</v>
      </c>
      <c r="C65" s="40">
        <v>56275</v>
      </c>
      <c r="D65" s="40" t="s">
        <v>409</v>
      </c>
      <c r="E65" s="51">
        <v>26.1</v>
      </c>
      <c r="F65" s="40" t="s">
        <v>1172</v>
      </c>
      <c r="G65" s="40" t="s">
        <v>22</v>
      </c>
      <c r="H65" s="40" t="s">
        <v>1172</v>
      </c>
      <c r="I65" s="40">
        <v>47291</v>
      </c>
      <c r="J65" s="39">
        <v>41052</v>
      </c>
      <c r="K65" s="40" t="s">
        <v>44</v>
      </c>
      <c r="L65" s="40" t="s">
        <v>409</v>
      </c>
      <c r="M65" s="37" t="s">
        <v>327</v>
      </c>
      <c r="N65" s="37" t="s">
        <v>257</v>
      </c>
      <c r="O65" s="37" t="s">
        <v>155</v>
      </c>
      <c r="P65" s="36" t="s">
        <v>203</v>
      </c>
      <c r="Q65" s="36" t="s">
        <v>1172</v>
      </c>
    </row>
    <row r="66" spans="1:17" ht="15">
      <c r="A66" s="40" t="s">
        <v>365</v>
      </c>
      <c r="B66" s="40" t="s">
        <v>366</v>
      </c>
      <c r="C66" s="40">
        <v>55967</v>
      </c>
      <c r="D66" s="40" t="s">
        <v>409</v>
      </c>
      <c r="E66" s="51">
        <v>26.9</v>
      </c>
      <c r="F66" s="40" t="s">
        <v>1148</v>
      </c>
      <c r="G66" s="40" t="s">
        <v>22</v>
      </c>
      <c r="H66" s="40" t="s">
        <v>1148</v>
      </c>
      <c r="I66" s="40">
        <v>47038</v>
      </c>
      <c r="J66" s="39">
        <v>41030</v>
      </c>
      <c r="K66" s="40" t="s">
        <v>44</v>
      </c>
      <c r="L66" s="40" t="s">
        <v>409</v>
      </c>
      <c r="M66" s="37" t="s">
        <v>327</v>
      </c>
      <c r="N66" s="37" t="s">
        <v>376</v>
      </c>
      <c r="O66" s="37" t="s">
        <v>159</v>
      </c>
      <c r="P66" s="36" t="s">
        <v>203</v>
      </c>
      <c r="Q66" s="36" t="s">
        <v>1148</v>
      </c>
    </row>
    <row r="67" spans="1:17" ht="15">
      <c r="A67" s="40" t="s">
        <v>360</v>
      </c>
      <c r="B67" s="40" t="s">
        <v>361</v>
      </c>
      <c r="C67" s="40">
        <v>56153</v>
      </c>
      <c r="D67" s="40" t="s">
        <v>409</v>
      </c>
      <c r="E67" s="51">
        <v>28.44</v>
      </c>
      <c r="F67" s="40" t="s">
        <v>1109</v>
      </c>
      <c r="G67" s="40" t="s">
        <v>18</v>
      </c>
      <c r="H67" s="40" t="s">
        <v>1110</v>
      </c>
      <c r="I67" s="40">
        <v>47234</v>
      </c>
      <c r="J67" s="39">
        <v>41044</v>
      </c>
      <c r="K67" s="40" t="s">
        <v>362</v>
      </c>
      <c r="L67" s="40" t="s">
        <v>409</v>
      </c>
      <c r="M67" s="37" t="s">
        <v>302</v>
      </c>
      <c r="N67" s="37" t="s">
        <v>380</v>
      </c>
      <c r="O67" s="37" t="s">
        <v>79</v>
      </c>
      <c r="P67" s="36" t="s">
        <v>113</v>
      </c>
      <c r="Q67" s="36" t="s">
        <v>1514</v>
      </c>
    </row>
    <row r="68" spans="1:17" ht="15">
      <c r="A68" s="40" t="s">
        <v>1197</v>
      </c>
      <c r="B68" s="40" t="s">
        <v>1198</v>
      </c>
      <c r="C68" s="40">
        <v>56070</v>
      </c>
      <c r="D68" s="40" t="s">
        <v>409</v>
      </c>
      <c r="E68" s="51">
        <v>29</v>
      </c>
      <c r="F68" s="40" t="s">
        <v>1187</v>
      </c>
      <c r="G68" s="40" t="s">
        <v>22</v>
      </c>
      <c r="H68" s="40" t="s">
        <v>1187</v>
      </c>
      <c r="I68" s="40">
        <v>47161</v>
      </c>
      <c r="J68" s="39">
        <v>41038</v>
      </c>
      <c r="K68" s="40" t="s">
        <v>44</v>
      </c>
      <c r="L68" s="40" t="s">
        <v>409</v>
      </c>
      <c r="M68" s="37" t="s">
        <v>327</v>
      </c>
      <c r="N68" s="37" t="s">
        <v>376</v>
      </c>
      <c r="O68" s="37" t="s">
        <v>159</v>
      </c>
      <c r="P68" s="36" t="s">
        <v>203</v>
      </c>
      <c r="Q68" s="36" t="s">
        <v>1187</v>
      </c>
    </row>
    <row r="69" spans="1:17" ht="15">
      <c r="A69" s="40" t="s">
        <v>40</v>
      </c>
      <c r="B69" s="40" t="s">
        <v>58</v>
      </c>
      <c r="C69" s="40">
        <v>55905</v>
      </c>
      <c r="D69" s="40" t="s">
        <v>336</v>
      </c>
      <c r="E69" s="51">
        <v>31.97</v>
      </c>
      <c r="F69" s="40" t="s">
        <v>1092</v>
      </c>
      <c r="G69" s="40" t="s">
        <v>18</v>
      </c>
      <c r="H69" s="40" t="s">
        <v>1093</v>
      </c>
      <c r="I69" s="40">
        <v>47076</v>
      </c>
      <c r="J69" s="39">
        <v>41030</v>
      </c>
      <c r="K69" s="40" t="s">
        <v>152</v>
      </c>
      <c r="L69" s="40" t="s">
        <v>409</v>
      </c>
      <c r="M69" s="37" t="s">
        <v>295</v>
      </c>
      <c r="N69" s="37" t="s">
        <v>247</v>
      </c>
      <c r="O69" s="37" t="s">
        <v>85</v>
      </c>
      <c r="P69" s="36" t="s">
        <v>106</v>
      </c>
      <c r="Q69" s="36" t="s">
        <v>1507</v>
      </c>
    </row>
    <row r="70" spans="1:17" ht="15">
      <c r="A70" s="40" t="s">
        <v>215</v>
      </c>
      <c r="B70" s="40" t="s">
        <v>216</v>
      </c>
      <c r="C70" s="40">
        <v>56272</v>
      </c>
      <c r="D70" s="40" t="s">
        <v>409</v>
      </c>
      <c r="E70" s="51">
        <v>32.53</v>
      </c>
      <c r="F70" s="40" t="s">
        <v>1168</v>
      </c>
      <c r="G70" s="40" t="s">
        <v>22</v>
      </c>
      <c r="H70" s="40" t="s">
        <v>1168</v>
      </c>
      <c r="I70" s="40">
        <v>47285</v>
      </c>
      <c r="J70" s="39">
        <v>41052</v>
      </c>
      <c r="K70" s="40" t="s">
        <v>44</v>
      </c>
      <c r="L70" s="40" t="s">
        <v>409</v>
      </c>
      <c r="M70" s="37" t="s">
        <v>327</v>
      </c>
      <c r="N70" s="37" t="s">
        <v>276</v>
      </c>
      <c r="O70" s="37" t="s">
        <v>207</v>
      </c>
      <c r="P70" s="36" t="s">
        <v>203</v>
      </c>
      <c r="Q70" s="36" t="s">
        <v>1168</v>
      </c>
    </row>
    <row r="71" spans="1:17" ht="15">
      <c r="A71" s="40" t="s">
        <v>174</v>
      </c>
      <c r="B71" s="40" t="s">
        <v>175</v>
      </c>
      <c r="C71" s="40">
        <v>56096</v>
      </c>
      <c r="D71" s="40" t="s">
        <v>409</v>
      </c>
      <c r="E71" s="51">
        <v>32.6</v>
      </c>
      <c r="F71" s="40" t="s">
        <v>438</v>
      </c>
      <c r="G71" s="40" t="s">
        <v>18</v>
      </c>
      <c r="H71" s="40" t="s">
        <v>439</v>
      </c>
      <c r="I71" s="40">
        <v>47168</v>
      </c>
      <c r="J71" s="39">
        <v>41038</v>
      </c>
      <c r="K71" s="40" t="s">
        <v>176</v>
      </c>
      <c r="L71" s="40" t="s">
        <v>409</v>
      </c>
      <c r="M71" s="37" t="s">
        <v>284</v>
      </c>
      <c r="N71" s="37" t="s">
        <v>380</v>
      </c>
      <c r="O71" s="37" t="s">
        <v>79</v>
      </c>
      <c r="P71" s="36" t="s">
        <v>101</v>
      </c>
      <c r="Q71" s="36" t="s">
        <v>1289</v>
      </c>
    </row>
    <row r="72" spans="1:17" ht="15">
      <c r="A72" s="40" t="s">
        <v>809</v>
      </c>
      <c r="B72" s="40" t="s">
        <v>810</v>
      </c>
      <c r="C72" s="40">
        <v>56264</v>
      </c>
      <c r="D72" s="40" t="s">
        <v>409</v>
      </c>
      <c r="E72" s="51">
        <v>34.1</v>
      </c>
      <c r="F72" s="40" t="s">
        <v>807</v>
      </c>
      <c r="G72" s="40" t="s">
        <v>22</v>
      </c>
      <c r="H72" s="40" t="s">
        <v>807</v>
      </c>
      <c r="I72" s="40">
        <v>47295</v>
      </c>
      <c r="J72" s="39">
        <v>41052</v>
      </c>
      <c r="K72" s="40" t="s">
        <v>44</v>
      </c>
      <c r="L72" s="40" t="s">
        <v>409</v>
      </c>
      <c r="M72" s="37" t="s">
        <v>282</v>
      </c>
      <c r="N72" s="37" t="s">
        <v>376</v>
      </c>
      <c r="O72" s="37" t="s">
        <v>159</v>
      </c>
      <c r="P72" s="36" t="s">
        <v>98</v>
      </c>
      <c r="Q72" s="36" t="s">
        <v>807</v>
      </c>
    </row>
    <row r="73" spans="1:17" ht="15">
      <c r="A73" s="40" t="s">
        <v>369</v>
      </c>
      <c r="B73" s="40" t="s">
        <v>370</v>
      </c>
      <c r="C73" s="40">
        <v>56074</v>
      </c>
      <c r="D73" s="40" t="s">
        <v>409</v>
      </c>
      <c r="E73" s="51">
        <v>34.2</v>
      </c>
      <c r="F73" s="40" t="s">
        <v>1155</v>
      </c>
      <c r="G73" s="40" t="s">
        <v>22</v>
      </c>
      <c r="H73" s="40" t="s">
        <v>1155</v>
      </c>
      <c r="I73" s="40">
        <v>47155</v>
      </c>
      <c r="J73" s="39">
        <v>41038</v>
      </c>
      <c r="K73" s="40" t="s">
        <v>44</v>
      </c>
      <c r="L73" s="40" t="s">
        <v>409</v>
      </c>
      <c r="M73" s="37" t="s">
        <v>329</v>
      </c>
      <c r="N73" s="37" t="s">
        <v>263</v>
      </c>
      <c r="O73" s="37" t="s">
        <v>69</v>
      </c>
      <c r="P73" s="36" t="s">
        <v>205</v>
      </c>
      <c r="Q73" s="36" t="s">
        <v>1155</v>
      </c>
    </row>
    <row r="74" spans="1:17" ht="15">
      <c r="A74" s="40" t="s">
        <v>1210</v>
      </c>
      <c r="B74" s="40" t="s">
        <v>1211</v>
      </c>
      <c r="C74" s="40">
        <v>56177</v>
      </c>
      <c r="D74" s="40" t="s">
        <v>409</v>
      </c>
      <c r="E74" s="51">
        <v>35.6</v>
      </c>
      <c r="F74" s="40" t="s">
        <v>1133</v>
      </c>
      <c r="G74" s="40" t="s">
        <v>22</v>
      </c>
      <c r="H74" s="40" t="s">
        <v>1133</v>
      </c>
      <c r="I74" s="40">
        <v>47241</v>
      </c>
      <c r="J74" s="39">
        <v>41045</v>
      </c>
      <c r="K74" s="40" t="s">
        <v>44</v>
      </c>
      <c r="L74" s="40" t="s">
        <v>409</v>
      </c>
      <c r="M74" s="37" t="s">
        <v>328</v>
      </c>
      <c r="N74" s="37" t="s">
        <v>376</v>
      </c>
      <c r="O74" s="37" t="s">
        <v>159</v>
      </c>
      <c r="P74" s="36" t="s">
        <v>204</v>
      </c>
      <c r="Q74" s="36" t="s">
        <v>1133</v>
      </c>
    </row>
    <row r="75" spans="1:17" ht="15">
      <c r="A75" s="40" t="s">
        <v>1210</v>
      </c>
      <c r="B75" s="40" t="s">
        <v>1211</v>
      </c>
      <c r="C75" s="40">
        <v>55969</v>
      </c>
      <c r="D75" s="40" t="s">
        <v>409</v>
      </c>
      <c r="E75" s="51">
        <v>37.74</v>
      </c>
      <c r="F75" s="40" t="s">
        <v>1212</v>
      </c>
      <c r="G75" s="40" t="s">
        <v>22</v>
      </c>
      <c r="H75" s="40" t="s">
        <v>1212</v>
      </c>
      <c r="I75" s="40">
        <v>47042</v>
      </c>
      <c r="J75" s="39">
        <v>41030</v>
      </c>
      <c r="K75" s="40" t="s">
        <v>44</v>
      </c>
      <c r="L75" s="40" t="s">
        <v>409</v>
      </c>
      <c r="M75" s="37" t="s">
        <v>328</v>
      </c>
      <c r="N75" s="37" t="s">
        <v>376</v>
      </c>
      <c r="O75" s="37" t="s">
        <v>159</v>
      </c>
      <c r="P75" s="36" t="s">
        <v>204</v>
      </c>
      <c r="Q75" s="36" t="s">
        <v>1212</v>
      </c>
    </row>
    <row r="76" spans="1:17" ht="15">
      <c r="A76" s="40" t="s">
        <v>1162</v>
      </c>
      <c r="B76" s="40" t="s">
        <v>1163</v>
      </c>
      <c r="C76" s="40">
        <v>56337</v>
      </c>
      <c r="D76" s="40" t="s">
        <v>409</v>
      </c>
      <c r="E76" s="51">
        <v>38.74</v>
      </c>
      <c r="F76" s="40" t="s">
        <v>1160</v>
      </c>
      <c r="G76" s="40" t="s">
        <v>22</v>
      </c>
      <c r="H76" s="40" t="s">
        <v>1160</v>
      </c>
      <c r="I76" s="40">
        <v>47323</v>
      </c>
      <c r="J76" s="39">
        <v>41058</v>
      </c>
      <c r="K76" s="40" t="s">
        <v>44</v>
      </c>
      <c r="L76" s="40" t="s">
        <v>409</v>
      </c>
      <c r="M76" s="37" t="s">
        <v>327</v>
      </c>
      <c r="N76" s="37" t="s">
        <v>277</v>
      </c>
      <c r="O76" s="37" t="s">
        <v>89</v>
      </c>
      <c r="P76" s="36" t="s">
        <v>203</v>
      </c>
      <c r="Q76" s="36" t="s">
        <v>1160</v>
      </c>
    </row>
    <row r="77" spans="1:17" ht="15">
      <c r="A77" s="40" t="s">
        <v>33</v>
      </c>
      <c r="B77" s="40" t="s">
        <v>59</v>
      </c>
      <c r="C77" s="40">
        <v>56187</v>
      </c>
      <c r="D77" s="40" t="s">
        <v>409</v>
      </c>
      <c r="E77" s="51">
        <v>39.6</v>
      </c>
      <c r="F77" s="40" t="s">
        <v>1118</v>
      </c>
      <c r="G77" s="40" t="s">
        <v>18</v>
      </c>
      <c r="H77" s="40" t="s">
        <v>1119</v>
      </c>
      <c r="I77" s="40">
        <v>47298</v>
      </c>
      <c r="J77" s="39">
        <v>41052</v>
      </c>
      <c r="K77" s="40" t="s">
        <v>133</v>
      </c>
      <c r="L77" s="40" t="s">
        <v>409</v>
      </c>
      <c r="M77" s="37" t="s">
        <v>295</v>
      </c>
      <c r="N77" s="37" t="s">
        <v>386</v>
      </c>
      <c r="O77" s="37" t="s">
        <v>165</v>
      </c>
      <c r="P77" s="36" t="s">
        <v>106</v>
      </c>
      <c r="Q77" s="36" t="s">
        <v>1517</v>
      </c>
    </row>
    <row r="78" spans="1:17" ht="15">
      <c r="A78" s="40" t="s">
        <v>711</v>
      </c>
      <c r="B78" s="40" t="s">
        <v>712</v>
      </c>
      <c r="C78" s="40">
        <v>56210</v>
      </c>
      <c r="D78" s="40" t="s">
        <v>409</v>
      </c>
      <c r="E78" s="51">
        <v>40</v>
      </c>
      <c r="F78" s="40" t="s">
        <v>713</v>
      </c>
      <c r="G78" s="40" t="s">
        <v>18</v>
      </c>
      <c r="H78" s="40" t="s">
        <v>714</v>
      </c>
      <c r="I78" s="40">
        <v>47301</v>
      </c>
      <c r="J78" s="39">
        <v>41052</v>
      </c>
      <c r="K78" s="40" t="s">
        <v>132</v>
      </c>
      <c r="L78" s="40" t="s">
        <v>409</v>
      </c>
      <c r="M78" s="37" t="s">
        <v>318</v>
      </c>
      <c r="N78" s="37" t="s">
        <v>259</v>
      </c>
      <c r="O78" s="37" t="s">
        <v>88</v>
      </c>
      <c r="P78" s="36" t="s">
        <v>126</v>
      </c>
      <c r="Q78" s="36" t="s">
        <v>1370</v>
      </c>
    </row>
    <row r="79" spans="1:17" ht="15">
      <c r="A79" s="40" t="s">
        <v>191</v>
      </c>
      <c r="B79" s="40" t="s">
        <v>192</v>
      </c>
      <c r="C79" s="40">
        <v>56338</v>
      </c>
      <c r="D79" s="40" t="s">
        <v>409</v>
      </c>
      <c r="E79" s="51">
        <v>40.77</v>
      </c>
      <c r="F79" s="40" t="s">
        <v>1157</v>
      </c>
      <c r="G79" s="40" t="s">
        <v>22</v>
      </c>
      <c r="H79" s="40" t="s">
        <v>1157</v>
      </c>
      <c r="I79" s="40">
        <v>47321</v>
      </c>
      <c r="J79" s="39">
        <v>41058</v>
      </c>
      <c r="K79" s="40" t="s">
        <v>44</v>
      </c>
      <c r="L79" s="40" t="s">
        <v>409</v>
      </c>
      <c r="M79" s="37" t="s">
        <v>328</v>
      </c>
      <c r="N79" s="37" t="s">
        <v>386</v>
      </c>
      <c r="O79" s="37" t="s">
        <v>165</v>
      </c>
      <c r="P79" s="36" t="s">
        <v>204</v>
      </c>
      <c r="Q79" s="36" t="s">
        <v>1157</v>
      </c>
    </row>
    <row r="80" spans="1:17" ht="15">
      <c r="A80" s="40" t="s">
        <v>1151</v>
      </c>
      <c r="B80" s="40" t="s">
        <v>1152</v>
      </c>
      <c r="C80" s="40">
        <v>56068</v>
      </c>
      <c r="D80" s="40" t="s">
        <v>409</v>
      </c>
      <c r="E80" s="51">
        <v>40.8</v>
      </c>
      <c r="F80" s="40" t="s">
        <v>1153</v>
      </c>
      <c r="G80" s="40" t="s">
        <v>22</v>
      </c>
      <c r="H80" s="40" t="s">
        <v>1153</v>
      </c>
      <c r="I80" s="40">
        <v>47154</v>
      </c>
      <c r="J80" s="39">
        <v>41038</v>
      </c>
      <c r="K80" s="40" t="s">
        <v>44</v>
      </c>
      <c r="L80" s="40" t="s">
        <v>409</v>
      </c>
      <c r="M80" s="37" t="s">
        <v>328</v>
      </c>
      <c r="N80" s="37" t="s">
        <v>252</v>
      </c>
      <c r="O80" s="37" t="s">
        <v>81</v>
      </c>
      <c r="P80" s="36" t="s">
        <v>204</v>
      </c>
      <c r="Q80" s="36" t="s">
        <v>1153</v>
      </c>
    </row>
    <row r="81" spans="1:17" ht="15">
      <c r="A81" s="40" t="s">
        <v>33</v>
      </c>
      <c r="B81" s="40" t="s">
        <v>59</v>
      </c>
      <c r="C81" s="40">
        <v>56322</v>
      </c>
      <c r="D81" s="40" t="s">
        <v>409</v>
      </c>
      <c r="E81" s="51">
        <v>41.28</v>
      </c>
      <c r="F81" s="40" t="s">
        <v>1121</v>
      </c>
      <c r="G81" s="40" t="s">
        <v>18</v>
      </c>
      <c r="H81" s="40" t="s">
        <v>1122</v>
      </c>
      <c r="I81" s="40">
        <v>47334</v>
      </c>
      <c r="J81" s="39">
        <v>41058</v>
      </c>
      <c r="K81" s="40" t="s">
        <v>133</v>
      </c>
      <c r="L81" s="40" t="s">
        <v>409</v>
      </c>
      <c r="M81" s="37" t="s">
        <v>295</v>
      </c>
      <c r="N81" s="37" t="s">
        <v>386</v>
      </c>
      <c r="O81" s="37" t="s">
        <v>165</v>
      </c>
      <c r="P81" s="36" t="s">
        <v>106</v>
      </c>
      <c r="Q81" s="36" t="s">
        <v>1517</v>
      </c>
    </row>
    <row r="82" spans="1:17" ht="15">
      <c r="A82" s="40" t="s">
        <v>153</v>
      </c>
      <c r="B82" s="40" t="s">
        <v>154</v>
      </c>
      <c r="C82" s="40">
        <v>56069</v>
      </c>
      <c r="D82" s="40" t="s">
        <v>409</v>
      </c>
      <c r="E82" s="51">
        <v>42.8</v>
      </c>
      <c r="F82" s="40" t="s">
        <v>1187</v>
      </c>
      <c r="G82" s="40" t="s">
        <v>22</v>
      </c>
      <c r="H82" s="40" t="s">
        <v>1187</v>
      </c>
      <c r="I82" s="40">
        <v>47166</v>
      </c>
      <c r="J82" s="39">
        <v>41038</v>
      </c>
      <c r="K82" s="40" t="s">
        <v>44</v>
      </c>
      <c r="L82" s="40" t="s">
        <v>409</v>
      </c>
      <c r="M82" s="37" t="s">
        <v>329</v>
      </c>
      <c r="N82" s="37" t="s">
        <v>262</v>
      </c>
      <c r="O82" s="37" t="s">
        <v>78</v>
      </c>
      <c r="P82" s="36" t="s">
        <v>205</v>
      </c>
      <c r="Q82" s="36" t="s">
        <v>1187</v>
      </c>
    </row>
    <row r="83" spans="1:17" ht="15">
      <c r="A83" s="40" t="s">
        <v>1177</v>
      </c>
      <c r="B83" s="40" t="s">
        <v>1178</v>
      </c>
      <c r="C83" s="40">
        <v>55968</v>
      </c>
      <c r="D83" s="40" t="s">
        <v>409</v>
      </c>
      <c r="E83" s="51">
        <v>43.5</v>
      </c>
      <c r="F83" s="40" t="s">
        <v>1179</v>
      </c>
      <c r="G83" s="40" t="s">
        <v>22</v>
      </c>
      <c r="H83" s="40" t="s">
        <v>1179</v>
      </c>
      <c r="I83" s="40">
        <v>47239</v>
      </c>
      <c r="J83" s="39">
        <v>41045</v>
      </c>
      <c r="K83" s="40" t="s">
        <v>44</v>
      </c>
      <c r="L83" s="40" t="s">
        <v>409</v>
      </c>
      <c r="M83" s="37" t="s">
        <v>327</v>
      </c>
      <c r="N83" s="37" t="s">
        <v>250</v>
      </c>
      <c r="O83" s="37" t="s">
        <v>77</v>
      </c>
      <c r="P83" s="36" t="s">
        <v>203</v>
      </c>
      <c r="Q83" s="36" t="s">
        <v>1179</v>
      </c>
    </row>
    <row r="84" spans="1:17" ht="15">
      <c r="A84" s="40" t="s">
        <v>237</v>
      </c>
      <c r="B84" s="40" t="s">
        <v>238</v>
      </c>
      <c r="C84" s="40">
        <v>56090</v>
      </c>
      <c r="D84" s="40" t="s">
        <v>409</v>
      </c>
      <c r="E84" s="51">
        <v>45.07</v>
      </c>
      <c r="F84" s="40" t="s">
        <v>1160</v>
      </c>
      <c r="G84" s="40" t="s">
        <v>22</v>
      </c>
      <c r="H84" s="40" t="s">
        <v>1160</v>
      </c>
      <c r="I84" s="40">
        <v>47157</v>
      </c>
      <c r="J84" s="39">
        <v>41038</v>
      </c>
      <c r="K84" s="40" t="s">
        <v>44</v>
      </c>
      <c r="L84" s="40" t="s">
        <v>409</v>
      </c>
      <c r="M84" s="37" t="s">
        <v>322</v>
      </c>
      <c r="N84" s="37" t="s">
        <v>253</v>
      </c>
      <c r="O84" s="37" t="s">
        <v>164</v>
      </c>
      <c r="P84" s="36" t="s">
        <v>125</v>
      </c>
      <c r="Q84" s="36" t="s">
        <v>1160</v>
      </c>
    </row>
    <row r="85" spans="1:17" ht="15">
      <c r="A85" s="40" t="s">
        <v>796</v>
      </c>
      <c r="B85" s="40" t="s">
        <v>797</v>
      </c>
      <c r="C85" s="40">
        <v>56118</v>
      </c>
      <c r="D85" s="40" t="s">
        <v>409</v>
      </c>
      <c r="E85" s="51">
        <v>48.2</v>
      </c>
      <c r="F85" s="40" t="s">
        <v>798</v>
      </c>
      <c r="G85" s="40" t="s">
        <v>18</v>
      </c>
      <c r="H85" s="40" t="s">
        <v>799</v>
      </c>
      <c r="I85" s="40">
        <v>47224</v>
      </c>
      <c r="J85" s="39">
        <v>41044</v>
      </c>
      <c r="K85" s="40" t="s">
        <v>800</v>
      </c>
      <c r="L85" s="40" t="s">
        <v>409</v>
      </c>
      <c r="M85" s="37" t="s">
        <v>1522</v>
      </c>
      <c r="N85" s="37" t="s">
        <v>383</v>
      </c>
      <c r="O85" s="37" t="s">
        <v>74</v>
      </c>
      <c r="P85" s="36" t="s">
        <v>1310</v>
      </c>
      <c r="Q85" s="36" t="s">
        <v>1394</v>
      </c>
    </row>
    <row r="86" spans="1:17" ht="15">
      <c r="A86" s="40" t="s">
        <v>241</v>
      </c>
      <c r="B86" s="40" t="s">
        <v>242</v>
      </c>
      <c r="C86" s="40">
        <v>56067</v>
      </c>
      <c r="D86" s="40" t="s">
        <v>409</v>
      </c>
      <c r="E86" s="51">
        <v>49.93</v>
      </c>
      <c r="F86" s="40" t="s">
        <v>1160</v>
      </c>
      <c r="G86" s="40" t="s">
        <v>22</v>
      </c>
      <c r="H86" s="40" t="s">
        <v>1160</v>
      </c>
      <c r="I86" s="40">
        <v>47165</v>
      </c>
      <c r="J86" s="39">
        <v>41038</v>
      </c>
      <c r="K86" s="40" t="s">
        <v>44</v>
      </c>
      <c r="L86" s="40" t="s">
        <v>409</v>
      </c>
      <c r="M86" s="37" t="s">
        <v>327</v>
      </c>
      <c r="N86" s="37" t="s">
        <v>272</v>
      </c>
      <c r="O86" s="37" t="s">
        <v>91</v>
      </c>
      <c r="P86" s="36" t="s">
        <v>203</v>
      </c>
      <c r="Q86" s="36" t="s">
        <v>1160</v>
      </c>
    </row>
    <row r="87" spans="1:17" ht="15">
      <c r="A87" s="40" t="s">
        <v>1213</v>
      </c>
      <c r="B87" s="40" t="s">
        <v>1214</v>
      </c>
      <c r="C87" s="40">
        <v>55971</v>
      </c>
      <c r="D87" s="40" t="s">
        <v>409</v>
      </c>
      <c r="E87" s="51">
        <v>51.19</v>
      </c>
      <c r="F87" s="40" t="s">
        <v>1215</v>
      </c>
      <c r="G87" s="40" t="s">
        <v>22</v>
      </c>
      <c r="H87" s="40" t="s">
        <v>1215</v>
      </c>
      <c r="I87" s="40">
        <v>47043</v>
      </c>
      <c r="J87" s="39">
        <v>41030</v>
      </c>
      <c r="K87" s="40" t="s">
        <v>44</v>
      </c>
      <c r="L87" s="40" t="s">
        <v>409</v>
      </c>
      <c r="M87" s="37" t="s">
        <v>327</v>
      </c>
      <c r="N87" s="37" t="s">
        <v>251</v>
      </c>
      <c r="O87" s="37" t="s">
        <v>82</v>
      </c>
      <c r="P87" s="36" t="s">
        <v>203</v>
      </c>
      <c r="Q87" s="36" t="s">
        <v>1215</v>
      </c>
    </row>
    <row r="88" spans="1:17" ht="15">
      <c r="A88" s="40" t="s">
        <v>1135</v>
      </c>
      <c r="B88" s="40" t="s">
        <v>1136</v>
      </c>
      <c r="C88" s="40">
        <v>55962</v>
      </c>
      <c r="D88" s="40" t="s">
        <v>409</v>
      </c>
      <c r="E88" s="51">
        <v>53.7</v>
      </c>
      <c r="F88" s="40" t="s">
        <v>1137</v>
      </c>
      <c r="G88" s="40" t="s">
        <v>22</v>
      </c>
      <c r="H88" s="40" t="s">
        <v>1137</v>
      </c>
      <c r="I88" s="40">
        <v>47035</v>
      </c>
      <c r="J88" s="39">
        <v>41030</v>
      </c>
      <c r="K88" s="40" t="s">
        <v>44</v>
      </c>
      <c r="L88" s="40" t="s">
        <v>409</v>
      </c>
      <c r="M88" s="37" t="s">
        <v>328</v>
      </c>
      <c r="N88" s="37" t="s">
        <v>262</v>
      </c>
      <c r="O88" s="37" t="s">
        <v>78</v>
      </c>
      <c r="P88" s="36" t="s">
        <v>204</v>
      </c>
      <c r="Q88" s="36" t="s">
        <v>1137</v>
      </c>
    </row>
    <row r="89" spans="1:17" ht="15">
      <c r="A89" s="40" t="s">
        <v>1227</v>
      </c>
      <c r="B89" s="40" t="s">
        <v>1228</v>
      </c>
      <c r="C89" s="40">
        <v>55961</v>
      </c>
      <c r="D89" s="40" t="s">
        <v>409</v>
      </c>
      <c r="E89" s="51">
        <v>54.34</v>
      </c>
      <c r="F89" s="40" t="s">
        <v>1229</v>
      </c>
      <c r="G89" s="40" t="s">
        <v>22</v>
      </c>
      <c r="H89" s="40" t="s">
        <v>1229</v>
      </c>
      <c r="I89" s="40">
        <v>47044</v>
      </c>
      <c r="J89" s="39">
        <v>41030</v>
      </c>
      <c r="K89" s="40" t="s">
        <v>44</v>
      </c>
      <c r="L89" s="40" t="s">
        <v>409</v>
      </c>
      <c r="M89" s="37" t="s">
        <v>322</v>
      </c>
      <c r="N89" s="37" t="s">
        <v>257</v>
      </c>
      <c r="O89" s="37" t="s">
        <v>155</v>
      </c>
      <c r="P89" s="36" t="s">
        <v>125</v>
      </c>
      <c r="Q89" s="36" t="s">
        <v>1229</v>
      </c>
    </row>
    <row r="90" spans="1:17" ht="15">
      <c r="A90" s="40" t="s">
        <v>25</v>
      </c>
      <c r="B90" s="40" t="s">
        <v>48</v>
      </c>
      <c r="C90" s="40">
        <v>55903</v>
      </c>
      <c r="D90" s="40" t="s">
        <v>336</v>
      </c>
      <c r="E90" s="51">
        <v>59.1</v>
      </c>
      <c r="F90" s="40" t="s">
        <v>532</v>
      </c>
      <c r="G90" s="40" t="s">
        <v>18</v>
      </c>
      <c r="H90" s="40" t="s">
        <v>533</v>
      </c>
      <c r="I90" s="40">
        <v>47052</v>
      </c>
      <c r="J90" s="39">
        <v>41030</v>
      </c>
      <c r="K90" s="40" t="s">
        <v>151</v>
      </c>
      <c r="L90" s="40" t="s">
        <v>409</v>
      </c>
      <c r="M90" s="37" t="s">
        <v>284</v>
      </c>
      <c r="N90" s="37" t="s">
        <v>380</v>
      </c>
      <c r="O90" s="37" t="s">
        <v>79</v>
      </c>
      <c r="P90" s="36" t="s">
        <v>101</v>
      </c>
      <c r="Q90" s="36" t="s">
        <v>1319</v>
      </c>
    </row>
    <row r="91" spans="1:17" ht="15">
      <c r="A91" s="40" t="s">
        <v>633</v>
      </c>
      <c r="B91" s="40" t="s">
        <v>634</v>
      </c>
      <c r="C91" s="40">
        <v>56077</v>
      </c>
      <c r="D91" s="40" t="s">
        <v>409</v>
      </c>
      <c r="E91" s="51">
        <v>60.52</v>
      </c>
      <c r="F91" s="40" t="s">
        <v>638</v>
      </c>
      <c r="G91" s="40" t="s">
        <v>18</v>
      </c>
      <c r="H91" s="40" t="s">
        <v>639</v>
      </c>
      <c r="I91" s="40">
        <v>47181</v>
      </c>
      <c r="J91" s="39">
        <v>41038</v>
      </c>
      <c r="K91" s="40" t="s">
        <v>637</v>
      </c>
      <c r="L91" s="40" t="s">
        <v>409</v>
      </c>
      <c r="M91" s="37" t="s">
        <v>284</v>
      </c>
      <c r="N91" s="37" t="s">
        <v>380</v>
      </c>
      <c r="O91" s="37" t="s">
        <v>79</v>
      </c>
      <c r="P91" s="36" t="s">
        <v>101</v>
      </c>
      <c r="Q91" s="36" t="s">
        <v>1345</v>
      </c>
    </row>
    <row r="92" spans="1:17" ht="15">
      <c r="A92" s="40" t="s">
        <v>211</v>
      </c>
      <c r="B92" s="40" t="s">
        <v>212</v>
      </c>
      <c r="C92" s="40">
        <v>56336</v>
      </c>
      <c r="D92" s="40" t="s">
        <v>409</v>
      </c>
      <c r="E92" s="51">
        <v>61.34</v>
      </c>
      <c r="F92" s="40" t="s">
        <v>1139</v>
      </c>
      <c r="G92" s="40" t="s">
        <v>22</v>
      </c>
      <c r="H92" s="40" t="s">
        <v>1139</v>
      </c>
      <c r="I92" s="40">
        <v>47319</v>
      </c>
      <c r="J92" s="39">
        <v>41058</v>
      </c>
      <c r="K92" s="40" t="s">
        <v>44</v>
      </c>
      <c r="L92" s="40" t="s">
        <v>409</v>
      </c>
      <c r="M92" s="37" t="s">
        <v>327</v>
      </c>
      <c r="N92" s="37" t="s">
        <v>277</v>
      </c>
      <c r="O92" s="37" t="s">
        <v>89</v>
      </c>
      <c r="P92" s="36" t="s">
        <v>203</v>
      </c>
      <c r="Q92" s="36" t="s">
        <v>1139</v>
      </c>
    </row>
    <row r="93" spans="1:17" ht="15">
      <c r="A93" s="40" t="s">
        <v>191</v>
      </c>
      <c r="B93" s="40" t="s">
        <v>192</v>
      </c>
      <c r="C93" s="40">
        <v>56174</v>
      </c>
      <c r="D93" s="40" t="s">
        <v>409</v>
      </c>
      <c r="E93" s="51">
        <v>66.08</v>
      </c>
      <c r="F93" s="40" t="s">
        <v>1156</v>
      </c>
      <c r="G93" s="40" t="s">
        <v>22</v>
      </c>
      <c r="H93" s="40" t="s">
        <v>1156</v>
      </c>
      <c r="I93" s="40">
        <v>47237</v>
      </c>
      <c r="J93" s="39">
        <v>41045</v>
      </c>
      <c r="K93" s="40" t="s">
        <v>44</v>
      </c>
      <c r="L93" s="40" t="s">
        <v>409</v>
      </c>
      <c r="M93" s="37" t="s">
        <v>327</v>
      </c>
      <c r="N93" s="37" t="s">
        <v>386</v>
      </c>
      <c r="O93" s="37" t="s">
        <v>165</v>
      </c>
      <c r="P93" s="36" t="s">
        <v>203</v>
      </c>
      <c r="Q93" s="36" t="s">
        <v>1156</v>
      </c>
    </row>
    <row r="94" spans="1:17" ht="15">
      <c r="A94" s="40" t="s">
        <v>534</v>
      </c>
      <c r="B94" s="40" t="s">
        <v>535</v>
      </c>
      <c r="C94" s="40">
        <v>56060</v>
      </c>
      <c r="D94" s="40" t="s">
        <v>409</v>
      </c>
      <c r="E94" s="51">
        <v>68.7</v>
      </c>
      <c r="F94" s="40" t="s">
        <v>536</v>
      </c>
      <c r="G94" s="40" t="s">
        <v>22</v>
      </c>
      <c r="H94" s="40" t="s">
        <v>536</v>
      </c>
      <c r="I94" s="40">
        <v>47176</v>
      </c>
      <c r="J94" s="39">
        <v>41038</v>
      </c>
      <c r="K94" s="40" t="s">
        <v>44</v>
      </c>
      <c r="L94" s="40" t="s">
        <v>409</v>
      </c>
      <c r="M94" s="37" t="s">
        <v>282</v>
      </c>
      <c r="N94" s="37" t="s">
        <v>376</v>
      </c>
      <c r="O94" s="37" t="s">
        <v>159</v>
      </c>
      <c r="P94" s="36" t="s">
        <v>98</v>
      </c>
      <c r="Q94" s="36" t="s">
        <v>536</v>
      </c>
    </row>
    <row r="95" spans="1:17" ht="15">
      <c r="A95" s="40" t="s">
        <v>633</v>
      </c>
      <c r="B95" s="40" t="s">
        <v>634</v>
      </c>
      <c r="C95" s="40">
        <v>56097</v>
      </c>
      <c r="D95" s="40" t="s">
        <v>409</v>
      </c>
      <c r="E95" s="51">
        <v>70.3</v>
      </c>
      <c r="F95" s="40" t="s">
        <v>642</v>
      </c>
      <c r="G95" s="40" t="s">
        <v>18</v>
      </c>
      <c r="H95" s="40" t="s">
        <v>643</v>
      </c>
      <c r="I95" s="40">
        <v>47181</v>
      </c>
      <c r="J95" s="39">
        <v>41038</v>
      </c>
      <c r="K95" s="40" t="s">
        <v>637</v>
      </c>
      <c r="L95" s="40" t="s">
        <v>409</v>
      </c>
      <c r="M95" s="37" t="s">
        <v>284</v>
      </c>
      <c r="N95" s="37" t="s">
        <v>380</v>
      </c>
      <c r="O95" s="37" t="s">
        <v>79</v>
      </c>
      <c r="P95" s="36" t="s">
        <v>101</v>
      </c>
      <c r="Q95" s="36" t="s">
        <v>1345</v>
      </c>
    </row>
    <row r="96" spans="1:17" ht="15">
      <c r="A96" s="40" t="s">
        <v>760</v>
      </c>
      <c r="B96" s="40" t="s">
        <v>761</v>
      </c>
      <c r="C96" s="40">
        <v>56055</v>
      </c>
      <c r="D96" s="40" t="s">
        <v>409</v>
      </c>
      <c r="E96" s="51">
        <v>70.32</v>
      </c>
      <c r="F96" s="40" t="s">
        <v>769</v>
      </c>
      <c r="G96" s="40" t="s">
        <v>18</v>
      </c>
      <c r="H96" s="40" t="s">
        <v>770</v>
      </c>
      <c r="I96" s="40">
        <v>47185</v>
      </c>
      <c r="J96" s="39">
        <v>41038</v>
      </c>
      <c r="K96" s="40" t="s">
        <v>764</v>
      </c>
      <c r="L96" s="40" t="s">
        <v>409</v>
      </c>
      <c r="M96" s="37" t="s">
        <v>317</v>
      </c>
      <c r="N96" s="37" t="s">
        <v>377</v>
      </c>
      <c r="O96" s="37" t="s">
        <v>76</v>
      </c>
      <c r="P96" s="36" t="s">
        <v>163</v>
      </c>
      <c r="Q96" s="36" t="s">
        <v>1383</v>
      </c>
    </row>
    <row r="97" spans="1:17" ht="15">
      <c r="A97" s="40" t="s">
        <v>40</v>
      </c>
      <c r="B97" s="40" t="s">
        <v>58</v>
      </c>
      <c r="C97" s="40">
        <v>56031</v>
      </c>
      <c r="D97" s="40" t="s">
        <v>409</v>
      </c>
      <c r="E97" s="51">
        <v>72</v>
      </c>
      <c r="F97" s="40" t="s">
        <v>1098</v>
      </c>
      <c r="G97" s="40" t="s">
        <v>18</v>
      </c>
      <c r="H97" s="40" t="s">
        <v>1099</v>
      </c>
      <c r="I97" s="40">
        <v>47200</v>
      </c>
      <c r="J97" s="39">
        <v>41038</v>
      </c>
      <c r="K97" s="40" t="s">
        <v>152</v>
      </c>
      <c r="L97" s="40" t="s">
        <v>409</v>
      </c>
      <c r="M97" s="37" t="s">
        <v>295</v>
      </c>
      <c r="N97" s="37" t="s">
        <v>386</v>
      </c>
      <c r="O97" s="37" t="s">
        <v>165</v>
      </c>
      <c r="P97" s="36" t="s">
        <v>106</v>
      </c>
      <c r="Q97" s="36" t="s">
        <v>1509</v>
      </c>
    </row>
    <row r="98" spans="1:17" ht="15">
      <c r="A98" s="40" t="s">
        <v>633</v>
      </c>
      <c r="B98" s="40" t="s">
        <v>634</v>
      </c>
      <c r="C98" s="40">
        <v>56078</v>
      </c>
      <c r="D98" s="40" t="s">
        <v>409</v>
      </c>
      <c r="E98" s="51">
        <v>72.68</v>
      </c>
      <c r="F98" s="40" t="s">
        <v>640</v>
      </c>
      <c r="G98" s="40" t="s">
        <v>18</v>
      </c>
      <c r="H98" s="40" t="s">
        <v>641</v>
      </c>
      <c r="I98" s="40">
        <v>47181</v>
      </c>
      <c r="J98" s="39">
        <v>41038</v>
      </c>
      <c r="K98" s="40" t="s">
        <v>637</v>
      </c>
      <c r="L98" s="40" t="s">
        <v>409</v>
      </c>
      <c r="M98" s="37" t="s">
        <v>284</v>
      </c>
      <c r="N98" s="37" t="s">
        <v>380</v>
      </c>
      <c r="O98" s="37" t="s">
        <v>79</v>
      </c>
      <c r="P98" s="36" t="s">
        <v>101</v>
      </c>
      <c r="Q98" s="36" t="s">
        <v>1345</v>
      </c>
    </row>
    <row r="99" spans="1:17" ht="15">
      <c r="A99" s="40" t="s">
        <v>732</v>
      </c>
      <c r="B99" s="40" t="s">
        <v>733</v>
      </c>
      <c r="C99" s="40">
        <v>56220</v>
      </c>
      <c r="D99" s="40" t="s">
        <v>409</v>
      </c>
      <c r="E99" s="51">
        <v>73.26</v>
      </c>
      <c r="F99" s="40" t="s">
        <v>734</v>
      </c>
      <c r="G99" s="40" t="s">
        <v>18</v>
      </c>
      <c r="H99" s="40" t="s">
        <v>735</v>
      </c>
      <c r="I99" s="40">
        <v>47293</v>
      </c>
      <c r="J99" s="39">
        <v>41052</v>
      </c>
      <c r="K99" s="40" t="s">
        <v>736</v>
      </c>
      <c r="L99" s="40" t="s">
        <v>409</v>
      </c>
      <c r="M99" s="37" t="s">
        <v>314</v>
      </c>
      <c r="N99" s="37" t="s">
        <v>251</v>
      </c>
      <c r="O99" s="37" t="s">
        <v>82</v>
      </c>
      <c r="P99" s="36" t="s">
        <v>118</v>
      </c>
      <c r="Q99" s="36" t="s">
        <v>1375</v>
      </c>
    </row>
    <row r="100" spans="1:17" ht="15">
      <c r="A100" s="40" t="s">
        <v>868</v>
      </c>
      <c r="B100" s="40" t="s">
        <v>869</v>
      </c>
      <c r="C100" s="40">
        <v>56285</v>
      </c>
      <c r="D100" s="40" t="s">
        <v>409</v>
      </c>
      <c r="E100" s="51">
        <v>75</v>
      </c>
      <c r="F100" s="40" t="s">
        <v>870</v>
      </c>
      <c r="G100" s="40" t="s">
        <v>18</v>
      </c>
      <c r="H100" s="40" t="s">
        <v>871</v>
      </c>
      <c r="I100" s="40">
        <v>47332</v>
      </c>
      <c r="J100" s="39">
        <v>41058</v>
      </c>
      <c r="K100" s="40" t="s">
        <v>44</v>
      </c>
      <c r="L100" s="40" t="s">
        <v>409</v>
      </c>
      <c r="M100" s="37" t="s">
        <v>1521</v>
      </c>
      <c r="N100" s="37" t="s">
        <v>251</v>
      </c>
      <c r="O100" s="37" t="s">
        <v>82</v>
      </c>
      <c r="P100" s="36" t="s">
        <v>1280</v>
      </c>
      <c r="Q100" s="36" t="s">
        <v>1416</v>
      </c>
    </row>
    <row r="101" spans="1:17" ht="15">
      <c r="A101" s="40" t="s">
        <v>367</v>
      </c>
      <c r="B101" s="40" t="s">
        <v>368</v>
      </c>
      <c r="C101" s="40">
        <v>55970</v>
      </c>
      <c r="D101" s="40" t="s">
        <v>409</v>
      </c>
      <c r="E101" s="51">
        <v>79.65</v>
      </c>
      <c r="F101" s="40" t="s">
        <v>1154</v>
      </c>
      <c r="G101" s="40" t="s">
        <v>22</v>
      </c>
      <c r="H101" s="40" t="s">
        <v>1154</v>
      </c>
      <c r="I101" s="40">
        <v>47039</v>
      </c>
      <c r="J101" s="39">
        <v>41030</v>
      </c>
      <c r="K101" s="40" t="s">
        <v>44</v>
      </c>
      <c r="L101" s="40" t="s">
        <v>409</v>
      </c>
      <c r="M101" s="37" t="s">
        <v>327</v>
      </c>
      <c r="N101" s="37" t="s">
        <v>270</v>
      </c>
      <c r="O101" s="37" t="s">
        <v>87</v>
      </c>
      <c r="P101" s="36" t="s">
        <v>203</v>
      </c>
      <c r="Q101" s="36" t="s">
        <v>1154</v>
      </c>
    </row>
    <row r="102" spans="1:17" ht="15">
      <c r="A102" s="40" t="s">
        <v>183</v>
      </c>
      <c r="B102" s="40" t="s">
        <v>184</v>
      </c>
      <c r="C102" s="40">
        <v>56315</v>
      </c>
      <c r="D102" s="40" t="s">
        <v>409</v>
      </c>
      <c r="E102" s="51">
        <v>80</v>
      </c>
      <c r="F102" s="40" t="s">
        <v>753</v>
      </c>
      <c r="G102" s="40" t="s">
        <v>18</v>
      </c>
      <c r="H102" s="40" t="s">
        <v>754</v>
      </c>
      <c r="I102" s="40">
        <v>47311</v>
      </c>
      <c r="J102" s="39">
        <v>41057</v>
      </c>
      <c r="K102" s="40" t="s">
        <v>132</v>
      </c>
      <c r="L102" s="40" t="s">
        <v>409</v>
      </c>
      <c r="M102" s="37" t="s">
        <v>316</v>
      </c>
      <c r="N102" s="37" t="s">
        <v>252</v>
      </c>
      <c r="O102" s="37" t="s">
        <v>81</v>
      </c>
      <c r="P102" s="36" t="s">
        <v>198</v>
      </c>
      <c r="Q102" s="36" t="s">
        <v>1380</v>
      </c>
    </row>
    <row r="103" spans="1:17" ht="15">
      <c r="A103" s="40" t="s">
        <v>137</v>
      </c>
      <c r="B103" s="40" t="s">
        <v>50</v>
      </c>
      <c r="C103" s="40">
        <v>56082</v>
      </c>
      <c r="D103" s="40" t="s">
        <v>409</v>
      </c>
      <c r="E103" s="51">
        <v>81.93</v>
      </c>
      <c r="F103" s="40" t="s">
        <v>570</v>
      </c>
      <c r="G103" s="40" t="s">
        <v>18</v>
      </c>
      <c r="H103" s="40" t="s">
        <v>571</v>
      </c>
      <c r="I103" s="40">
        <v>47177</v>
      </c>
      <c r="J103" s="39">
        <v>41038</v>
      </c>
      <c r="K103" s="40" t="s">
        <v>62</v>
      </c>
      <c r="L103" s="40" t="s">
        <v>409</v>
      </c>
      <c r="M103" s="37" t="s">
        <v>291</v>
      </c>
      <c r="N103" s="37" t="s">
        <v>380</v>
      </c>
      <c r="O103" s="37" t="s">
        <v>79</v>
      </c>
      <c r="P103" s="36" t="s">
        <v>104</v>
      </c>
      <c r="Q103" s="36" t="s">
        <v>1330</v>
      </c>
    </row>
    <row r="104" spans="1:17" ht="15">
      <c r="A104" s="40" t="s">
        <v>137</v>
      </c>
      <c r="B104" s="40" t="s">
        <v>50</v>
      </c>
      <c r="C104" s="40">
        <v>56152</v>
      </c>
      <c r="D104" s="40" t="s">
        <v>409</v>
      </c>
      <c r="E104" s="51">
        <v>81.93</v>
      </c>
      <c r="F104" s="40" t="s">
        <v>594</v>
      </c>
      <c r="G104" s="40" t="s">
        <v>18</v>
      </c>
      <c r="H104" s="40" t="s">
        <v>595</v>
      </c>
      <c r="I104" s="40">
        <v>47220</v>
      </c>
      <c r="J104" s="39">
        <v>41044</v>
      </c>
      <c r="K104" s="40" t="s">
        <v>62</v>
      </c>
      <c r="L104" s="40" t="s">
        <v>409</v>
      </c>
      <c r="M104" s="37" t="s">
        <v>291</v>
      </c>
      <c r="N104" s="37" t="s">
        <v>380</v>
      </c>
      <c r="O104" s="37" t="s">
        <v>79</v>
      </c>
      <c r="P104" s="36" t="s">
        <v>104</v>
      </c>
      <c r="Q104" s="36" t="s">
        <v>1330</v>
      </c>
    </row>
    <row r="105" spans="1:17" ht="15">
      <c r="A105" s="40" t="s">
        <v>1164</v>
      </c>
      <c r="B105" s="40" t="s">
        <v>1165</v>
      </c>
      <c r="C105" s="40">
        <v>55965</v>
      </c>
      <c r="D105" s="40" t="s">
        <v>409</v>
      </c>
      <c r="E105" s="51">
        <v>84</v>
      </c>
      <c r="F105" s="40" t="s">
        <v>1166</v>
      </c>
      <c r="G105" s="40" t="s">
        <v>22</v>
      </c>
      <c r="H105" s="40" t="s">
        <v>1166</v>
      </c>
      <c r="I105" s="40">
        <v>47040</v>
      </c>
      <c r="J105" s="39">
        <v>41030</v>
      </c>
      <c r="K105" s="40" t="s">
        <v>44</v>
      </c>
      <c r="L105" s="40" t="s">
        <v>409</v>
      </c>
      <c r="M105" s="37" t="s">
        <v>322</v>
      </c>
      <c r="N105" s="37" t="s">
        <v>260</v>
      </c>
      <c r="O105" s="37" t="s">
        <v>75</v>
      </c>
      <c r="P105" s="36" t="s">
        <v>125</v>
      </c>
      <c r="Q105" s="36" t="s">
        <v>1166</v>
      </c>
    </row>
    <row r="106" spans="1:17" ht="15">
      <c r="A106" s="40" t="s">
        <v>1158</v>
      </c>
      <c r="B106" s="40" t="s">
        <v>1159</v>
      </c>
      <c r="C106" s="40">
        <v>56066</v>
      </c>
      <c r="D106" s="40" t="s">
        <v>409</v>
      </c>
      <c r="E106" s="51">
        <v>88.74</v>
      </c>
      <c r="F106" s="40" t="s">
        <v>1160</v>
      </c>
      <c r="G106" s="40" t="s">
        <v>22</v>
      </c>
      <c r="H106" s="40" t="s">
        <v>1160</v>
      </c>
      <c r="I106" s="40">
        <v>47156</v>
      </c>
      <c r="J106" s="39">
        <v>41038</v>
      </c>
      <c r="K106" s="40" t="s">
        <v>44</v>
      </c>
      <c r="L106" s="40" t="s">
        <v>409</v>
      </c>
      <c r="M106" s="37" t="s">
        <v>327</v>
      </c>
      <c r="N106" s="37" t="s">
        <v>277</v>
      </c>
      <c r="O106" s="37" t="s">
        <v>89</v>
      </c>
      <c r="P106" s="36" t="s">
        <v>203</v>
      </c>
      <c r="Q106" s="36" t="s">
        <v>1160</v>
      </c>
    </row>
    <row r="107" spans="1:17" ht="15">
      <c r="A107" s="40" t="s">
        <v>519</v>
      </c>
      <c r="B107" s="40" t="s">
        <v>520</v>
      </c>
      <c r="C107" s="40">
        <v>56123</v>
      </c>
      <c r="D107" s="40" t="s">
        <v>409</v>
      </c>
      <c r="E107" s="51">
        <v>90</v>
      </c>
      <c r="F107" s="40" t="s">
        <v>524</v>
      </c>
      <c r="G107" s="40" t="s">
        <v>18</v>
      </c>
      <c r="H107" s="40" t="s">
        <v>525</v>
      </c>
      <c r="I107" s="40">
        <v>47205</v>
      </c>
      <c r="J107" s="39">
        <v>41044</v>
      </c>
      <c r="K107" s="40" t="s">
        <v>523</v>
      </c>
      <c r="L107" s="40" t="s">
        <v>409</v>
      </c>
      <c r="M107" s="37" t="s">
        <v>378</v>
      </c>
      <c r="N107" s="37" t="s">
        <v>250</v>
      </c>
      <c r="O107" s="37" t="s">
        <v>77</v>
      </c>
      <c r="P107" s="36" t="s">
        <v>379</v>
      </c>
      <c r="Q107" s="36" t="s">
        <v>1315</v>
      </c>
    </row>
    <row r="108" spans="1:17" ht="15">
      <c r="A108" s="40" t="s">
        <v>883</v>
      </c>
      <c r="B108" s="40" t="s">
        <v>245</v>
      </c>
      <c r="C108" s="40">
        <v>56059</v>
      </c>
      <c r="D108" s="40" t="s">
        <v>409</v>
      </c>
      <c r="E108" s="51">
        <v>95.1</v>
      </c>
      <c r="F108" s="40" t="s">
        <v>536</v>
      </c>
      <c r="G108" s="40" t="s">
        <v>22</v>
      </c>
      <c r="H108" s="40" t="s">
        <v>536</v>
      </c>
      <c r="I108" s="40">
        <v>47151</v>
      </c>
      <c r="J108" s="39">
        <v>41038</v>
      </c>
      <c r="K108" s="40" t="s">
        <v>132</v>
      </c>
      <c r="L108" s="40" t="s">
        <v>409</v>
      </c>
      <c r="M108" s="37" t="s">
        <v>282</v>
      </c>
      <c r="N108" s="37" t="s">
        <v>376</v>
      </c>
      <c r="O108" s="37" t="s">
        <v>159</v>
      </c>
      <c r="P108" s="36" t="s">
        <v>98</v>
      </c>
      <c r="Q108" s="36" t="s">
        <v>536</v>
      </c>
    </row>
    <row r="109" spans="1:17" ht="15">
      <c r="A109" s="40" t="s">
        <v>40</v>
      </c>
      <c r="B109" s="40" t="s">
        <v>58</v>
      </c>
      <c r="C109" s="40">
        <v>55907</v>
      </c>
      <c r="D109" s="40" t="s">
        <v>336</v>
      </c>
      <c r="E109" s="51">
        <v>99.05</v>
      </c>
      <c r="F109" s="40" t="s">
        <v>1096</v>
      </c>
      <c r="G109" s="40" t="s">
        <v>18</v>
      </c>
      <c r="H109" s="40" t="s">
        <v>1097</v>
      </c>
      <c r="I109" s="40">
        <v>47076</v>
      </c>
      <c r="J109" s="39">
        <v>41030</v>
      </c>
      <c r="K109" s="40" t="s">
        <v>152</v>
      </c>
      <c r="L109" s="40" t="s">
        <v>409</v>
      </c>
      <c r="M109" s="37" t="s">
        <v>295</v>
      </c>
      <c r="N109" s="37" t="s">
        <v>386</v>
      </c>
      <c r="O109" s="37" t="s">
        <v>165</v>
      </c>
      <c r="P109" s="36" t="s">
        <v>106</v>
      </c>
      <c r="Q109" s="36" t="s">
        <v>1508</v>
      </c>
    </row>
    <row r="110" spans="1:17" ht="15">
      <c r="A110" s="40" t="s">
        <v>137</v>
      </c>
      <c r="B110" s="40" t="s">
        <v>50</v>
      </c>
      <c r="C110" s="40">
        <v>56088</v>
      </c>
      <c r="D110" s="40" t="s">
        <v>409</v>
      </c>
      <c r="E110" s="51">
        <v>102.42</v>
      </c>
      <c r="F110" s="40" t="s">
        <v>580</v>
      </c>
      <c r="G110" s="40" t="s">
        <v>18</v>
      </c>
      <c r="H110" s="40" t="s">
        <v>581</v>
      </c>
      <c r="I110" s="40">
        <v>47177</v>
      </c>
      <c r="J110" s="39">
        <v>41038</v>
      </c>
      <c r="K110" s="40" t="s">
        <v>62</v>
      </c>
      <c r="L110" s="40" t="s">
        <v>409</v>
      </c>
      <c r="M110" s="37" t="s">
        <v>291</v>
      </c>
      <c r="N110" s="37" t="s">
        <v>380</v>
      </c>
      <c r="O110" s="37" t="s">
        <v>79</v>
      </c>
      <c r="P110" s="36" t="s">
        <v>104</v>
      </c>
      <c r="Q110" s="36" t="s">
        <v>1330</v>
      </c>
    </row>
    <row r="111" spans="1:17" ht="15">
      <c r="A111" s="40" t="s">
        <v>222</v>
      </c>
      <c r="B111" s="40" t="s">
        <v>223</v>
      </c>
      <c r="C111" s="40">
        <v>56139</v>
      </c>
      <c r="D111" s="40" t="s">
        <v>409</v>
      </c>
      <c r="E111" s="51">
        <v>108</v>
      </c>
      <c r="F111" s="40" t="s">
        <v>425</v>
      </c>
      <c r="G111" s="40" t="s">
        <v>18</v>
      </c>
      <c r="H111" s="40" t="s">
        <v>426</v>
      </c>
      <c r="I111" s="40">
        <v>47215</v>
      </c>
      <c r="J111" s="39">
        <v>41044</v>
      </c>
      <c r="K111" s="40" t="s">
        <v>224</v>
      </c>
      <c r="L111" s="40" t="s">
        <v>409</v>
      </c>
      <c r="M111" s="37" t="s">
        <v>378</v>
      </c>
      <c r="N111" s="37" t="s">
        <v>253</v>
      </c>
      <c r="O111" s="37" t="s">
        <v>164</v>
      </c>
      <c r="P111" s="36" t="s">
        <v>379</v>
      </c>
      <c r="Q111" s="36" t="s">
        <v>1283</v>
      </c>
    </row>
    <row r="112" spans="1:17" ht="15">
      <c r="A112" s="40" t="s">
        <v>801</v>
      </c>
      <c r="B112" s="40" t="s">
        <v>802</v>
      </c>
      <c r="C112" s="40">
        <v>56061</v>
      </c>
      <c r="D112" s="40" t="s">
        <v>409</v>
      </c>
      <c r="E112" s="51">
        <v>120</v>
      </c>
      <c r="F112" s="40" t="s">
        <v>536</v>
      </c>
      <c r="G112" s="40" t="s">
        <v>22</v>
      </c>
      <c r="H112" s="40" t="s">
        <v>536</v>
      </c>
      <c r="I112" s="40">
        <v>47149</v>
      </c>
      <c r="J112" s="39">
        <v>41038</v>
      </c>
      <c r="K112" s="40" t="s">
        <v>803</v>
      </c>
      <c r="L112" s="40" t="s">
        <v>409</v>
      </c>
      <c r="M112" s="37" t="s">
        <v>282</v>
      </c>
      <c r="N112" s="37" t="s">
        <v>376</v>
      </c>
      <c r="O112" s="37" t="s">
        <v>159</v>
      </c>
      <c r="P112" s="36" t="s">
        <v>98</v>
      </c>
      <c r="Q112" s="36" t="s">
        <v>536</v>
      </c>
    </row>
    <row r="113" spans="1:17" ht="15">
      <c r="A113" s="40" t="s">
        <v>1204</v>
      </c>
      <c r="B113" s="40" t="s">
        <v>1205</v>
      </c>
      <c r="C113" s="40">
        <v>55963</v>
      </c>
      <c r="D113" s="40" t="s">
        <v>409</v>
      </c>
      <c r="E113" s="51">
        <v>122.2</v>
      </c>
      <c r="F113" s="40" t="s">
        <v>1206</v>
      </c>
      <c r="G113" s="40" t="s">
        <v>22</v>
      </c>
      <c r="H113" s="40" t="s">
        <v>1206</v>
      </c>
      <c r="I113" s="40">
        <v>47041</v>
      </c>
      <c r="J113" s="39">
        <v>41030</v>
      </c>
      <c r="K113" s="40" t="s">
        <v>44</v>
      </c>
      <c r="L113" s="40" t="s">
        <v>409</v>
      </c>
      <c r="M113" s="37" t="s">
        <v>327</v>
      </c>
      <c r="N113" s="37" t="s">
        <v>247</v>
      </c>
      <c r="O113" s="37" t="s">
        <v>85</v>
      </c>
      <c r="P113" s="36" t="s">
        <v>203</v>
      </c>
      <c r="Q113" s="36" t="s">
        <v>1206</v>
      </c>
    </row>
    <row r="114" spans="1:17" ht="15">
      <c r="A114" s="40" t="s">
        <v>30</v>
      </c>
      <c r="B114" s="40" t="s">
        <v>54</v>
      </c>
      <c r="C114" s="40">
        <v>56255</v>
      </c>
      <c r="D114" s="40" t="s">
        <v>409</v>
      </c>
      <c r="E114" s="51">
        <v>122.4</v>
      </c>
      <c r="F114" s="40" t="s">
        <v>930</v>
      </c>
      <c r="G114" s="40" t="s">
        <v>18</v>
      </c>
      <c r="H114" s="40" t="s">
        <v>931</v>
      </c>
      <c r="I114" s="40">
        <v>47302</v>
      </c>
      <c r="J114" s="39">
        <v>41052</v>
      </c>
      <c r="K114" s="40" t="s">
        <v>65</v>
      </c>
      <c r="L114" s="40" t="s">
        <v>409</v>
      </c>
      <c r="M114" s="37" t="s">
        <v>305</v>
      </c>
      <c r="N114" s="37" t="s">
        <v>248</v>
      </c>
      <c r="O114" s="37" t="s">
        <v>73</v>
      </c>
      <c r="P114" s="36" t="s">
        <v>102</v>
      </c>
      <c r="Q114" s="36" t="s">
        <v>1437</v>
      </c>
    </row>
    <row r="115" spans="1:17" ht="15">
      <c r="A115" s="40" t="s">
        <v>831</v>
      </c>
      <c r="B115" s="40" t="s">
        <v>832</v>
      </c>
      <c r="C115" s="40">
        <v>56344</v>
      </c>
      <c r="D115" s="40" t="s">
        <v>409</v>
      </c>
      <c r="E115" s="51">
        <v>125</v>
      </c>
      <c r="F115" s="40" t="s">
        <v>833</v>
      </c>
      <c r="G115" s="40" t="s">
        <v>18</v>
      </c>
      <c r="H115" s="40" t="s">
        <v>834</v>
      </c>
      <c r="I115" s="40">
        <v>47330</v>
      </c>
      <c r="J115" s="39">
        <v>41058</v>
      </c>
      <c r="K115" s="40" t="s">
        <v>44</v>
      </c>
      <c r="L115" s="40" t="s">
        <v>409</v>
      </c>
      <c r="M115" s="37" t="s">
        <v>391</v>
      </c>
      <c r="N115" s="37" t="s">
        <v>260</v>
      </c>
      <c r="O115" s="37" t="s">
        <v>75</v>
      </c>
      <c r="P115" s="36" t="s">
        <v>392</v>
      </c>
      <c r="Q115" s="36" t="s">
        <v>1403</v>
      </c>
    </row>
    <row r="116" spans="1:17" ht="15">
      <c r="A116" s="40" t="s">
        <v>217</v>
      </c>
      <c r="B116" s="40" t="s">
        <v>218</v>
      </c>
      <c r="C116" s="40">
        <v>56093</v>
      </c>
      <c r="D116" s="40" t="s">
        <v>409</v>
      </c>
      <c r="E116" s="51">
        <v>131.21</v>
      </c>
      <c r="F116" s="40" t="s">
        <v>1169</v>
      </c>
      <c r="G116" s="40" t="s">
        <v>22</v>
      </c>
      <c r="H116" s="40" t="s">
        <v>1169</v>
      </c>
      <c r="I116" s="40">
        <v>47158</v>
      </c>
      <c r="J116" s="39">
        <v>41038</v>
      </c>
      <c r="K116" s="40" t="s">
        <v>44</v>
      </c>
      <c r="L116" s="40" t="s">
        <v>409</v>
      </c>
      <c r="M116" s="37" t="s">
        <v>327</v>
      </c>
      <c r="N116" s="37" t="s">
        <v>276</v>
      </c>
      <c r="O116" s="37" t="s">
        <v>207</v>
      </c>
      <c r="P116" s="36" t="s">
        <v>203</v>
      </c>
      <c r="Q116" s="36" t="s">
        <v>1169</v>
      </c>
    </row>
    <row r="117" spans="1:17" ht="15">
      <c r="A117" s="40" t="s">
        <v>606</v>
      </c>
      <c r="B117" s="40" t="s">
        <v>607</v>
      </c>
      <c r="C117" s="40">
        <v>55921</v>
      </c>
      <c r="D117" s="40" t="s">
        <v>336</v>
      </c>
      <c r="E117" s="51">
        <v>142.1</v>
      </c>
      <c r="F117" s="40" t="s">
        <v>608</v>
      </c>
      <c r="G117" s="40" t="s">
        <v>22</v>
      </c>
      <c r="H117" s="40" t="s">
        <v>609</v>
      </c>
      <c r="I117" s="40">
        <v>47078</v>
      </c>
      <c r="J117" s="39">
        <v>41030</v>
      </c>
      <c r="K117" s="40" t="s">
        <v>44</v>
      </c>
      <c r="L117" s="40" t="s">
        <v>409</v>
      </c>
      <c r="M117" s="37" t="s">
        <v>282</v>
      </c>
      <c r="N117" s="37" t="s">
        <v>376</v>
      </c>
      <c r="O117" s="37" t="s">
        <v>159</v>
      </c>
      <c r="P117" s="36" t="s">
        <v>98</v>
      </c>
      <c r="Q117" s="36" t="s">
        <v>609</v>
      </c>
    </row>
    <row r="118" spans="1:17" ht="15">
      <c r="A118" s="40" t="s">
        <v>357</v>
      </c>
      <c r="B118" s="40" t="s">
        <v>358</v>
      </c>
      <c r="C118" s="40">
        <v>55999</v>
      </c>
      <c r="D118" s="40" t="s">
        <v>409</v>
      </c>
      <c r="E118" s="51">
        <v>149.5</v>
      </c>
      <c r="F118" s="40" t="s">
        <v>994</v>
      </c>
      <c r="G118" s="40" t="s">
        <v>18</v>
      </c>
      <c r="H118" s="40" t="s">
        <v>995</v>
      </c>
      <c r="I118" s="40">
        <v>47198</v>
      </c>
      <c r="J118" s="39">
        <v>41038</v>
      </c>
      <c r="K118" s="40" t="s">
        <v>359</v>
      </c>
      <c r="L118" s="40" t="s">
        <v>409</v>
      </c>
      <c r="M118" s="37" t="s">
        <v>288</v>
      </c>
      <c r="N118" s="37" t="s">
        <v>250</v>
      </c>
      <c r="O118" s="37" t="s">
        <v>77</v>
      </c>
      <c r="P118" s="36" t="s">
        <v>116</v>
      </c>
      <c r="Q118" s="36" t="s">
        <v>1461</v>
      </c>
    </row>
    <row r="119" spans="1:17" ht="15">
      <c r="A119" s="40" t="s">
        <v>363</v>
      </c>
      <c r="B119" s="40" t="s">
        <v>364</v>
      </c>
      <c r="C119" s="40">
        <v>56333</v>
      </c>
      <c r="D119" s="40" t="s">
        <v>409</v>
      </c>
      <c r="E119" s="51">
        <v>166.21</v>
      </c>
      <c r="F119" s="40" t="s">
        <v>1147</v>
      </c>
      <c r="G119" s="40" t="s">
        <v>22</v>
      </c>
      <c r="H119" s="40" t="s">
        <v>1147</v>
      </c>
      <c r="I119" s="40">
        <v>47320</v>
      </c>
      <c r="J119" s="39">
        <v>41058</v>
      </c>
      <c r="K119" s="40" t="s">
        <v>44</v>
      </c>
      <c r="L119" s="40" t="s">
        <v>409</v>
      </c>
      <c r="M119" s="37" t="s">
        <v>312</v>
      </c>
      <c r="N119" s="37" t="s">
        <v>253</v>
      </c>
      <c r="O119" s="37" t="s">
        <v>164</v>
      </c>
      <c r="P119" s="36" t="s">
        <v>221</v>
      </c>
      <c r="Q119" s="36" t="s">
        <v>1147</v>
      </c>
    </row>
    <row r="120" spans="1:17" ht="15">
      <c r="A120" s="40" t="s">
        <v>351</v>
      </c>
      <c r="B120" s="40" t="s">
        <v>352</v>
      </c>
      <c r="C120" s="40">
        <v>56022</v>
      </c>
      <c r="D120" s="40" t="s">
        <v>409</v>
      </c>
      <c r="E120" s="51">
        <v>167.95</v>
      </c>
      <c r="F120" s="40" t="s">
        <v>875</v>
      </c>
      <c r="G120" s="40" t="s">
        <v>18</v>
      </c>
      <c r="H120" s="40" t="s">
        <v>876</v>
      </c>
      <c r="I120" s="40">
        <v>47189</v>
      </c>
      <c r="J120" s="39">
        <v>41038</v>
      </c>
      <c r="K120" s="40" t="s">
        <v>353</v>
      </c>
      <c r="L120" s="40" t="s">
        <v>409</v>
      </c>
      <c r="M120" s="37" t="s">
        <v>304</v>
      </c>
      <c r="N120" s="37" t="s">
        <v>380</v>
      </c>
      <c r="O120" s="37" t="s">
        <v>79</v>
      </c>
      <c r="P120" s="36" t="s">
        <v>265</v>
      </c>
      <c r="Q120" s="36" t="s">
        <v>1419</v>
      </c>
    </row>
    <row r="121" spans="1:17" ht="15">
      <c r="A121" s="40" t="s">
        <v>615</v>
      </c>
      <c r="B121" s="40" t="s">
        <v>616</v>
      </c>
      <c r="C121" s="40">
        <v>56215</v>
      </c>
      <c r="D121" s="40" t="s">
        <v>409</v>
      </c>
      <c r="E121" s="51">
        <v>179.74</v>
      </c>
      <c r="F121" s="40" t="s">
        <v>617</v>
      </c>
      <c r="G121" s="40" t="s">
        <v>18</v>
      </c>
      <c r="H121" s="40" t="s">
        <v>618</v>
      </c>
      <c r="I121" s="40">
        <v>47338</v>
      </c>
      <c r="J121" s="39">
        <v>41058</v>
      </c>
      <c r="K121" s="40" t="s">
        <v>619</v>
      </c>
      <c r="L121" s="40" t="s">
        <v>409</v>
      </c>
      <c r="M121" s="37" t="s">
        <v>1526</v>
      </c>
      <c r="N121" s="37" t="s">
        <v>380</v>
      </c>
      <c r="O121" s="37" t="s">
        <v>79</v>
      </c>
      <c r="P121" s="36" t="s">
        <v>1339</v>
      </c>
      <c r="Q121" s="36" t="s">
        <v>1340</v>
      </c>
    </row>
    <row r="122" spans="1:17" ht="15">
      <c r="A122" s="40" t="s">
        <v>899</v>
      </c>
      <c r="B122" s="40" t="s">
        <v>900</v>
      </c>
      <c r="C122" s="40">
        <v>56016</v>
      </c>
      <c r="D122" s="40" t="s">
        <v>409</v>
      </c>
      <c r="E122" s="51">
        <v>181.2</v>
      </c>
      <c r="F122" s="40" t="s">
        <v>901</v>
      </c>
      <c r="G122" s="40" t="s">
        <v>18</v>
      </c>
      <c r="H122" s="40" t="s">
        <v>902</v>
      </c>
      <c r="I122" s="40">
        <v>47193</v>
      </c>
      <c r="J122" s="39">
        <v>41038</v>
      </c>
      <c r="K122" s="40" t="s">
        <v>903</v>
      </c>
      <c r="L122" s="40" t="s">
        <v>409</v>
      </c>
      <c r="M122" s="37" t="s">
        <v>1526</v>
      </c>
      <c r="N122" s="37" t="s">
        <v>380</v>
      </c>
      <c r="O122" s="37" t="s">
        <v>79</v>
      </c>
      <c r="P122" s="36" t="s">
        <v>1339</v>
      </c>
      <c r="Q122" s="36" t="s">
        <v>1428</v>
      </c>
    </row>
    <row r="123" spans="1:17" ht="15">
      <c r="A123" s="40" t="s">
        <v>1129</v>
      </c>
      <c r="B123" s="40" t="s">
        <v>1130</v>
      </c>
      <c r="C123" s="40">
        <v>56332</v>
      </c>
      <c r="D123" s="40" t="s">
        <v>409</v>
      </c>
      <c r="E123" s="51">
        <v>181.6</v>
      </c>
      <c r="F123" s="40" t="s">
        <v>1133</v>
      </c>
      <c r="G123" s="40" t="s">
        <v>22</v>
      </c>
      <c r="H123" s="40" t="s">
        <v>1133</v>
      </c>
      <c r="I123" s="40">
        <v>47318</v>
      </c>
      <c r="J123" s="39">
        <v>41058</v>
      </c>
      <c r="K123" s="40" t="s">
        <v>44</v>
      </c>
      <c r="L123" s="40" t="s">
        <v>409</v>
      </c>
      <c r="M123" s="37" t="s">
        <v>327</v>
      </c>
      <c r="N123" s="37" t="s">
        <v>275</v>
      </c>
      <c r="O123" s="37" t="s">
        <v>86</v>
      </c>
      <c r="P123" s="36" t="s">
        <v>203</v>
      </c>
      <c r="Q123" s="36" t="s">
        <v>1133</v>
      </c>
    </row>
    <row r="124" spans="1:17" ht="15">
      <c r="A124" s="40" t="s">
        <v>812</v>
      </c>
      <c r="B124" s="40" t="s">
        <v>813</v>
      </c>
      <c r="C124" s="40">
        <v>56062</v>
      </c>
      <c r="D124" s="40" t="s">
        <v>409</v>
      </c>
      <c r="E124" s="51">
        <v>185.05</v>
      </c>
      <c r="F124" s="40" t="s">
        <v>536</v>
      </c>
      <c r="G124" s="40" t="s">
        <v>22</v>
      </c>
      <c r="H124" s="40" t="s">
        <v>536</v>
      </c>
      <c r="I124" s="40">
        <v>47187</v>
      </c>
      <c r="J124" s="39">
        <v>41038</v>
      </c>
      <c r="K124" s="40" t="s">
        <v>816</v>
      </c>
      <c r="L124" s="40" t="s">
        <v>409</v>
      </c>
      <c r="M124" s="37" t="s">
        <v>282</v>
      </c>
      <c r="N124" s="37" t="s">
        <v>376</v>
      </c>
      <c r="O124" s="37" t="s">
        <v>159</v>
      </c>
      <c r="P124" s="36" t="s">
        <v>98</v>
      </c>
      <c r="Q124" s="36" t="s">
        <v>536</v>
      </c>
    </row>
    <row r="125" spans="1:17" ht="15">
      <c r="A125" s="40" t="s">
        <v>707</v>
      </c>
      <c r="B125" s="40" t="s">
        <v>708</v>
      </c>
      <c r="C125" s="40">
        <v>55939</v>
      </c>
      <c r="D125" s="40" t="s">
        <v>336</v>
      </c>
      <c r="E125" s="51">
        <v>190</v>
      </c>
      <c r="F125" s="40" t="s">
        <v>709</v>
      </c>
      <c r="G125" s="40" t="s">
        <v>18</v>
      </c>
      <c r="H125" s="40" t="s">
        <v>710</v>
      </c>
      <c r="I125" s="40">
        <v>47058</v>
      </c>
      <c r="J125" s="39">
        <v>41030</v>
      </c>
      <c r="K125" s="40" t="s">
        <v>132</v>
      </c>
      <c r="L125" s="40" t="s">
        <v>409</v>
      </c>
      <c r="M125" s="37" t="s">
        <v>313</v>
      </c>
      <c r="N125" s="37" t="s">
        <v>247</v>
      </c>
      <c r="O125" s="37" t="s">
        <v>85</v>
      </c>
      <c r="P125" s="36" t="s">
        <v>111</v>
      </c>
      <c r="Q125" s="36" t="s">
        <v>1369</v>
      </c>
    </row>
    <row r="126" spans="1:17" ht="15">
      <c r="A126" s="40" t="s">
        <v>32</v>
      </c>
      <c r="B126" s="40" t="s">
        <v>57</v>
      </c>
      <c r="C126" s="40">
        <v>56134</v>
      </c>
      <c r="D126" s="40" t="s">
        <v>409</v>
      </c>
      <c r="E126" s="51">
        <v>198.24</v>
      </c>
      <c r="F126" s="40" t="s">
        <v>1062</v>
      </c>
      <c r="G126" s="40" t="s">
        <v>18</v>
      </c>
      <c r="H126" s="40" t="s">
        <v>1063</v>
      </c>
      <c r="I126" s="40">
        <v>47232</v>
      </c>
      <c r="J126" s="39">
        <v>41044</v>
      </c>
      <c r="K126" s="40" t="s">
        <v>68</v>
      </c>
      <c r="L126" s="40" t="s">
        <v>409</v>
      </c>
      <c r="M126" s="37" t="s">
        <v>305</v>
      </c>
      <c r="N126" s="37" t="s">
        <v>266</v>
      </c>
      <c r="O126" s="37" t="s">
        <v>90</v>
      </c>
      <c r="P126" s="36" t="s">
        <v>102</v>
      </c>
      <c r="Q126" s="36" t="s">
        <v>1490</v>
      </c>
    </row>
    <row r="127" spans="1:17" ht="15">
      <c r="A127" s="40" t="s">
        <v>32</v>
      </c>
      <c r="B127" s="40" t="s">
        <v>57</v>
      </c>
      <c r="C127" s="40">
        <v>56141</v>
      </c>
      <c r="D127" s="40" t="s">
        <v>409</v>
      </c>
      <c r="E127" s="51">
        <v>199.92</v>
      </c>
      <c r="F127" s="40" t="s">
        <v>1066</v>
      </c>
      <c r="G127" s="40" t="s">
        <v>18</v>
      </c>
      <c r="H127" s="40" t="s">
        <v>1067</v>
      </c>
      <c r="I127" s="40">
        <v>47232</v>
      </c>
      <c r="J127" s="39">
        <v>41044</v>
      </c>
      <c r="K127" s="40" t="s">
        <v>68</v>
      </c>
      <c r="L127" s="40" t="s">
        <v>409</v>
      </c>
      <c r="M127" s="37" t="s">
        <v>322</v>
      </c>
      <c r="N127" s="37" t="s">
        <v>1492</v>
      </c>
      <c r="O127" s="37" t="s">
        <v>1493</v>
      </c>
      <c r="P127" s="36" t="s">
        <v>125</v>
      </c>
      <c r="Q127" s="36" t="s">
        <v>1494</v>
      </c>
    </row>
    <row r="128" spans="1:17" ht="15">
      <c r="A128" s="40" t="s">
        <v>337</v>
      </c>
      <c r="B128" s="40" t="s">
        <v>338</v>
      </c>
      <c r="C128" s="40">
        <v>55919</v>
      </c>
      <c r="D128" s="40" t="s">
        <v>336</v>
      </c>
      <c r="E128" s="51">
        <v>200</v>
      </c>
      <c r="F128" s="40" t="s">
        <v>472</v>
      </c>
      <c r="G128" s="40" t="s">
        <v>18</v>
      </c>
      <c r="H128" s="40" t="s">
        <v>473</v>
      </c>
      <c r="I128" s="40">
        <v>47050</v>
      </c>
      <c r="J128" s="39">
        <v>41030</v>
      </c>
      <c r="K128" s="40" t="s">
        <v>132</v>
      </c>
      <c r="L128" s="40" t="s">
        <v>409</v>
      </c>
      <c r="M128" s="37" t="s">
        <v>313</v>
      </c>
      <c r="N128" s="37" t="s">
        <v>247</v>
      </c>
      <c r="O128" s="37" t="s">
        <v>85</v>
      </c>
      <c r="P128" s="36" t="s">
        <v>111</v>
      </c>
      <c r="Q128" s="36" t="s">
        <v>1300</v>
      </c>
    </row>
    <row r="129" spans="1:17" ht="15">
      <c r="A129" s="40" t="s">
        <v>27</v>
      </c>
      <c r="B129" s="40" t="s">
        <v>51</v>
      </c>
      <c r="C129" s="40">
        <v>56129</v>
      </c>
      <c r="D129" s="40" t="s">
        <v>409</v>
      </c>
      <c r="E129" s="51">
        <v>220</v>
      </c>
      <c r="F129" s="40" t="s">
        <v>604</v>
      </c>
      <c r="G129" s="40" t="s">
        <v>18</v>
      </c>
      <c r="H129" s="40" t="s">
        <v>605</v>
      </c>
      <c r="I129" s="40">
        <v>47221</v>
      </c>
      <c r="J129" s="39">
        <v>41044</v>
      </c>
      <c r="K129" s="40" t="s">
        <v>132</v>
      </c>
      <c r="L129" s="40" t="s">
        <v>409</v>
      </c>
      <c r="M129" s="37" t="s">
        <v>313</v>
      </c>
      <c r="N129" s="37" t="s">
        <v>247</v>
      </c>
      <c r="O129" s="37" t="s">
        <v>85</v>
      </c>
      <c r="P129" s="36" t="s">
        <v>111</v>
      </c>
      <c r="Q129" s="36" t="s">
        <v>1336</v>
      </c>
    </row>
    <row r="130" spans="1:17" ht="15">
      <c r="A130" s="40" t="s">
        <v>840</v>
      </c>
      <c r="B130" s="40" t="s">
        <v>841</v>
      </c>
      <c r="C130" s="40">
        <v>56312</v>
      </c>
      <c r="D130" s="40" t="s">
        <v>409</v>
      </c>
      <c r="E130" s="51">
        <v>220</v>
      </c>
      <c r="F130" s="40" t="s">
        <v>842</v>
      </c>
      <c r="G130" s="40" t="s">
        <v>18</v>
      </c>
      <c r="H130" s="40" t="s">
        <v>843</v>
      </c>
      <c r="I130" s="40">
        <v>47331</v>
      </c>
      <c r="J130" s="39">
        <v>41058</v>
      </c>
      <c r="K130" s="40" t="s">
        <v>44</v>
      </c>
      <c r="L130" s="40" t="s">
        <v>409</v>
      </c>
      <c r="M130" s="37" t="s">
        <v>291</v>
      </c>
      <c r="N130" s="37" t="s">
        <v>268</v>
      </c>
      <c r="O130" s="37" t="s">
        <v>80</v>
      </c>
      <c r="P130" s="36" t="s">
        <v>104</v>
      </c>
      <c r="Q130" s="36" t="s">
        <v>1407</v>
      </c>
    </row>
    <row r="131" spans="1:17" ht="15">
      <c r="A131" s="40" t="s">
        <v>31</v>
      </c>
      <c r="B131" s="40" t="s">
        <v>56</v>
      </c>
      <c r="C131" s="40">
        <v>56158</v>
      </c>
      <c r="D131" s="40" t="s">
        <v>409</v>
      </c>
      <c r="E131" s="51">
        <v>222.72</v>
      </c>
      <c r="F131" s="40" t="s">
        <v>1013</v>
      </c>
      <c r="G131" s="40" t="s">
        <v>18</v>
      </c>
      <c r="H131" s="40" t="s">
        <v>1014</v>
      </c>
      <c r="I131" s="40">
        <v>47230</v>
      </c>
      <c r="J131" s="39">
        <v>41044</v>
      </c>
      <c r="K131" s="40" t="s">
        <v>67</v>
      </c>
      <c r="L131" s="40" t="s">
        <v>409</v>
      </c>
      <c r="M131" s="37" t="s">
        <v>310</v>
      </c>
      <c r="N131" s="37" t="s">
        <v>248</v>
      </c>
      <c r="O131" s="37" t="s">
        <v>73</v>
      </c>
      <c r="P131" s="36" t="s">
        <v>115</v>
      </c>
      <c r="Q131" s="36" t="s">
        <v>1469</v>
      </c>
    </row>
    <row r="132" spans="1:17" ht="15">
      <c r="A132" s="40" t="s">
        <v>32</v>
      </c>
      <c r="B132" s="40" t="s">
        <v>57</v>
      </c>
      <c r="C132" s="40">
        <v>56142</v>
      </c>
      <c r="D132" s="40" t="s">
        <v>409</v>
      </c>
      <c r="E132" s="51">
        <v>229.92</v>
      </c>
      <c r="F132" s="40" t="s">
        <v>1068</v>
      </c>
      <c r="G132" s="40" t="s">
        <v>18</v>
      </c>
      <c r="H132" s="40" t="s">
        <v>1069</v>
      </c>
      <c r="I132" s="40">
        <v>47232</v>
      </c>
      <c r="J132" s="39">
        <v>41044</v>
      </c>
      <c r="K132" s="40" t="s">
        <v>68</v>
      </c>
      <c r="L132" s="40" t="s">
        <v>409</v>
      </c>
      <c r="M132" s="37" t="s">
        <v>322</v>
      </c>
      <c r="N132" s="37" t="s">
        <v>1492</v>
      </c>
      <c r="O132" s="37" t="s">
        <v>1493</v>
      </c>
      <c r="P132" s="36" t="s">
        <v>125</v>
      </c>
      <c r="Q132" s="36" t="s">
        <v>1495</v>
      </c>
    </row>
    <row r="133" spans="1:17" ht="15">
      <c r="A133" s="40" t="s">
        <v>620</v>
      </c>
      <c r="B133" s="40" t="s">
        <v>621</v>
      </c>
      <c r="C133" s="40">
        <v>56036</v>
      </c>
      <c r="D133" s="40" t="s">
        <v>409</v>
      </c>
      <c r="E133" s="51">
        <v>234.4</v>
      </c>
      <c r="F133" s="40" t="s">
        <v>622</v>
      </c>
      <c r="G133" s="40" t="s">
        <v>18</v>
      </c>
      <c r="H133" s="40" t="s">
        <v>623</v>
      </c>
      <c r="I133" s="40">
        <v>47180</v>
      </c>
      <c r="J133" s="39">
        <v>41038</v>
      </c>
      <c r="K133" s="40" t="s">
        <v>624</v>
      </c>
      <c r="L133" s="40" t="s">
        <v>409</v>
      </c>
      <c r="M133" s="37" t="s">
        <v>302</v>
      </c>
      <c r="N133" s="37" t="s">
        <v>263</v>
      </c>
      <c r="O133" s="37" t="s">
        <v>69</v>
      </c>
      <c r="P133" s="36" t="s">
        <v>113</v>
      </c>
      <c r="Q133" s="36" t="s">
        <v>1341</v>
      </c>
    </row>
    <row r="134" spans="1:17" ht="15">
      <c r="A134" s="40" t="s">
        <v>890</v>
      </c>
      <c r="B134" s="40" t="s">
        <v>891</v>
      </c>
      <c r="C134" s="40">
        <v>56025</v>
      </c>
      <c r="D134" s="40" t="s">
        <v>409</v>
      </c>
      <c r="E134" s="51">
        <v>250.9</v>
      </c>
      <c r="F134" s="40" t="s">
        <v>892</v>
      </c>
      <c r="G134" s="40" t="s">
        <v>18</v>
      </c>
      <c r="H134" s="40" t="s">
        <v>893</v>
      </c>
      <c r="I134" s="40">
        <v>47191</v>
      </c>
      <c r="J134" s="39">
        <v>41038</v>
      </c>
      <c r="K134" s="40" t="s">
        <v>132</v>
      </c>
      <c r="L134" s="40" t="s">
        <v>409</v>
      </c>
      <c r="M134" s="37" t="s">
        <v>280</v>
      </c>
      <c r="N134" s="37" t="s">
        <v>248</v>
      </c>
      <c r="O134" s="37" t="s">
        <v>73</v>
      </c>
      <c r="P134" s="36" t="s">
        <v>103</v>
      </c>
      <c r="Q134" s="36" t="s">
        <v>1426</v>
      </c>
    </row>
    <row r="135" spans="1:17" ht="15">
      <c r="A135" s="40" t="s">
        <v>850</v>
      </c>
      <c r="B135" s="40" t="s">
        <v>851</v>
      </c>
      <c r="C135" s="40">
        <v>56302</v>
      </c>
      <c r="D135" s="40" t="s">
        <v>409</v>
      </c>
      <c r="E135" s="51">
        <v>252</v>
      </c>
      <c r="F135" s="40" t="s">
        <v>852</v>
      </c>
      <c r="G135" s="40" t="s">
        <v>18</v>
      </c>
      <c r="H135" s="40" t="s">
        <v>853</v>
      </c>
      <c r="I135" s="40">
        <v>47312</v>
      </c>
      <c r="J135" s="39">
        <v>41057</v>
      </c>
      <c r="K135" s="40" t="s">
        <v>854</v>
      </c>
      <c r="L135" s="40" t="s">
        <v>409</v>
      </c>
      <c r="M135" s="37" t="s">
        <v>320</v>
      </c>
      <c r="N135" s="37" t="s">
        <v>250</v>
      </c>
      <c r="O135" s="37" t="s">
        <v>77</v>
      </c>
      <c r="P135" s="36" t="s">
        <v>199</v>
      </c>
      <c r="Q135" s="36" t="s">
        <v>1410</v>
      </c>
    </row>
    <row r="136" spans="1:17" ht="15">
      <c r="A136" s="40" t="s">
        <v>1129</v>
      </c>
      <c r="B136" s="40" t="s">
        <v>1130</v>
      </c>
      <c r="C136" s="40">
        <v>56175</v>
      </c>
      <c r="D136" s="40" t="s">
        <v>409</v>
      </c>
      <c r="E136" s="51">
        <v>252.7</v>
      </c>
      <c r="F136" s="40" t="s">
        <v>1131</v>
      </c>
      <c r="G136" s="40" t="s">
        <v>22</v>
      </c>
      <c r="H136" s="40" t="s">
        <v>1131</v>
      </c>
      <c r="I136" s="40">
        <v>47236</v>
      </c>
      <c r="J136" s="39">
        <v>41045</v>
      </c>
      <c r="K136" s="40" t="s">
        <v>44</v>
      </c>
      <c r="L136" s="40" t="s">
        <v>409</v>
      </c>
      <c r="M136" s="37" t="s">
        <v>327</v>
      </c>
      <c r="N136" s="37" t="s">
        <v>275</v>
      </c>
      <c r="O136" s="37" t="s">
        <v>86</v>
      </c>
      <c r="P136" s="36" t="s">
        <v>203</v>
      </c>
      <c r="Q136" s="36" t="s">
        <v>1131</v>
      </c>
    </row>
    <row r="137" spans="1:17" ht="15">
      <c r="A137" s="40" t="s">
        <v>760</v>
      </c>
      <c r="B137" s="40" t="s">
        <v>761</v>
      </c>
      <c r="C137" s="40">
        <v>56054</v>
      </c>
      <c r="D137" s="40" t="s">
        <v>409</v>
      </c>
      <c r="E137" s="51">
        <v>261.84</v>
      </c>
      <c r="F137" s="40" t="s">
        <v>767</v>
      </c>
      <c r="G137" s="40" t="s">
        <v>18</v>
      </c>
      <c r="H137" s="40" t="s">
        <v>768</v>
      </c>
      <c r="I137" s="40">
        <v>47185</v>
      </c>
      <c r="J137" s="39">
        <v>41038</v>
      </c>
      <c r="K137" s="40" t="s">
        <v>764</v>
      </c>
      <c r="L137" s="40" t="s">
        <v>409</v>
      </c>
      <c r="M137" s="37" t="s">
        <v>317</v>
      </c>
      <c r="N137" s="37" t="s">
        <v>377</v>
      </c>
      <c r="O137" s="37" t="s">
        <v>76</v>
      </c>
      <c r="P137" s="36" t="s">
        <v>163</v>
      </c>
      <c r="Q137" s="36" t="s">
        <v>1383</v>
      </c>
    </row>
    <row r="138" spans="1:17" ht="15">
      <c r="A138" s="40" t="s">
        <v>519</v>
      </c>
      <c r="B138" s="40" t="s">
        <v>520</v>
      </c>
      <c r="C138" s="40">
        <v>56122</v>
      </c>
      <c r="D138" s="40" t="s">
        <v>409</v>
      </c>
      <c r="E138" s="51">
        <v>264</v>
      </c>
      <c r="F138" s="40" t="s">
        <v>521</v>
      </c>
      <c r="G138" s="40" t="s">
        <v>18</v>
      </c>
      <c r="H138" s="40" t="s">
        <v>522</v>
      </c>
      <c r="I138" s="40">
        <v>47205</v>
      </c>
      <c r="J138" s="39">
        <v>41044</v>
      </c>
      <c r="K138" s="40" t="s">
        <v>523</v>
      </c>
      <c r="L138" s="40" t="s">
        <v>409</v>
      </c>
      <c r="M138" s="37" t="s">
        <v>378</v>
      </c>
      <c r="N138" s="37" t="s">
        <v>250</v>
      </c>
      <c r="O138" s="37" t="s">
        <v>77</v>
      </c>
      <c r="P138" s="36" t="s">
        <v>379</v>
      </c>
      <c r="Q138" s="36" t="s">
        <v>1314</v>
      </c>
    </row>
    <row r="139" spans="1:17" ht="15">
      <c r="A139" s="40" t="s">
        <v>1102</v>
      </c>
      <c r="B139" s="40" t="s">
        <v>1103</v>
      </c>
      <c r="C139" s="40">
        <v>56339</v>
      </c>
      <c r="D139" s="40" t="s">
        <v>409</v>
      </c>
      <c r="E139" s="51">
        <v>287.15</v>
      </c>
      <c r="F139" s="40" t="s">
        <v>1104</v>
      </c>
      <c r="G139" s="40" t="s">
        <v>18</v>
      </c>
      <c r="H139" s="40" t="s">
        <v>1105</v>
      </c>
      <c r="I139" s="40">
        <v>47333</v>
      </c>
      <c r="J139" s="39">
        <v>41058</v>
      </c>
      <c r="K139" s="40" t="s">
        <v>44</v>
      </c>
      <c r="L139" s="40" t="s">
        <v>409</v>
      </c>
      <c r="M139" s="37" t="s">
        <v>325</v>
      </c>
      <c r="N139" s="37" t="s">
        <v>250</v>
      </c>
      <c r="O139" s="37" t="s">
        <v>77</v>
      </c>
      <c r="P139" s="36" t="s">
        <v>112</v>
      </c>
      <c r="Q139" s="36" t="s">
        <v>1511</v>
      </c>
    </row>
    <row r="140" spans="1:17" ht="15">
      <c r="A140" s="40" t="s">
        <v>208</v>
      </c>
      <c r="B140" s="40" t="s">
        <v>209</v>
      </c>
      <c r="C140" s="40">
        <v>55908</v>
      </c>
      <c r="D140" s="40" t="s">
        <v>336</v>
      </c>
      <c r="E140" s="51">
        <v>290.17</v>
      </c>
      <c r="F140" s="40" t="s">
        <v>877</v>
      </c>
      <c r="G140" s="40" t="s">
        <v>18</v>
      </c>
      <c r="H140" s="40" t="s">
        <v>878</v>
      </c>
      <c r="I140" s="40">
        <v>47065</v>
      </c>
      <c r="J140" s="39">
        <v>41030</v>
      </c>
      <c r="K140" s="40" t="s">
        <v>210</v>
      </c>
      <c r="L140" s="40" t="s">
        <v>409</v>
      </c>
      <c r="M140" s="37" t="s">
        <v>1529</v>
      </c>
      <c r="N140" s="37" t="s">
        <v>380</v>
      </c>
      <c r="O140" s="37" t="s">
        <v>79</v>
      </c>
      <c r="P140" s="36" t="s">
        <v>1420</v>
      </c>
      <c r="Q140" s="36" t="s">
        <v>1421</v>
      </c>
    </row>
    <row r="141" spans="1:17" ht="15">
      <c r="A141" s="40" t="s">
        <v>504</v>
      </c>
      <c r="B141" s="40" t="s">
        <v>505</v>
      </c>
      <c r="C141" s="40">
        <v>55996</v>
      </c>
      <c r="D141" s="40" t="s">
        <v>409</v>
      </c>
      <c r="E141" s="51">
        <v>293.4</v>
      </c>
      <c r="F141" s="40" t="s">
        <v>506</v>
      </c>
      <c r="G141" s="40" t="s">
        <v>18</v>
      </c>
      <c r="H141" s="40" t="s">
        <v>507</v>
      </c>
      <c r="I141" s="40">
        <v>47146</v>
      </c>
      <c r="J141" s="39">
        <v>41038</v>
      </c>
      <c r="K141" s="40" t="s">
        <v>44</v>
      </c>
      <c r="L141" s="40" t="s">
        <v>409</v>
      </c>
      <c r="M141" s="37" t="s">
        <v>291</v>
      </c>
      <c r="N141" s="37" t="s">
        <v>263</v>
      </c>
      <c r="O141" s="37" t="s">
        <v>69</v>
      </c>
      <c r="P141" s="36" t="s">
        <v>104</v>
      </c>
      <c r="Q141" s="36" t="s">
        <v>1308</v>
      </c>
    </row>
    <row r="142" spans="1:17" ht="15">
      <c r="A142" s="40" t="s">
        <v>28</v>
      </c>
      <c r="B142" s="40" t="s">
        <v>52</v>
      </c>
      <c r="C142" s="40">
        <v>56165</v>
      </c>
      <c r="D142" s="40" t="s">
        <v>409</v>
      </c>
      <c r="E142" s="51">
        <v>293.83</v>
      </c>
      <c r="F142" s="40" t="s">
        <v>654</v>
      </c>
      <c r="G142" s="40" t="s">
        <v>18</v>
      </c>
      <c r="H142" s="40" t="s">
        <v>655</v>
      </c>
      <c r="I142" s="40">
        <v>47222</v>
      </c>
      <c r="J142" s="39">
        <v>41044</v>
      </c>
      <c r="K142" s="40" t="s">
        <v>63</v>
      </c>
      <c r="L142" s="40" t="s">
        <v>409</v>
      </c>
      <c r="M142" s="37" t="s">
        <v>310</v>
      </c>
      <c r="N142" s="37" t="s">
        <v>248</v>
      </c>
      <c r="O142" s="37" t="s">
        <v>73</v>
      </c>
      <c r="P142" s="36" t="s">
        <v>115</v>
      </c>
      <c r="Q142" s="36" t="s">
        <v>1351</v>
      </c>
    </row>
    <row r="143" spans="1:17" ht="15">
      <c r="A143" s="40" t="s">
        <v>208</v>
      </c>
      <c r="B143" s="40" t="s">
        <v>209</v>
      </c>
      <c r="C143" s="40">
        <v>56023</v>
      </c>
      <c r="D143" s="40" t="s">
        <v>409</v>
      </c>
      <c r="E143" s="51">
        <v>313.37</v>
      </c>
      <c r="F143" s="40" t="s">
        <v>879</v>
      </c>
      <c r="G143" s="40" t="s">
        <v>18</v>
      </c>
      <c r="H143" s="40" t="s">
        <v>880</v>
      </c>
      <c r="I143" s="40">
        <v>47190</v>
      </c>
      <c r="J143" s="39">
        <v>41038</v>
      </c>
      <c r="K143" s="40" t="s">
        <v>210</v>
      </c>
      <c r="L143" s="40" t="s">
        <v>409</v>
      </c>
      <c r="M143" s="37" t="s">
        <v>1529</v>
      </c>
      <c r="N143" s="37" t="s">
        <v>380</v>
      </c>
      <c r="O143" s="37" t="s">
        <v>79</v>
      </c>
      <c r="P143" s="36" t="s">
        <v>1420</v>
      </c>
      <c r="Q143" s="36" t="s">
        <v>1422</v>
      </c>
    </row>
    <row r="144" spans="1:17" ht="15">
      <c r="A144" s="40" t="s">
        <v>760</v>
      </c>
      <c r="B144" s="40" t="s">
        <v>761</v>
      </c>
      <c r="C144" s="40">
        <v>56053</v>
      </c>
      <c r="D144" s="40" t="s">
        <v>409</v>
      </c>
      <c r="E144" s="51">
        <v>318.6</v>
      </c>
      <c r="F144" s="40" t="s">
        <v>765</v>
      </c>
      <c r="G144" s="40" t="s">
        <v>18</v>
      </c>
      <c r="H144" s="40" t="s">
        <v>766</v>
      </c>
      <c r="I144" s="40">
        <v>47185</v>
      </c>
      <c r="J144" s="39">
        <v>41038</v>
      </c>
      <c r="K144" s="40" t="s">
        <v>764</v>
      </c>
      <c r="L144" s="40" t="s">
        <v>409</v>
      </c>
      <c r="M144" s="37" t="s">
        <v>317</v>
      </c>
      <c r="N144" s="37" t="s">
        <v>377</v>
      </c>
      <c r="O144" s="37" t="s">
        <v>76</v>
      </c>
      <c r="P144" s="36" t="s">
        <v>163</v>
      </c>
      <c r="Q144" s="36" t="s">
        <v>1383</v>
      </c>
    </row>
    <row r="145" spans="1:17" ht="15">
      <c r="A145" s="40" t="s">
        <v>760</v>
      </c>
      <c r="B145" s="40" t="s">
        <v>761</v>
      </c>
      <c r="C145" s="40">
        <v>56056</v>
      </c>
      <c r="D145" s="40" t="s">
        <v>409</v>
      </c>
      <c r="E145" s="51">
        <v>328.32</v>
      </c>
      <c r="F145" s="40" t="s">
        <v>771</v>
      </c>
      <c r="G145" s="40" t="s">
        <v>18</v>
      </c>
      <c r="H145" s="40" t="s">
        <v>772</v>
      </c>
      <c r="I145" s="40">
        <v>47185</v>
      </c>
      <c r="J145" s="39">
        <v>41038</v>
      </c>
      <c r="K145" s="40" t="s">
        <v>764</v>
      </c>
      <c r="L145" s="40" t="s">
        <v>409</v>
      </c>
      <c r="M145" s="37" t="s">
        <v>317</v>
      </c>
      <c r="N145" s="37" t="s">
        <v>377</v>
      </c>
      <c r="O145" s="37" t="s">
        <v>76</v>
      </c>
      <c r="P145" s="36" t="s">
        <v>163</v>
      </c>
      <c r="Q145" s="36" t="s">
        <v>1383</v>
      </c>
    </row>
    <row r="146" spans="1:17" ht="15">
      <c r="A146" s="40" t="s">
        <v>222</v>
      </c>
      <c r="B146" s="40" t="s">
        <v>223</v>
      </c>
      <c r="C146" s="40">
        <v>56140</v>
      </c>
      <c r="D146" s="40" t="s">
        <v>409</v>
      </c>
      <c r="E146" s="51">
        <v>330.43</v>
      </c>
      <c r="F146" s="40" t="s">
        <v>427</v>
      </c>
      <c r="G146" s="40" t="s">
        <v>18</v>
      </c>
      <c r="H146" s="40" t="s">
        <v>428</v>
      </c>
      <c r="I146" s="40">
        <v>47215</v>
      </c>
      <c r="J146" s="39">
        <v>41044</v>
      </c>
      <c r="K146" s="40" t="s">
        <v>224</v>
      </c>
      <c r="L146" s="40" t="s">
        <v>409</v>
      </c>
      <c r="M146" s="37" t="s">
        <v>378</v>
      </c>
      <c r="N146" s="37" t="s">
        <v>250</v>
      </c>
      <c r="O146" s="37" t="s">
        <v>77</v>
      </c>
      <c r="P146" s="36" t="s">
        <v>379</v>
      </c>
      <c r="Q146" s="36" t="s">
        <v>1284</v>
      </c>
    </row>
    <row r="147" spans="1:17" ht="15">
      <c r="A147" s="40" t="s">
        <v>457</v>
      </c>
      <c r="B147" s="40" t="s">
        <v>458</v>
      </c>
      <c r="C147" s="40">
        <v>56013</v>
      </c>
      <c r="D147" s="40" t="s">
        <v>409</v>
      </c>
      <c r="E147" s="51">
        <v>337.5</v>
      </c>
      <c r="F147" s="40" t="s">
        <v>459</v>
      </c>
      <c r="G147" s="40" t="s">
        <v>18</v>
      </c>
      <c r="H147" s="40" t="s">
        <v>460</v>
      </c>
      <c r="I147" s="40">
        <v>47169</v>
      </c>
      <c r="J147" s="39">
        <v>41038</v>
      </c>
      <c r="K147" s="40" t="s">
        <v>44</v>
      </c>
      <c r="L147" s="40" t="s">
        <v>409</v>
      </c>
      <c r="M147" s="37" t="s">
        <v>283</v>
      </c>
      <c r="N147" s="37" t="s">
        <v>380</v>
      </c>
      <c r="O147" s="37" t="s">
        <v>79</v>
      </c>
      <c r="P147" s="36" t="s">
        <v>157</v>
      </c>
      <c r="Q147" s="36" t="s">
        <v>1295</v>
      </c>
    </row>
    <row r="148" spans="1:17" ht="15">
      <c r="A148" s="40" t="s">
        <v>457</v>
      </c>
      <c r="B148" s="40" t="s">
        <v>458</v>
      </c>
      <c r="C148" s="40">
        <v>56014</v>
      </c>
      <c r="D148" s="40" t="s">
        <v>409</v>
      </c>
      <c r="E148" s="51">
        <v>337.5</v>
      </c>
      <c r="F148" s="40" t="s">
        <v>461</v>
      </c>
      <c r="G148" s="40" t="s">
        <v>18</v>
      </c>
      <c r="H148" s="40" t="s">
        <v>462</v>
      </c>
      <c r="I148" s="40">
        <v>47169</v>
      </c>
      <c r="J148" s="39">
        <v>41038</v>
      </c>
      <c r="K148" s="40" t="s">
        <v>44</v>
      </c>
      <c r="L148" s="40" t="s">
        <v>409</v>
      </c>
      <c r="M148" s="37" t="s">
        <v>283</v>
      </c>
      <c r="N148" s="37" t="s">
        <v>380</v>
      </c>
      <c r="O148" s="37" t="s">
        <v>79</v>
      </c>
      <c r="P148" s="36" t="s">
        <v>157</v>
      </c>
      <c r="Q148" s="36" t="s">
        <v>1295</v>
      </c>
    </row>
    <row r="149" spans="1:17" ht="15">
      <c r="A149" s="40" t="s">
        <v>32</v>
      </c>
      <c r="B149" s="40" t="s">
        <v>57</v>
      </c>
      <c r="C149" s="40">
        <v>56135</v>
      </c>
      <c r="D149" s="40" t="s">
        <v>409</v>
      </c>
      <c r="E149" s="51">
        <v>342.54</v>
      </c>
      <c r="F149" s="40" t="s">
        <v>1064</v>
      </c>
      <c r="G149" s="40" t="s">
        <v>18</v>
      </c>
      <c r="H149" s="40" t="s">
        <v>1065</v>
      </c>
      <c r="I149" s="40">
        <v>47232</v>
      </c>
      <c r="J149" s="39">
        <v>41044</v>
      </c>
      <c r="K149" s="40" t="s">
        <v>68</v>
      </c>
      <c r="L149" s="40" t="s">
        <v>409</v>
      </c>
      <c r="M149" s="37" t="s">
        <v>305</v>
      </c>
      <c r="N149" s="37" t="s">
        <v>266</v>
      </c>
      <c r="O149" s="37" t="s">
        <v>90</v>
      </c>
      <c r="P149" s="36" t="s">
        <v>102</v>
      </c>
      <c r="Q149" s="36" t="s">
        <v>1491</v>
      </c>
    </row>
    <row r="150" spans="1:17" ht="15">
      <c r="A150" s="40" t="s">
        <v>1219</v>
      </c>
      <c r="B150" s="40" t="s">
        <v>1220</v>
      </c>
      <c r="C150" s="40">
        <v>56274</v>
      </c>
      <c r="D150" s="40" t="s">
        <v>409</v>
      </c>
      <c r="E150" s="51">
        <v>354.76</v>
      </c>
      <c r="F150" s="40" t="s">
        <v>1221</v>
      </c>
      <c r="G150" s="40" t="s">
        <v>22</v>
      </c>
      <c r="H150" s="40" t="s">
        <v>1221</v>
      </c>
      <c r="I150" s="40">
        <v>47290</v>
      </c>
      <c r="J150" s="39">
        <v>41052</v>
      </c>
      <c r="K150" s="40" t="s">
        <v>44</v>
      </c>
      <c r="L150" s="40" t="s">
        <v>409</v>
      </c>
      <c r="M150" s="37" t="s">
        <v>327</v>
      </c>
      <c r="N150" s="37" t="s">
        <v>257</v>
      </c>
      <c r="O150" s="37" t="s">
        <v>155</v>
      </c>
      <c r="P150" s="36" t="s">
        <v>203</v>
      </c>
      <c r="Q150" s="36" t="s">
        <v>1221</v>
      </c>
    </row>
    <row r="151" spans="1:17" ht="15">
      <c r="A151" s="40" t="s">
        <v>975</v>
      </c>
      <c r="B151" s="40" t="s">
        <v>976</v>
      </c>
      <c r="C151" s="40">
        <v>55954</v>
      </c>
      <c r="D151" s="40" t="s">
        <v>409</v>
      </c>
      <c r="E151" s="51">
        <v>360</v>
      </c>
      <c r="F151" s="40" t="s">
        <v>977</v>
      </c>
      <c r="G151" s="40" t="s">
        <v>18</v>
      </c>
      <c r="H151" s="40" t="s">
        <v>978</v>
      </c>
      <c r="I151" s="40">
        <v>47069</v>
      </c>
      <c r="J151" s="39">
        <v>41030</v>
      </c>
      <c r="K151" s="40" t="s">
        <v>979</v>
      </c>
      <c r="L151" s="40" t="s">
        <v>409</v>
      </c>
      <c r="M151" s="37" t="s">
        <v>303</v>
      </c>
      <c r="N151" s="37" t="s">
        <v>247</v>
      </c>
      <c r="O151" s="37" t="s">
        <v>85</v>
      </c>
      <c r="P151" s="36" t="s">
        <v>124</v>
      </c>
      <c r="Q151" s="36" t="s">
        <v>1457</v>
      </c>
    </row>
    <row r="152" spans="1:17" ht="15">
      <c r="A152" s="40" t="s">
        <v>28</v>
      </c>
      <c r="B152" s="40" t="s">
        <v>52</v>
      </c>
      <c r="C152" s="40">
        <v>56222</v>
      </c>
      <c r="D152" s="40" t="s">
        <v>409</v>
      </c>
      <c r="E152" s="51">
        <v>402.41</v>
      </c>
      <c r="F152" s="40" t="s">
        <v>666</v>
      </c>
      <c r="G152" s="40" t="s">
        <v>18</v>
      </c>
      <c r="H152" s="40" t="s">
        <v>667</v>
      </c>
      <c r="I152" s="40">
        <v>47300</v>
      </c>
      <c r="J152" s="39">
        <v>41052</v>
      </c>
      <c r="K152" s="40" t="s">
        <v>63</v>
      </c>
      <c r="L152" s="40" t="s">
        <v>409</v>
      </c>
      <c r="M152" s="37" t="s">
        <v>310</v>
      </c>
      <c r="N152" s="37" t="s">
        <v>248</v>
      </c>
      <c r="O152" s="37" t="s">
        <v>73</v>
      </c>
      <c r="P152" s="36" t="s">
        <v>115</v>
      </c>
      <c r="Q152" s="36" t="s">
        <v>1357</v>
      </c>
    </row>
    <row r="153" spans="1:17" ht="15">
      <c r="A153" s="40" t="s">
        <v>549</v>
      </c>
      <c r="B153" s="40" t="s">
        <v>550</v>
      </c>
      <c r="C153" s="40">
        <v>56037</v>
      </c>
      <c r="D153" s="40" t="s">
        <v>409</v>
      </c>
      <c r="E153" s="51">
        <v>404.7</v>
      </c>
      <c r="F153" s="40" t="s">
        <v>551</v>
      </c>
      <c r="G153" s="40" t="s">
        <v>18</v>
      </c>
      <c r="H153" s="40" t="s">
        <v>552</v>
      </c>
      <c r="I153" s="40">
        <v>47148</v>
      </c>
      <c r="J153" s="39">
        <v>41038</v>
      </c>
      <c r="K153" s="40" t="s">
        <v>553</v>
      </c>
      <c r="L153" s="40" t="s">
        <v>409</v>
      </c>
      <c r="M153" s="37" t="s">
        <v>291</v>
      </c>
      <c r="N153" s="37" t="s">
        <v>263</v>
      </c>
      <c r="O153" s="37" t="s">
        <v>69</v>
      </c>
      <c r="P153" s="36" t="s">
        <v>104</v>
      </c>
      <c r="Q153" s="36" t="s">
        <v>1326</v>
      </c>
    </row>
    <row r="154" spans="1:17" ht="15">
      <c r="A154" s="40" t="s">
        <v>28</v>
      </c>
      <c r="B154" s="40" t="s">
        <v>52</v>
      </c>
      <c r="C154" s="40">
        <v>56223</v>
      </c>
      <c r="D154" s="40" t="s">
        <v>409</v>
      </c>
      <c r="E154" s="51">
        <v>406.14</v>
      </c>
      <c r="F154" s="40" t="s">
        <v>668</v>
      </c>
      <c r="G154" s="40" t="s">
        <v>18</v>
      </c>
      <c r="H154" s="40" t="s">
        <v>669</v>
      </c>
      <c r="I154" s="40">
        <v>47300</v>
      </c>
      <c r="J154" s="39">
        <v>41052</v>
      </c>
      <c r="K154" s="40" t="s">
        <v>63</v>
      </c>
      <c r="L154" s="40" t="s">
        <v>409</v>
      </c>
      <c r="M154" s="37" t="s">
        <v>310</v>
      </c>
      <c r="N154" s="37" t="s">
        <v>248</v>
      </c>
      <c r="O154" s="37" t="s">
        <v>73</v>
      </c>
      <c r="P154" s="36" t="s">
        <v>115</v>
      </c>
      <c r="Q154" s="36" t="s">
        <v>1358</v>
      </c>
    </row>
    <row r="155" spans="1:17" ht="15">
      <c r="A155" s="40" t="s">
        <v>28</v>
      </c>
      <c r="B155" s="40" t="s">
        <v>52</v>
      </c>
      <c r="C155" s="40">
        <v>56224</v>
      </c>
      <c r="D155" s="40" t="s">
        <v>409</v>
      </c>
      <c r="E155" s="51">
        <v>406.14</v>
      </c>
      <c r="F155" s="40" t="s">
        <v>670</v>
      </c>
      <c r="G155" s="40" t="s">
        <v>18</v>
      </c>
      <c r="H155" s="40" t="s">
        <v>671</v>
      </c>
      <c r="I155" s="40">
        <v>47300</v>
      </c>
      <c r="J155" s="39">
        <v>41052</v>
      </c>
      <c r="K155" s="40" t="s">
        <v>63</v>
      </c>
      <c r="L155" s="40" t="s">
        <v>409</v>
      </c>
      <c r="M155" s="37" t="s">
        <v>310</v>
      </c>
      <c r="N155" s="37" t="s">
        <v>248</v>
      </c>
      <c r="O155" s="37" t="s">
        <v>73</v>
      </c>
      <c r="P155" s="36" t="s">
        <v>115</v>
      </c>
      <c r="Q155" s="36" t="s">
        <v>1359</v>
      </c>
    </row>
    <row r="156" spans="1:17" ht="15">
      <c r="A156" s="40" t="s">
        <v>28</v>
      </c>
      <c r="B156" s="40" t="s">
        <v>52</v>
      </c>
      <c r="C156" s="40">
        <v>56163</v>
      </c>
      <c r="D156" s="40" t="s">
        <v>409</v>
      </c>
      <c r="E156" s="51">
        <v>408.31</v>
      </c>
      <c r="F156" s="40" t="s">
        <v>650</v>
      </c>
      <c r="G156" s="40" t="s">
        <v>18</v>
      </c>
      <c r="H156" s="40" t="s">
        <v>651</v>
      </c>
      <c r="I156" s="40">
        <v>47222</v>
      </c>
      <c r="J156" s="39">
        <v>41044</v>
      </c>
      <c r="K156" s="40" t="s">
        <v>63</v>
      </c>
      <c r="L156" s="40" t="s">
        <v>409</v>
      </c>
      <c r="M156" s="37" t="s">
        <v>310</v>
      </c>
      <c r="N156" s="37" t="s">
        <v>248</v>
      </c>
      <c r="O156" s="37" t="s">
        <v>73</v>
      </c>
      <c r="P156" s="36" t="s">
        <v>115</v>
      </c>
      <c r="Q156" s="36" t="s">
        <v>1349</v>
      </c>
    </row>
    <row r="157" spans="1:17" ht="15">
      <c r="A157" s="40" t="s">
        <v>479</v>
      </c>
      <c r="B157" s="40" t="s">
        <v>480</v>
      </c>
      <c r="C157" s="40">
        <v>55997</v>
      </c>
      <c r="D157" s="40" t="s">
        <v>409</v>
      </c>
      <c r="E157" s="51">
        <v>411.26</v>
      </c>
      <c r="F157" s="40" t="s">
        <v>481</v>
      </c>
      <c r="G157" s="40" t="s">
        <v>18</v>
      </c>
      <c r="H157" s="40" t="s">
        <v>482</v>
      </c>
      <c r="I157" s="40">
        <v>47172</v>
      </c>
      <c r="J157" s="39">
        <v>41038</v>
      </c>
      <c r="K157" s="40" t="s">
        <v>483</v>
      </c>
      <c r="L157" s="40" t="s">
        <v>409</v>
      </c>
      <c r="M157" s="37" t="s">
        <v>293</v>
      </c>
      <c r="N157" s="37" t="s">
        <v>380</v>
      </c>
      <c r="O157" s="37" t="s">
        <v>79</v>
      </c>
      <c r="P157" s="36" t="s">
        <v>105</v>
      </c>
      <c r="Q157" s="36" t="s">
        <v>1302</v>
      </c>
    </row>
    <row r="158" spans="1:17" ht="15">
      <c r="A158" s="40" t="s">
        <v>32</v>
      </c>
      <c r="B158" s="40" t="s">
        <v>57</v>
      </c>
      <c r="C158" s="40">
        <v>56289</v>
      </c>
      <c r="D158" s="40" t="s">
        <v>409</v>
      </c>
      <c r="E158" s="51">
        <v>411.84</v>
      </c>
      <c r="F158" s="40" t="s">
        <v>1090</v>
      </c>
      <c r="G158" s="40" t="s">
        <v>18</v>
      </c>
      <c r="H158" s="40" t="s">
        <v>1091</v>
      </c>
      <c r="I158" s="40">
        <v>47345</v>
      </c>
      <c r="J158" s="39">
        <v>41058</v>
      </c>
      <c r="K158" s="40" t="s">
        <v>68</v>
      </c>
      <c r="L158" s="40" t="s">
        <v>409</v>
      </c>
      <c r="M158" s="37" t="s">
        <v>322</v>
      </c>
      <c r="N158" s="37" t="s">
        <v>1492</v>
      </c>
      <c r="O158" s="37" t="s">
        <v>1493</v>
      </c>
      <c r="P158" s="36" t="s">
        <v>125</v>
      </c>
      <c r="Q158" s="36" t="s">
        <v>1506</v>
      </c>
    </row>
    <row r="159" spans="1:17" ht="15">
      <c r="A159" s="40" t="s">
        <v>28</v>
      </c>
      <c r="B159" s="40" t="s">
        <v>52</v>
      </c>
      <c r="C159" s="40">
        <v>56166</v>
      </c>
      <c r="D159" s="40" t="s">
        <v>409</v>
      </c>
      <c r="E159" s="51">
        <v>412.13</v>
      </c>
      <c r="F159" s="40" t="s">
        <v>656</v>
      </c>
      <c r="G159" s="40" t="s">
        <v>18</v>
      </c>
      <c r="H159" s="40" t="s">
        <v>657</v>
      </c>
      <c r="I159" s="40">
        <v>47222</v>
      </c>
      <c r="J159" s="39">
        <v>41044</v>
      </c>
      <c r="K159" s="40" t="s">
        <v>63</v>
      </c>
      <c r="L159" s="40" t="s">
        <v>409</v>
      </c>
      <c r="M159" s="37" t="s">
        <v>310</v>
      </c>
      <c r="N159" s="37" t="s">
        <v>248</v>
      </c>
      <c r="O159" s="37" t="s">
        <v>73</v>
      </c>
      <c r="P159" s="36" t="s">
        <v>115</v>
      </c>
      <c r="Q159" s="36" t="s">
        <v>1352</v>
      </c>
    </row>
    <row r="160" spans="1:17" ht="15">
      <c r="A160" s="40" t="s">
        <v>30</v>
      </c>
      <c r="B160" s="40" t="s">
        <v>54</v>
      </c>
      <c r="C160" s="40">
        <v>56258</v>
      </c>
      <c r="D160" s="40" t="s">
        <v>409</v>
      </c>
      <c r="E160" s="51">
        <v>413.16</v>
      </c>
      <c r="F160" s="40" t="s">
        <v>936</v>
      </c>
      <c r="G160" s="40" t="s">
        <v>18</v>
      </c>
      <c r="H160" s="40" t="s">
        <v>937</v>
      </c>
      <c r="I160" s="40">
        <v>47302</v>
      </c>
      <c r="J160" s="39">
        <v>41052</v>
      </c>
      <c r="K160" s="40" t="s">
        <v>65</v>
      </c>
      <c r="L160" s="40" t="s">
        <v>409</v>
      </c>
      <c r="M160" s="37" t="s">
        <v>305</v>
      </c>
      <c r="N160" s="37" t="s">
        <v>248</v>
      </c>
      <c r="O160" s="37" t="s">
        <v>73</v>
      </c>
      <c r="P160" s="36" t="s">
        <v>102</v>
      </c>
      <c r="Q160" s="36" t="s">
        <v>1441</v>
      </c>
    </row>
    <row r="161" spans="1:17" ht="15">
      <c r="A161" s="40" t="s">
        <v>28</v>
      </c>
      <c r="B161" s="40" t="s">
        <v>52</v>
      </c>
      <c r="C161" s="40">
        <v>56221</v>
      </c>
      <c r="D161" s="40" t="s">
        <v>409</v>
      </c>
      <c r="E161" s="51">
        <v>417.31</v>
      </c>
      <c r="F161" s="40" t="s">
        <v>664</v>
      </c>
      <c r="G161" s="40" t="s">
        <v>18</v>
      </c>
      <c r="H161" s="40" t="s">
        <v>665</v>
      </c>
      <c r="I161" s="40">
        <v>47300</v>
      </c>
      <c r="J161" s="39">
        <v>41052</v>
      </c>
      <c r="K161" s="40" t="s">
        <v>63</v>
      </c>
      <c r="L161" s="40" t="s">
        <v>409</v>
      </c>
      <c r="M161" s="37" t="s">
        <v>310</v>
      </c>
      <c r="N161" s="37" t="s">
        <v>248</v>
      </c>
      <c r="O161" s="37" t="s">
        <v>73</v>
      </c>
      <c r="P161" s="36" t="s">
        <v>115</v>
      </c>
      <c r="Q161" s="36" t="s">
        <v>1356</v>
      </c>
    </row>
    <row r="162" spans="1:17" ht="15">
      <c r="A162" s="40" t="s">
        <v>611</v>
      </c>
      <c r="B162" s="40" t="s">
        <v>612</v>
      </c>
      <c r="C162" s="40">
        <v>56098</v>
      </c>
      <c r="D162" s="40" t="s">
        <v>409</v>
      </c>
      <c r="E162" s="51">
        <v>420</v>
      </c>
      <c r="F162" s="40" t="s">
        <v>613</v>
      </c>
      <c r="G162" s="40" t="s">
        <v>18</v>
      </c>
      <c r="H162" s="40" t="s">
        <v>614</v>
      </c>
      <c r="I162" s="40">
        <v>47179</v>
      </c>
      <c r="J162" s="39">
        <v>41038</v>
      </c>
      <c r="K162" s="40" t="s">
        <v>44</v>
      </c>
      <c r="L162" s="40" t="s">
        <v>409</v>
      </c>
      <c r="M162" s="37" t="s">
        <v>306</v>
      </c>
      <c r="N162" s="37" t="s">
        <v>267</v>
      </c>
      <c r="O162" s="37" t="s">
        <v>170</v>
      </c>
      <c r="P162" s="36" t="s">
        <v>220</v>
      </c>
      <c r="Q162" s="36" t="s">
        <v>1338</v>
      </c>
    </row>
    <row r="163" spans="1:17" ht="15">
      <c r="A163" s="40" t="s">
        <v>719</v>
      </c>
      <c r="B163" s="40" t="s">
        <v>720</v>
      </c>
      <c r="C163" s="40">
        <v>55922</v>
      </c>
      <c r="D163" s="40" t="s">
        <v>336</v>
      </c>
      <c r="E163" s="51">
        <v>420</v>
      </c>
      <c r="F163" s="40" t="s">
        <v>721</v>
      </c>
      <c r="G163" s="40" t="s">
        <v>18</v>
      </c>
      <c r="H163" s="40" t="s">
        <v>722</v>
      </c>
      <c r="I163" s="40">
        <v>47080</v>
      </c>
      <c r="J163" s="39">
        <v>41030</v>
      </c>
      <c r="K163" s="40" t="s">
        <v>44</v>
      </c>
      <c r="L163" s="40" t="s">
        <v>409</v>
      </c>
      <c r="M163" s="37" t="s">
        <v>306</v>
      </c>
      <c r="N163" s="37" t="s">
        <v>267</v>
      </c>
      <c r="O163" s="37" t="s">
        <v>170</v>
      </c>
      <c r="P163" s="36" t="s">
        <v>220</v>
      </c>
      <c r="Q163" s="36" t="s">
        <v>1371</v>
      </c>
    </row>
    <row r="164" spans="1:17" ht="15">
      <c r="A164" s="40" t="s">
        <v>755</v>
      </c>
      <c r="B164" s="40" t="s">
        <v>756</v>
      </c>
      <c r="C164" s="40">
        <v>55895</v>
      </c>
      <c r="D164" s="40" t="s">
        <v>336</v>
      </c>
      <c r="E164" s="51">
        <v>420</v>
      </c>
      <c r="F164" s="40" t="s">
        <v>757</v>
      </c>
      <c r="G164" s="40" t="s">
        <v>18</v>
      </c>
      <c r="H164" s="40" t="s">
        <v>758</v>
      </c>
      <c r="I164" s="40">
        <v>47082</v>
      </c>
      <c r="J164" s="39">
        <v>41030</v>
      </c>
      <c r="K164" s="40" t="s">
        <v>44</v>
      </c>
      <c r="L164" s="40" t="s">
        <v>409</v>
      </c>
      <c r="M164" s="37" t="s">
        <v>306</v>
      </c>
      <c r="N164" s="37" t="s">
        <v>267</v>
      </c>
      <c r="O164" s="37" t="s">
        <v>170</v>
      </c>
      <c r="P164" s="36" t="s">
        <v>220</v>
      </c>
      <c r="Q164" s="36" t="s">
        <v>1381</v>
      </c>
    </row>
    <row r="165" spans="1:17" ht="15">
      <c r="A165" s="40" t="s">
        <v>863</v>
      </c>
      <c r="B165" s="40" t="s">
        <v>864</v>
      </c>
      <c r="C165" s="40">
        <v>56130</v>
      </c>
      <c r="D165" s="40" t="s">
        <v>409</v>
      </c>
      <c r="E165" s="51">
        <v>420</v>
      </c>
      <c r="F165" s="40" t="s">
        <v>865</v>
      </c>
      <c r="G165" s="40" t="s">
        <v>18</v>
      </c>
      <c r="H165" s="40" t="s">
        <v>866</v>
      </c>
      <c r="I165" s="40">
        <v>47210</v>
      </c>
      <c r="J165" s="39">
        <v>41044</v>
      </c>
      <c r="K165" s="40" t="s">
        <v>44</v>
      </c>
      <c r="L165" s="40" t="s">
        <v>409</v>
      </c>
      <c r="M165" s="37" t="s">
        <v>306</v>
      </c>
      <c r="N165" s="37" t="s">
        <v>267</v>
      </c>
      <c r="O165" s="37" t="s">
        <v>170</v>
      </c>
      <c r="P165" s="36" t="s">
        <v>220</v>
      </c>
      <c r="Q165" s="36" t="s">
        <v>1414</v>
      </c>
    </row>
    <row r="166" spans="1:17" ht="15">
      <c r="A166" s="40" t="s">
        <v>234</v>
      </c>
      <c r="B166" s="40" t="s">
        <v>235</v>
      </c>
      <c r="C166" s="40">
        <v>55897</v>
      </c>
      <c r="D166" s="40" t="s">
        <v>336</v>
      </c>
      <c r="E166" s="51">
        <v>420</v>
      </c>
      <c r="F166" s="40" t="s">
        <v>1019</v>
      </c>
      <c r="G166" s="40" t="s">
        <v>18</v>
      </c>
      <c r="H166" s="40" t="s">
        <v>1020</v>
      </c>
      <c r="I166" s="40">
        <v>47073</v>
      </c>
      <c r="J166" s="39">
        <v>41030</v>
      </c>
      <c r="K166" s="40" t="s">
        <v>236</v>
      </c>
      <c r="L166" s="40" t="s">
        <v>409</v>
      </c>
      <c r="M166" s="37" t="s">
        <v>306</v>
      </c>
      <c r="N166" s="37" t="s">
        <v>267</v>
      </c>
      <c r="O166" s="37" t="s">
        <v>170</v>
      </c>
      <c r="P166" s="36" t="s">
        <v>220</v>
      </c>
      <c r="Q166" s="36" t="s">
        <v>1472</v>
      </c>
    </row>
    <row r="167" spans="1:17" ht="15">
      <c r="A167" s="40" t="s">
        <v>234</v>
      </c>
      <c r="B167" s="40" t="s">
        <v>235</v>
      </c>
      <c r="C167" s="40">
        <v>55898</v>
      </c>
      <c r="D167" s="40" t="s">
        <v>336</v>
      </c>
      <c r="E167" s="51">
        <v>420</v>
      </c>
      <c r="F167" s="40" t="s">
        <v>1021</v>
      </c>
      <c r="G167" s="40" t="s">
        <v>18</v>
      </c>
      <c r="H167" s="40" t="s">
        <v>1022</v>
      </c>
      <c r="I167" s="40">
        <v>47073</v>
      </c>
      <c r="J167" s="39">
        <v>41030</v>
      </c>
      <c r="K167" s="40" t="s">
        <v>236</v>
      </c>
      <c r="L167" s="40" t="s">
        <v>409</v>
      </c>
      <c r="M167" s="37" t="s">
        <v>306</v>
      </c>
      <c r="N167" s="37" t="s">
        <v>267</v>
      </c>
      <c r="O167" s="37" t="s">
        <v>170</v>
      </c>
      <c r="P167" s="36" t="s">
        <v>220</v>
      </c>
      <c r="Q167" s="36" t="s">
        <v>1473</v>
      </c>
    </row>
    <row r="168" spans="1:17" ht="15">
      <c r="A168" s="40" t="s">
        <v>234</v>
      </c>
      <c r="B168" s="40" t="s">
        <v>235</v>
      </c>
      <c r="C168" s="40">
        <v>55946</v>
      </c>
      <c r="D168" s="40" t="s">
        <v>336</v>
      </c>
      <c r="E168" s="51">
        <v>420</v>
      </c>
      <c r="F168" s="40" t="s">
        <v>1023</v>
      </c>
      <c r="G168" s="40" t="s">
        <v>18</v>
      </c>
      <c r="H168" s="40" t="s">
        <v>1024</v>
      </c>
      <c r="I168" s="40">
        <v>47073</v>
      </c>
      <c r="J168" s="39">
        <v>41030</v>
      </c>
      <c r="K168" s="40" t="s">
        <v>236</v>
      </c>
      <c r="L168" s="40" t="s">
        <v>409</v>
      </c>
      <c r="M168" s="37" t="s">
        <v>306</v>
      </c>
      <c r="N168" s="37" t="s">
        <v>267</v>
      </c>
      <c r="O168" s="37" t="s">
        <v>170</v>
      </c>
      <c r="P168" s="36" t="s">
        <v>220</v>
      </c>
      <c r="Q168" s="36" t="s">
        <v>1474</v>
      </c>
    </row>
    <row r="169" spans="1:17" ht="15">
      <c r="A169" s="40" t="s">
        <v>1124</v>
      </c>
      <c r="B169" s="40" t="s">
        <v>1125</v>
      </c>
      <c r="C169" s="40">
        <v>55896</v>
      </c>
      <c r="D169" s="40" t="s">
        <v>336</v>
      </c>
      <c r="E169" s="51">
        <v>420</v>
      </c>
      <c r="F169" s="40" t="s">
        <v>1126</v>
      </c>
      <c r="G169" s="40" t="s">
        <v>18</v>
      </c>
      <c r="H169" s="40" t="s">
        <v>1127</v>
      </c>
      <c r="I169" s="40">
        <v>47084</v>
      </c>
      <c r="J169" s="39">
        <v>41030</v>
      </c>
      <c r="K169" s="40" t="s">
        <v>44</v>
      </c>
      <c r="L169" s="40" t="s">
        <v>409</v>
      </c>
      <c r="M169" s="37" t="s">
        <v>306</v>
      </c>
      <c r="N169" s="37" t="s">
        <v>267</v>
      </c>
      <c r="O169" s="37" t="s">
        <v>170</v>
      </c>
      <c r="P169" s="36" t="s">
        <v>220</v>
      </c>
      <c r="Q169" s="36" t="s">
        <v>1518</v>
      </c>
    </row>
    <row r="170" spans="1:17" ht="15">
      <c r="A170" s="40" t="s">
        <v>177</v>
      </c>
      <c r="B170" s="40" t="s">
        <v>178</v>
      </c>
      <c r="C170" s="40">
        <v>56117</v>
      </c>
      <c r="D170" s="40" t="s">
        <v>409</v>
      </c>
      <c r="E170" s="51">
        <v>429.58</v>
      </c>
      <c r="F170" s="40" t="s">
        <v>450</v>
      </c>
      <c r="G170" s="40" t="s">
        <v>18</v>
      </c>
      <c r="H170" s="40" t="s">
        <v>451</v>
      </c>
      <c r="I170" s="40">
        <v>47217</v>
      </c>
      <c r="J170" s="39">
        <v>41044</v>
      </c>
      <c r="K170" s="40" t="s">
        <v>179</v>
      </c>
      <c r="L170" s="40" t="s">
        <v>409</v>
      </c>
      <c r="M170" s="37" t="s">
        <v>290</v>
      </c>
      <c r="N170" s="37" t="s">
        <v>268</v>
      </c>
      <c r="O170" s="37" t="s">
        <v>80</v>
      </c>
      <c r="P170" s="36" t="s">
        <v>123</v>
      </c>
      <c r="Q170" s="36" t="s">
        <v>1293</v>
      </c>
    </row>
    <row r="171" spans="1:17" ht="15">
      <c r="A171" s="40" t="s">
        <v>32</v>
      </c>
      <c r="B171" s="40" t="s">
        <v>57</v>
      </c>
      <c r="C171" s="40">
        <v>56243</v>
      </c>
      <c r="D171" s="40" t="s">
        <v>409</v>
      </c>
      <c r="E171" s="51">
        <v>443.45</v>
      </c>
      <c r="F171" s="40" t="s">
        <v>1082</v>
      </c>
      <c r="G171" s="40" t="s">
        <v>18</v>
      </c>
      <c r="H171" s="40" t="s">
        <v>1083</v>
      </c>
      <c r="I171" s="40">
        <v>47305</v>
      </c>
      <c r="J171" s="39">
        <v>41052</v>
      </c>
      <c r="K171" s="40" t="s">
        <v>68</v>
      </c>
      <c r="L171" s="40" t="s">
        <v>409</v>
      </c>
      <c r="M171" s="37" t="s">
        <v>322</v>
      </c>
      <c r="N171" s="37" t="s">
        <v>247</v>
      </c>
      <c r="O171" s="37" t="s">
        <v>85</v>
      </c>
      <c r="P171" s="36" t="s">
        <v>125</v>
      </c>
      <c r="Q171" s="36" t="s">
        <v>1502</v>
      </c>
    </row>
    <row r="172" spans="1:17" ht="15">
      <c r="A172" s="40" t="s">
        <v>990</v>
      </c>
      <c r="B172" s="40" t="s">
        <v>991</v>
      </c>
      <c r="C172" s="40">
        <v>55947</v>
      </c>
      <c r="D172" s="40" t="s">
        <v>336</v>
      </c>
      <c r="E172" s="51">
        <v>445</v>
      </c>
      <c r="F172" s="40" t="s">
        <v>992</v>
      </c>
      <c r="G172" s="40" t="s">
        <v>18</v>
      </c>
      <c r="H172" s="40" t="s">
        <v>993</v>
      </c>
      <c r="I172" s="40">
        <v>47070</v>
      </c>
      <c r="J172" s="39">
        <v>41030</v>
      </c>
      <c r="K172" s="40" t="s">
        <v>132</v>
      </c>
      <c r="L172" s="40" t="s">
        <v>409</v>
      </c>
      <c r="M172" s="37" t="s">
        <v>285</v>
      </c>
      <c r="N172" s="37" t="s">
        <v>260</v>
      </c>
      <c r="O172" s="37" t="s">
        <v>75</v>
      </c>
      <c r="P172" s="36" t="s">
        <v>108</v>
      </c>
      <c r="Q172" s="36" t="s">
        <v>1460</v>
      </c>
    </row>
    <row r="173" spans="1:17" ht="15">
      <c r="A173" s="40" t="s">
        <v>31</v>
      </c>
      <c r="B173" s="40" t="s">
        <v>56</v>
      </c>
      <c r="C173" s="40">
        <v>56157</v>
      </c>
      <c r="D173" s="40" t="s">
        <v>409</v>
      </c>
      <c r="E173" s="51">
        <v>445.44</v>
      </c>
      <c r="F173" s="40" t="s">
        <v>1011</v>
      </c>
      <c r="G173" s="40" t="s">
        <v>18</v>
      </c>
      <c r="H173" s="40" t="s">
        <v>1012</v>
      </c>
      <c r="I173" s="40">
        <v>47230</v>
      </c>
      <c r="J173" s="39">
        <v>41044</v>
      </c>
      <c r="K173" s="40" t="s">
        <v>67</v>
      </c>
      <c r="L173" s="40" t="s">
        <v>409</v>
      </c>
      <c r="M173" s="37" t="s">
        <v>310</v>
      </c>
      <c r="N173" s="37" t="s">
        <v>248</v>
      </c>
      <c r="O173" s="37" t="s">
        <v>73</v>
      </c>
      <c r="P173" s="36" t="s">
        <v>115</v>
      </c>
      <c r="Q173" s="36" t="s">
        <v>1468</v>
      </c>
    </row>
    <row r="174" spans="1:17" ht="15">
      <c r="A174" s="40" t="s">
        <v>31</v>
      </c>
      <c r="B174" s="40" t="s">
        <v>56</v>
      </c>
      <c r="C174" s="40">
        <v>56160</v>
      </c>
      <c r="D174" s="40" t="s">
        <v>409</v>
      </c>
      <c r="E174" s="51">
        <v>445.44</v>
      </c>
      <c r="F174" s="40" t="s">
        <v>1017</v>
      </c>
      <c r="G174" s="40" t="s">
        <v>18</v>
      </c>
      <c r="H174" s="40" t="s">
        <v>1018</v>
      </c>
      <c r="I174" s="40">
        <v>47230</v>
      </c>
      <c r="J174" s="39">
        <v>41044</v>
      </c>
      <c r="K174" s="40" t="s">
        <v>67</v>
      </c>
      <c r="L174" s="40" t="s">
        <v>409</v>
      </c>
      <c r="M174" s="37" t="s">
        <v>310</v>
      </c>
      <c r="N174" s="37" t="s">
        <v>248</v>
      </c>
      <c r="O174" s="37" t="s">
        <v>73</v>
      </c>
      <c r="P174" s="36" t="s">
        <v>115</v>
      </c>
      <c r="Q174" s="36" t="s">
        <v>1471</v>
      </c>
    </row>
    <row r="175" spans="1:17" ht="15">
      <c r="A175" s="40" t="s">
        <v>1025</v>
      </c>
      <c r="B175" s="40" t="s">
        <v>1026</v>
      </c>
      <c r="C175" s="40">
        <v>56201</v>
      </c>
      <c r="D175" s="40" t="s">
        <v>409</v>
      </c>
      <c r="E175" s="51">
        <v>456</v>
      </c>
      <c r="F175" s="40" t="s">
        <v>1027</v>
      </c>
      <c r="G175" s="40" t="s">
        <v>18</v>
      </c>
      <c r="H175" s="40" t="s">
        <v>1028</v>
      </c>
      <c r="I175" s="40">
        <v>47304</v>
      </c>
      <c r="J175" s="39">
        <v>41052</v>
      </c>
      <c r="K175" s="40" t="s">
        <v>44</v>
      </c>
      <c r="L175" s="40" t="s">
        <v>409</v>
      </c>
      <c r="M175" s="37" t="s">
        <v>315</v>
      </c>
      <c r="N175" s="37" t="s">
        <v>380</v>
      </c>
      <c r="O175" s="37" t="s">
        <v>79</v>
      </c>
      <c r="P175" s="36" t="s">
        <v>271</v>
      </c>
      <c r="Q175" s="36" t="s">
        <v>1475</v>
      </c>
    </row>
    <row r="176" spans="1:17" ht="15">
      <c r="A176" s="40" t="s">
        <v>996</v>
      </c>
      <c r="B176" s="40" t="s">
        <v>997</v>
      </c>
      <c r="C176" s="40">
        <v>55915</v>
      </c>
      <c r="D176" s="40" t="s">
        <v>336</v>
      </c>
      <c r="E176" s="51">
        <v>459.7</v>
      </c>
      <c r="F176" s="40" t="s">
        <v>998</v>
      </c>
      <c r="G176" s="40" t="s">
        <v>18</v>
      </c>
      <c r="H176" s="40" t="s">
        <v>999</v>
      </c>
      <c r="I176" s="40">
        <v>47071</v>
      </c>
      <c r="J176" s="39">
        <v>41030</v>
      </c>
      <c r="K176" s="40" t="s">
        <v>132</v>
      </c>
      <c r="L176" s="40" t="s">
        <v>409</v>
      </c>
      <c r="M176" s="37" t="s">
        <v>1528</v>
      </c>
      <c r="N176" s="37" t="s">
        <v>260</v>
      </c>
      <c r="O176" s="37" t="s">
        <v>75</v>
      </c>
      <c r="P176" s="36" t="s">
        <v>1405</v>
      </c>
      <c r="Q176" s="36" t="s">
        <v>1462</v>
      </c>
    </row>
    <row r="177" spans="1:17" ht="15">
      <c r="A177" s="40" t="s">
        <v>32</v>
      </c>
      <c r="B177" s="40" t="s">
        <v>57</v>
      </c>
      <c r="C177" s="40">
        <v>56115</v>
      </c>
      <c r="D177" s="40" t="s">
        <v>409</v>
      </c>
      <c r="E177" s="51">
        <v>482.4</v>
      </c>
      <c r="F177" s="40" t="s">
        <v>1056</v>
      </c>
      <c r="G177" s="40" t="s">
        <v>18</v>
      </c>
      <c r="H177" s="40" t="s">
        <v>1057</v>
      </c>
      <c r="I177" s="40">
        <v>47232</v>
      </c>
      <c r="J177" s="39">
        <v>41044</v>
      </c>
      <c r="K177" s="40" t="s">
        <v>68</v>
      </c>
      <c r="L177" s="40" t="s">
        <v>409</v>
      </c>
      <c r="M177" s="37" t="s">
        <v>322</v>
      </c>
      <c r="N177" s="37" t="s">
        <v>247</v>
      </c>
      <c r="O177" s="37" t="s">
        <v>85</v>
      </c>
      <c r="P177" s="36" t="s">
        <v>125</v>
      </c>
      <c r="Q177" s="36" t="s">
        <v>1487</v>
      </c>
    </row>
    <row r="178" spans="1:17" ht="15">
      <c r="A178" s="40" t="s">
        <v>960</v>
      </c>
      <c r="B178" s="40" t="s">
        <v>961</v>
      </c>
      <c r="C178" s="40">
        <v>56168</v>
      </c>
      <c r="D178" s="40" t="s">
        <v>409</v>
      </c>
      <c r="E178" s="51">
        <v>482.48</v>
      </c>
      <c r="F178" s="40" t="s">
        <v>962</v>
      </c>
      <c r="G178" s="40" t="s">
        <v>18</v>
      </c>
      <c r="H178" s="40" t="s">
        <v>963</v>
      </c>
      <c r="I178" s="40">
        <v>47229</v>
      </c>
      <c r="J178" s="39">
        <v>41044</v>
      </c>
      <c r="K178" s="40" t="s">
        <v>964</v>
      </c>
      <c r="L178" s="40" t="s">
        <v>409</v>
      </c>
      <c r="M178" s="37" t="s">
        <v>280</v>
      </c>
      <c r="N178" s="37" t="s">
        <v>248</v>
      </c>
      <c r="O178" s="37" t="s">
        <v>73</v>
      </c>
      <c r="P178" s="36" t="s">
        <v>103</v>
      </c>
      <c r="Q178" s="36" t="s">
        <v>1451</v>
      </c>
    </row>
    <row r="179" spans="1:17" ht="15">
      <c r="A179" s="40" t="s">
        <v>94</v>
      </c>
      <c r="B179" s="40" t="s">
        <v>95</v>
      </c>
      <c r="C179" s="40">
        <v>56211</v>
      </c>
      <c r="D179" s="40" t="s">
        <v>409</v>
      </c>
      <c r="E179" s="51">
        <v>483.98</v>
      </c>
      <c r="F179" s="40" t="s">
        <v>469</v>
      </c>
      <c r="G179" s="40" t="s">
        <v>18</v>
      </c>
      <c r="H179" s="40" t="s">
        <v>470</v>
      </c>
      <c r="I179" s="40">
        <v>47335</v>
      </c>
      <c r="J179" s="39">
        <v>41058</v>
      </c>
      <c r="K179" s="40" t="s">
        <v>96</v>
      </c>
      <c r="L179" s="40" t="s">
        <v>409</v>
      </c>
      <c r="M179" s="37" t="s">
        <v>293</v>
      </c>
      <c r="N179" s="37" t="s">
        <v>380</v>
      </c>
      <c r="O179" s="37" t="s">
        <v>79</v>
      </c>
      <c r="P179" s="36" t="s">
        <v>105</v>
      </c>
      <c r="Q179" s="36" t="s">
        <v>381</v>
      </c>
    </row>
    <row r="180" spans="1:17" ht="15">
      <c r="A180" s="40" t="s">
        <v>360</v>
      </c>
      <c r="B180" s="40" t="s">
        <v>361</v>
      </c>
      <c r="C180" s="40">
        <v>55993</v>
      </c>
      <c r="D180" s="40" t="s">
        <v>409</v>
      </c>
      <c r="E180" s="51">
        <v>484.61</v>
      </c>
      <c r="F180" s="40" t="s">
        <v>1107</v>
      </c>
      <c r="G180" s="40" t="s">
        <v>18</v>
      </c>
      <c r="H180" s="40" t="s">
        <v>1108</v>
      </c>
      <c r="I180" s="40">
        <v>47201</v>
      </c>
      <c r="J180" s="39">
        <v>41038</v>
      </c>
      <c r="K180" s="40" t="s">
        <v>362</v>
      </c>
      <c r="L180" s="40" t="s">
        <v>409</v>
      </c>
      <c r="M180" s="37" t="s">
        <v>302</v>
      </c>
      <c r="N180" s="37" t="s">
        <v>380</v>
      </c>
      <c r="O180" s="37" t="s">
        <v>79</v>
      </c>
      <c r="P180" s="36" t="s">
        <v>113</v>
      </c>
      <c r="Q180" s="36" t="s">
        <v>1513</v>
      </c>
    </row>
    <row r="181" spans="1:17" ht="15">
      <c r="A181" s="40" t="s">
        <v>944</v>
      </c>
      <c r="B181" s="40" t="s">
        <v>945</v>
      </c>
      <c r="C181" s="40">
        <v>56010</v>
      </c>
      <c r="D181" s="40" t="s">
        <v>409</v>
      </c>
      <c r="E181" s="41">
        <v>504.08</v>
      </c>
      <c r="F181" s="40" t="s">
        <v>953</v>
      </c>
      <c r="G181" s="40" t="s">
        <v>18</v>
      </c>
      <c r="H181" s="40" t="s">
        <v>954</v>
      </c>
      <c r="I181" s="40">
        <v>47196</v>
      </c>
      <c r="J181" s="39">
        <v>41038</v>
      </c>
      <c r="K181" s="40" t="s">
        <v>948</v>
      </c>
      <c r="L181" s="40" t="s">
        <v>409</v>
      </c>
      <c r="M181" s="37" t="s">
        <v>293</v>
      </c>
      <c r="N181" s="37" t="s">
        <v>380</v>
      </c>
      <c r="O181" s="37" t="s">
        <v>79</v>
      </c>
      <c r="P181" s="36" t="s">
        <v>105</v>
      </c>
      <c r="Q181" s="36" t="s">
        <v>1448</v>
      </c>
    </row>
    <row r="182" spans="1:17" ht="15">
      <c r="A182" s="40" t="s">
        <v>715</v>
      </c>
      <c r="B182" s="40" t="s">
        <v>716</v>
      </c>
      <c r="C182" s="40">
        <v>55901</v>
      </c>
      <c r="D182" s="40" t="s">
        <v>336</v>
      </c>
      <c r="E182" s="41">
        <v>513</v>
      </c>
      <c r="F182" s="40" t="s">
        <v>690</v>
      </c>
      <c r="G182" s="40" t="s">
        <v>18</v>
      </c>
      <c r="H182" s="40" t="s">
        <v>717</v>
      </c>
      <c r="I182" s="40">
        <v>47059</v>
      </c>
      <c r="J182" s="39">
        <v>41030</v>
      </c>
      <c r="K182" s="40" t="s">
        <v>718</v>
      </c>
      <c r="L182" s="40" t="s">
        <v>409</v>
      </c>
      <c r="M182" s="37" t="s">
        <v>281</v>
      </c>
      <c r="N182" s="37" t="s">
        <v>251</v>
      </c>
      <c r="O182" s="37" t="s">
        <v>82</v>
      </c>
      <c r="P182" s="36" t="s">
        <v>110</v>
      </c>
      <c r="Q182" s="36" t="s">
        <v>1365</v>
      </c>
    </row>
    <row r="183" spans="1:17" ht="15">
      <c r="A183" s="40" t="s">
        <v>1029</v>
      </c>
      <c r="B183" s="40" t="s">
        <v>1030</v>
      </c>
      <c r="C183" s="40">
        <v>55930</v>
      </c>
      <c r="D183" s="40" t="s">
        <v>336</v>
      </c>
      <c r="E183" s="41">
        <v>517.8</v>
      </c>
      <c r="F183" s="40" t="s">
        <v>1034</v>
      </c>
      <c r="G183" s="40" t="s">
        <v>18</v>
      </c>
      <c r="H183" s="40" t="s">
        <v>1035</v>
      </c>
      <c r="I183" s="40">
        <v>47074</v>
      </c>
      <c r="J183" s="39">
        <v>41030</v>
      </c>
      <c r="K183" s="40" t="s">
        <v>1033</v>
      </c>
      <c r="L183" s="40" t="s">
        <v>409</v>
      </c>
      <c r="M183" s="37" t="s">
        <v>305</v>
      </c>
      <c r="N183" s="37" t="s">
        <v>249</v>
      </c>
      <c r="O183" s="37" t="s">
        <v>83</v>
      </c>
      <c r="P183" s="36" t="s">
        <v>102</v>
      </c>
      <c r="Q183" s="36" t="s">
        <v>1477</v>
      </c>
    </row>
    <row r="184" spans="1:17" ht="15">
      <c r="A184" s="40" t="s">
        <v>28</v>
      </c>
      <c r="B184" s="40" t="s">
        <v>52</v>
      </c>
      <c r="C184" s="40">
        <v>56225</v>
      </c>
      <c r="D184" s="40" t="s">
        <v>409</v>
      </c>
      <c r="E184" s="41">
        <v>521.64</v>
      </c>
      <c r="F184" s="40" t="s">
        <v>672</v>
      </c>
      <c r="G184" s="40" t="s">
        <v>18</v>
      </c>
      <c r="H184" s="40" t="s">
        <v>673</v>
      </c>
      <c r="I184" s="40">
        <v>47300</v>
      </c>
      <c r="J184" s="39">
        <v>41052</v>
      </c>
      <c r="K184" s="40" t="s">
        <v>63</v>
      </c>
      <c r="L184" s="40" t="s">
        <v>409</v>
      </c>
      <c r="M184" s="37" t="s">
        <v>310</v>
      </c>
      <c r="N184" s="37" t="s">
        <v>248</v>
      </c>
      <c r="O184" s="37" t="s">
        <v>73</v>
      </c>
      <c r="P184" s="36" t="s">
        <v>115</v>
      </c>
      <c r="Q184" s="36" t="s">
        <v>1360</v>
      </c>
    </row>
    <row r="185" spans="1:17" ht="15">
      <c r="A185" s="40" t="s">
        <v>208</v>
      </c>
      <c r="B185" s="40" t="s">
        <v>209</v>
      </c>
      <c r="C185" s="40">
        <v>56024</v>
      </c>
      <c r="D185" s="40" t="s">
        <v>409</v>
      </c>
      <c r="E185" s="41">
        <v>537.6</v>
      </c>
      <c r="F185" s="40" t="s">
        <v>881</v>
      </c>
      <c r="G185" s="40" t="s">
        <v>18</v>
      </c>
      <c r="H185" s="40" t="s">
        <v>882</v>
      </c>
      <c r="I185" s="40">
        <v>47190</v>
      </c>
      <c r="J185" s="39">
        <v>41038</v>
      </c>
      <c r="K185" s="40" t="s">
        <v>210</v>
      </c>
      <c r="L185" s="40" t="s">
        <v>409</v>
      </c>
      <c r="M185" s="37" t="s">
        <v>1529</v>
      </c>
      <c r="N185" s="37" t="s">
        <v>380</v>
      </c>
      <c r="O185" s="37" t="s">
        <v>79</v>
      </c>
      <c r="P185" s="36" t="s">
        <v>1420</v>
      </c>
      <c r="Q185" s="36" t="s">
        <v>1423</v>
      </c>
    </row>
    <row r="186" spans="1:17" ht="15">
      <c r="A186" s="40" t="s">
        <v>28</v>
      </c>
      <c r="B186" s="40" t="s">
        <v>52</v>
      </c>
      <c r="C186" s="40">
        <v>55990</v>
      </c>
      <c r="D186" s="40" t="s">
        <v>409</v>
      </c>
      <c r="E186" s="41">
        <v>549.5</v>
      </c>
      <c r="F186" s="40" t="s">
        <v>646</v>
      </c>
      <c r="G186" s="40" t="s">
        <v>18</v>
      </c>
      <c r="H186" s="40" t="s">
        <v>647</v>
      </c>
      <c r="I186" s="40">
        <v>47182</v>
      </c>
      <c r="J186" s="39">
        <v>41038</v>
      </c>
      <c r="K186" s="40" t="s">
        <v>63</v>
      </c>
      <c r="L186" s="40" t="s">
        <v>409</v>
      </c>
      <c r="M186" s="37" t="s">
        <v>310</v>
      </c>
      <c r="N186" s="37" t="s">
        <v>248</v>
      </c>
      <c r="O186" s="37" t="s">
        <v>73</v>
      </c>
      <c r="P186" s="36" t="s">
        <v>115</v>
      </c>
      <c r="Q186" s="36" t="s">
        <v>1347</v>
      </c>
    </row>
    <row r="187" spans="1:17" ht="15">
      <c r="A187" s="40" t="s">
        <v>28</v>
      </c>
      <c r="B187" s="40" t="s">
        <v>52</v>
      </c>
      <c r="C187" s="40">
        <v>56164</v>
      </c>
      <c r="D187" s="40" t="s">
        <v>409</v>
      </c>
      <c r="E187" s="41">
        <v>549.5</v>
      </c>
      <c r="F187" s="40" t="s">
        <v>652</v>
      </c>
      <c r="G187" s="40" t="s">
        <v>18</v>
      </c>
      <c r="H187" s="40" t="s">
        <v>653</v>
      </c>
      <c r="I187" s="40">
        <v>47222</v>
      </c>
      <c r="J187" s="39">
        <v>41044</v>
      </c>
      <c r="K187" s="40" t="s">
        <v>63</v>
      </c>
      <c r="L187" s="40" t="s">
        <v>409</v>
      </c>
      <c r="M187" s="37" t="s">
        <v>310</v>
      </c>
      <c r="N187" s="37" t="s">
        <v>248</v>
      </c>
      <c r="O187" s="37" t="s">
        <v>73</v>
      </c>
      <c r="P187" s="36" t="s">
        <v>115</v>
      </c>
      <c r="Q187" s="36" t="s">
        <v>1350</v>
      </c>
    </row>
    <row r="188" spans="1:17" ht="15">
      <c r="A188" s="40" t="s">
        <v>28</v>
      </c>
      <c r="B188" s="40" t="s">
        <v>52</v>
      </c>
      <c r="C188" s="40">
        <v>56192</v>
      </c>
      <c r="D188" s="40" t="s">
        <v>409</v>
      </c>
      <c r="E188" s="41">
        <v>549.5</v>
      </c>
      <c r="F188" s="40" t="s">
        <v>662</v>
      </c>
      <c r="G188" s="40" t="s">
        <v>18</v>
      </c>
      <c r="H188" s="40" t="s">
        <v>663</v>
      </c>
      <c r="I188" s="40">
        <v>47300</v>
      </c>
      <c r="J188" s="39">
        <v>41052</v>
      </c>
      <c r="K188" s="40" t="s">
        <v>63</v>
      </c>
      <c r="L188" s="40" t="s">
        <v>409</v>
      </c>
      <c r="M188" s="37" t="s">
        <v>310</v>
      </c>
      <c r="N188" s="37" t="s">
        <v>248</v>
      </c>
      <c r="O188" s="37" t="s">
        <v>73</v>
      </c>
      <c r="P188" s="36" t="s">
        <v>115</v>
      </c>
      <c r="Q188" s="36" t="s">
        <v>1355</v>
      </c>
    </row>
    <row r="189" spans="1:17" ht="15">
      <c r="A189" s="40" t="s">
        <v>31</v>
      </c>
      <c r="B189" s="40" t="s">
        <v>56</v>
      </c>
      <c r="C189" s="40">
        <v>55935</v>
      </c>
      <c r="D189" s="40" t="s">
        <v>336</v>
      </c>
      <c r="E189" s="41">
        <v>552.96</v>
      </c>
      <c r="F189" s="40" t="s">
        <v>1007</v>
      </c>
      <c r="G189" s="40" t="s">
        <v>18</v>
      </c>
      <c r="H189" s="40" t="s">
        <v>1008</v>
      </c>
      <c r="I189" s="40">
        <v>47072</v>
      </c>
      <c r="J189" s="39">
        <v>41030</v>
      </c>
      <c r="K189" s="40" t="s">
        <v>67</v>
      </c>
      <c r="L189" s="40" t="s">
        <v>409</v>
      </c>
      <c r="M189" s="37" t="s">
        <v>310</v>
      </c>
      <c r="N189" s="37" t="s">
        <v>248</v>
      </c>
      <c r="O189" s="37" t="s">
        <v>73</v>
      </c>
      <c r="P189" s="36" t="s">
        <v>115</v>
      </c>
      <c r="Q189" s="36" t="s">
        <v>1466</v>
      </c>
    </row>
    <row r="190" spans="1:17" ht="15">
      <c r="A190" s="40" t="s">
        <v>31</v>
      </c>
      <c r="B190" s="40" t="s">
        <v>56</v>
      </c>
      <c r="C190" s="40">
        <v>56026</v>
      </c>
      <c r="D190" s="40" t="s">
        <v>409</v>
      </c>
      <c r="E190" s="41">
        <v>552.96</v>
      </c>
      <c r="F190" s="40" t="s">
        <v>1009</v>
      </c>
      <c r="G190" s="40" t="s">
        <v>18</v>
      </c>
      <c r="H190" s="40" t="s">
        <v>1010</v>
      </c>
      <c r="I190" s="40">
        <v>47199</v>
      </c>
      <c r="J190" s="39">
        <v>41038</v>
      </c>
      <c r="K190" s="40" t="s">
        <v>67</v>
      </c>
      <c r="L190" s="40" t="s">
        <v>409</v>
      </c>
      <c r="M190" s="37" t="s">
        <v>310</v>
      </c>
      <c r="N190" s="37" t="s">
        <v>248</v>
      </c>
      <c r="O190" s="37" t="s">
        <v>73</v>
      </c>
      <c r="P190" s="36" t="s">
        <v>115</v>
      </c>
      <c r="Q190" s="36" t="s">
        <v>1467</v>
      </c>
    </row>
    <row r="191" spans="1:17" ht="15">
      <c r="A191" s="40" t="s">
        <v>31</v>
      </c>
      <c r="B191" s="40" t="s">
        <v>56</v>
      </c>
      <c r="C191" s="40">
        <v>56159</v>
      </c>
      <c r="D191" s="40" t="s">
        <v>409</v>
      </c>
      <c r="E191" s="41">
        <v>552.96</v>
      </c>
      <c r="F191" s="40" t="s">
        <v>1015</v>
      </c>
      <c r="G191" s="40" t="s">
        <v>18</v>
      </c>
      <c r="H191" s="40" t="s">
        <v>1016</v>
      </c>
      <c r="I191" s="40">
        <v>47230</v>
      </c>
      <c r="J191" s="39">
        <v>41044</v>
      </c>
      <c r="K191" s="40" t="s">
        <v>67</v>
      </c>
      <c r="L191" s="40" t="s">
        <v>409</v>
      </c>
      <c r="M191" s="37" t="s">
        <v>310</v>
      </c>
      <c r="N191" s="37" t="s">
        <v>248</v>
      </c>
      <c r="O191" s="37" t="s">
        <v>73</v>
      </c>
      <c r="P191" s="36" t="s">
        <v>115</v>
      </c>
      <c r="Q191" s="36" t="s">
        <v>1470</v>
      </c>
    </row>
    <row r="192" spans="1:17" ht="15">
      <c r="A192" s="40" t="s">
        <v>678</v>
      </c>
      <c r="B192" s="40" t="s">
        <v>679</v>
      </c>
      <c r="C192" s="40">
        <v>56076</v>
      </c>
      <c r="D192" s="40" t="s">
        <v>409</v>
      </c>
      <c r="E192" s="41">
        <v>569.4</v>
      </c>
      <c r="F192" s="40" t="s">
        <v>680</v>
      </c>
      <c r="G192" s="40" t="s">
        <v>18</v>
      </c>
      <c r="H192" s="40" t="s">
        <v>681</v>
      </c>
      <c r="I192" s="40">
        <v>47183</v>
      </c>
      <c r="J192" s="39">
        <v>41038</v>
      </c>
      <c r="K192" s="40" t="s">
        <v>682</v>
      </c>
      <c r="L192" s="40" t="s">
        <v>409</v>
      </c>
      <c r="M192" s="37" t="s">
        <v>307</v>
      </c>
      <c r="N192" s="37" t="s">
        <v>380</v>
      </c>
      <c r="O192" s="37" t="s">
        <v>79</v>
      </c>
      <c r="P192" s="36" t="s">
        <v>114</v>
      </c>
      <c r="Q192" s="36" t="s">
        <v>1363</v>
      </c>
    </row>
    <row r="193" spans="1:17" ht="15">
      <c r="A193" s="40" t="s">
        <v>826</v>
      </c>
      <c r="B193" s="40" t="s">
        <v>827</v>
      </c>
      <c r="C193" s="40">
        <v>55934</v>
      </c>
      <c r="D193" s="40" t="s">
        <v>336</v>
      </c>
      <c r="E193" s="41">
        <v>600</v>
      </c>
      <c r="F193" s="40" t="s">
        <v>828</v>
      </c>
      <c r="G193" s="40" t="s">
        <v>18</v>
      </c>
      <c r="H193" s="40" t="s">
        <v>829</v>
      </c>
      <c r="I193" s="40">
        <v>47064</v>
      </c>
      <c r="J193" s="39">
        <v>41030</v>
      </c>
      <c r="K193" s="40" t="s">
        <v>830</v>
      </c>
      <c r="L193" s="40" t="s">
        <v>409</v>
      </c>
      <c r="M193" s="37" t="s">
        <v>323</v>
      </c>
      <c r="N193" s="37" t="s">
        <v>376</v>
      </c>
      <c r="O193" s="37" t="s">
        <v>159</v>
      </c>
      <c r="P193" s="36" t="s">
        <v>274</v>
      </c>
      <c r="Q193" s="36" t="s">
        <v>1402</v>
      </c>
    </row>
    <row r="194" spans="1:17" ht="15">
      <c r="A194" s="40" t="s">
        <v>944</v>
      </c>
      <c r="B194" s="40" t="s">
        <v>945</v>
      </c>
      <c r="C194" s="40">
        <v>56007</v>
      </c>
      <c r="D194" s="40" t="s">
        <v>409</v>
      </c>
      <c r="E194" s="41">
        <v>605.92</v>
      </c>
      <c r="F194" s="40" t="s">
        <v>946</v>
      </c>
      <c r="G194" s="40" t="s">
        <v>18</v>
      </c>
      <c r="H194" s="40" t="s">
        <v>947</v>
      </c>
      <c r="I194" s="40">
        <v>47196</v>
      </c>
      <c r="J194" s="39">
        <v>41038</v>
      </c>
      <c r="K194" s="40" t="s">
        <v>948</v>
      </c>
      <c r="L194" s="40" t="s">
        <v>409</v>
      </c>
      <c r="M194" s="37" t="s">
        <v>293</v>
      </c>
      <c r="N194" s="37" t="s">
        <v>380</v>
      </c>
      <c r="O194" s="37" t="s">
        <v>79</v>
      </c>
      <c r="P194" s="36" t="s">
        <v>105</v>
      </c>
      <c r="Q194" s="36" t="s">
        <v>1445</v>
      </c>
    </row>
    <row r="195" spans="1:17" ht="15">
      <c r="A195" s="40" t="s">
        <v>183</v>
      </c>
      <c r="B195" s="40" t="s">
        <v>184</v>
      </c>
      <c r="C195" s="40">
        <v>56260</v>
      </c>
      <c r="D195" s="40" t="s">
        <v>409</v>
      </c>
      <c r="E195" s="41">
        <v>655</v>
      </c>
      <c r="F195" s="40" t="s">
        <v>749</v>
      </c>
      <c r="G195" s="40" t="s">
        <v>18</v>
      </c>
      <c r="H195" s="40" t="s">
        <v>750</v>
      </c>
      <c r="I195" s="40">
        <v>47282</v>
      </c>
      <c r="J195" s="39">
        <v>41051</v>
      </c>
      <c r="K195" s="40" t="s">
        <v>132</v>
      </c>
      <c r="L195" s="40" t="s">
        <v>409</v>
      </c>
      <c r="M195" s="37" t="s">
        <v>316</v>
      </c>
      <c r="N195" s="37" t="s">
        <v>252</v>
      </c>
      <c r="O195" s="37" t="s">
        <v>81</v>
      </c>
      <c r="P195" s="36" t="s">
        <v>198</v>
      </c>
      <c r="Q195" s="36" t="s">
        <v>1379</v>
      </c>
    </row>
    <row r="196" spans="1:17" ht="15">
      <c r="A196" s="40" t="s">
        <v>760</v>
      </c>
      <c r="B196" s="40" t="s">
        <v>761</v>
      </c>
      <c r="C196" s="40">
        <v>56052</v>
      </c>
      <c r="D196" s="40" t="s">
        <v>409</v>
      </c>
      <c r="E196" s="41">
        <v>678.48</v>
      </c>
      <c r="F196" s="40" t="s">
        <v>762</v>
      </c>
      <c r="G196" s="40" t="s">
        <v>18</v>
      </c>
      <c r="H196" s="40" t="s">
        <v>763</v>
      </c>
      <c r="I196" s="40">
        <v>47185</v>
      </c>
      <c r="J196" s="39">
        <v>41038</v>
      </c>
      <c r="K196" s="40" t="s">
        <v>764</v>
      </c>
      <c r="L196" s="40" t="s">
        <v>409</v>
      </c>
      <c r="M196" s="37" t="s">
        <v>317</v>
      </c>
      <c r="N196" s="37" t="s">
        <v>377</v>
      </c>
      <c r="O196" s="37" t="s">
        <v>76</v>
      </c>
      <c r="P196" s="36" t="s">
        <v>163</v>
      </c>
      <c r="Q196" s="36" t="s">
        <v>1383</v>
      </c>
    </row>
    <row r="197" spans="1:17" ht="15">
      <c r="A197" s="40" t="s">
        <v>885</v>
      </c>
      <c r="B197" s="40" t="s">
        <v>886</v>
      </c>
      <c r="C197" s="40">
        <v>56132</v>
      </c>
      <c r="D197" s="40" t="s">
        <v>409</v>
      </c>
      <c r="E197" s="41">
        <v>690</v>
      </c>
      <c r="F197" s="40" t="s">
        <v>887</v>
      </c>
      <c r="G197" s="40" t="s">
        <v>18</v>
      </c>
      <c r="H197" s="40" t="s">
        <v>888</v>
      </c>
      <c r="I197" s="40">
        <v>47226</v>
      </c>
      <c r="J197" s="39">
        <v>41044</v>
      </c>
      <c r="K197" s="40" t="s">
        <v>889</v>
      </c>
      <c r="L197" s="40" t="s">
        <v>409</v>
      </c>
      <c r="M197" s="37" t="s">
        <v>285</v>
      </c>
      <c r="N197" s="37" t="s">
        <v>262</v>
      </c>
      <c r="O197" s="37" t="s">
        <v>78</v>
      </c>
      <c r="P197" s="36" t="s">
        <v>108</v>
      </c>
      <c r="Q197" s="36" t="s">
        <v>1425</v>
      </c>
    </row>
    <row r="198" spans="1:17" ht="15">
      <c r="A198" s="40" t="s">
        <v>980</v>
      </c>
      <c r="B198" s="40" t="s">
        <v>981</v>
      </c>
      <c r="C198" s="40">
        <v>56020</v>
      </c>
      <c r="D198" s="40" t="s">
        <v>409</v>
      </c>
      <c r="E198" s="41">
        <v>705.68</v>
      </c>
      <c r="F198" s="40" t="s">
        <v>982</v>
      </c>
      <c r="G198" s="40" t="s">
        <v>18</v>
      </c>
      <c r="H198" s="40" t="s">
        <v>983</v>
      </c>
      <c r="I198" s="40">
        <v>47197</v>
      </c>
      <c r="J198" s="39">
        <v>41038</v>
      </c>
      <c r="K198" s="40" t="s">
        <v>984</v>
      </c>
      <c r="L198" s="40" t="s">
        <v>409</v>
      </c>
      <c r="M198" s="37" t="s">
        <v>307</v>
      </c>
      <c r="N198" s="37" t="s">
        <v>380</v>
      </c>
      <c r="O198" s="37" t="s">
        <v>79</v>
      </c>
      <c r="P198" s="36" t="s">
        <v>114</v>
      </c>
      <c r="Q198" s="36" t="s">
        <v>1458</v>
      </c>
    </row>
    <row r="199" spans="1:17" ht="15">
      <c r="A199" s="40" t="s">
        <v>703</v>
      </c>
      <c r="B199" s="40" t="s">
        <v>704</v>
      </c>
      <c r="C199" s="40">
        <v>56131</v>
      </c>
      <c r="D199" s="40" t="s">
        <v>409</v>
      </c>
      <c r="E199" s="41">
        <v>750</v>
      </c>
      <c r="F199" s="40" t="s">
        <v>705</v>
      </c>
      <c r="G199" s="40" t="s">
        <v>18</v>
      </c>
      <c r="H199" s="40" t="s">
        <v>706</v>
      </c>
      <c r="I199" s="40">
        <v>47223</v>
      </c>
      <c r="J199" s="39">
        <v>41044</v>
      </c>
      <c r="K199" s="40" t="s">
        <v>44</v>
      </c>
      <c r="L199" s="40" t="s">
        <v>409</v>
      </c>
      <c r="M199" s="37" t="s">
        <v>285</v>
      </c>
      <c r="N199" s="37" t="s">
        <v>250</v>
      </c>
      <c r="O199" s="37" t="s">
        <v>77</v>
      </c>
      <c r="P199" s="36" t="s">
        <v>108</v>
      </c>
      <c r="Q199" s="36" t="s">
        <v>1368</v>
      </c>
    </row>
    <row r="200" spans="1:17" ht="15">
      <c r="A200" s="40" t="s">
        <v>340</v>
      </c>
      <c r="B200" s="40" t="s">
        <v>341</v>
      </c>
      <c r="C200" s="40">
        <v>55933</v>
      </c>
      <c r="D200" s="40" t="s">
        <v>336</v>
      </c>
      <c r="E200" s="41">
        <v>792</v>
      </c>
      <c r="F200" s="40" t="s">
        <v>488</v>
      </c>
      <c r="G200" s="40" t="s">
        <v>18</v>
      </c>
      <c r="H200" s="40" t="s">
        <v>489</v>
      </c>
      <c r="I200" s="40">
        <v>47077</v>
      </c>
      <c r="J200" s="39">
        <v>41030</v>
      </c>
      <c r="K200" s="40" t="s">
        <v>342</v>
      </c>
      <c r="L200" s="40" t="s">
        <v>409</v>
      </c>
      <c r="M200" s="37" t="s">
        <v>281</v>
      </c>
      <c r="N200" s="37" t="s">
        <v>251</v>
      </c>
      <c r="O200" s="37" t="s">
        <v>82</v>
      </c>
      <c r="P200" s="36" t="s">
        <v>110</v>
      </c>
      <c r="Q200" s="36" t="s">
        <v>1304</v>
      </c>
    </row>
    <row r="201" spans="1:17" ht="15">
      <c r="A201" s="40" t="s">
        <v>1002</v>
      </c>
      <c r="B201" s="40" t="s">
        <v>1003</v>
      </c>
      <c r="C201" s="40">
        <v>56161</v>
      </c>
      <c r="D201" s="40" t="s">
        <v>409</v>
      </c>
      <c r="E201" s="41">
        <v>800</v>
      </c>
      <c r="F201" s="40" t="s">
        <v>1004</v>
      </c>
      <c r="G201" s="40" t="s">
        <v>18</v>
      </c>
      <c r="H201" s="40" t="s">
        <v>1005</v>
      </c>
      <c r="I201" s="40">
        <v>47212</v>
      </c>
      <c r="J201" s="39">
        <v>41044</v>
      </c>
      <c r="K201" s="40" t="s">
        <v>132</v>
      </c>
      <c r="L201" s="40" t="s">
        <v>409</v>
      </c>
      <c r="M201" s="37" t="s">
        <v>316</v>
      </c>
      <c r="N201" s="37" t="s">
        <v>251</v>
      </c>
      <c r="O201" s="37" t="s">
        <v>82</v>
      </c>
      <c r="P201" s="36" t="s">
        <v>198</v>
      </c>
      <c r="Q201" s="36" t="s">
        <v>1464</v>
      </c>
    </row>
    <row r="202" spans="1:17" ht="15">
      <c r="A202" s="40" t="s">
        <v>222</v>
      </c>
      <c r="B202" s="40" t="s">
        <v>223</v>
      </c>
      <c r="C202" s="40">
        <v>56138</v>
      </c>
      <c r="D202" s="40" t="s">
        <v>409</v>
      </c>
      <c r="E202" s="41">
        <v>828</v>
      </c>
      <c r="F202" s="40" t="s">
        <v>423</v>
      </c>
      <c r="G202" s="40" t="s">
        <v>18</v>
      </c>
      <c r="H202" s="40" t="s">
        <v>424</v>
      </c>
      <c r="I202" s="40">
        <v>47215</v>
      </c>
      <c r="J202" s="39">
        <v>41044</v>
      </c>
      <c r="K202" s="40" t="s">
        <v>224</v>
      </c>
      <c r="L202" s="40" t="s">
        <v>409</v>
      </c>
      <c r="M202" s="37" t="s">
        <v>378</v>
      </c>
      <c r="N202" s="37" t="s">
        <v>253</v>
      </c>
      <c r="O202" s="37" t="s">
        <v>164</v>
      </c>
      <c r="P202" s="36" t="s">
        <v>379</v>
      </c>
      <c r="Q202" s="36" t="s">
        <v>1283</v>
      </c>
    </row>
    <row r="203" spans="1:17" ht="15">
      <c r="A203" s="40" t="s">
        <v>23</v>
      </c>
      <c r="B203" s="40" t="s">
        <v>46</v>
      </c>
      <c r="C203" s="40">
        <v>56154</v>
      </c>
      <c r="D203" s="40" t="s">
        <v>409</v>
      </c>
      <c r="E203" s="41">
        <v>855</v>
      </c>
      <c r="F203" s="40" t="s">
        <v>484</v>
      </c>
      <c r="G203" s="40" t="s">
        <v>18</v>
      </c>
      <c r="H203" s="40" t="s">
        <v>485</v>
      </c>
      <c r="I203" s="40">
        <v>47218</v>
      </c>
      <c r="J203" s="39">
        <v>41044</v>
      </c>
      <c r="K203" s="40" t="s">
        <v>132</v>
      </c>
      <c r="L203" s="40" t="s">
        <v>409</v>
      </c>
      <c r="M203" s="37" t="s">
        <v>296</v>
      </c>
      <c r="N203" s="37" t="s">
        <v>380</v>
      </c>
      <c r="O203" s="37" t="s">
        <v>79</v>
      </c>
      <c r="P203" s="36" t="s">
        <v>107</v>
      </c>
      <c r="Q203" s="36" t="s">
        <v>1303</v>
      </c>
    </row>
    <row r="204" spans="1:17" ht="15">
      <c r="A204" s="40" t="s">
        <v>32</v>
      </c>
      <c r="B204" s="40" t="s">
        <v>57</v>
      </c>
      <c r="C204" s="40">
        <v>56247</v>
      </c>
      <c r="D204" s="40" t="s">
        <v>409</v>
      </c>
      <c r="E204" s="41">
        <v>951.48</v>
      </c>
      <c r="F204" s="40" t="s">
        <v>1086</v>
      </c>
      <c r="G204" s="40" t="s">
        <v>18</v>
      </c>
      <c r="H204" s="40" t="s">
        <v>1087</v>
      </c>
      <c r="I204" s="40">
        <v>47305</v>
      </c>
      <c r="J204" s="39">
        <v>41052</v>
      </c>
      <c r="K204" s="40" t="s">
        <v>68</v>
      </c>
      <c r="L204" s="40" t="s">
        <v>409</v>
      </c>
      <c r="M204" s="37" t="s">
        <v>322</v>
      </c>
      <c r="N204" s="37" t="s">
        <v>248</v>
      </c>
      <c r="O204" s="37" t="s">
        <v>73</v>
      </c>
      <c r="P204" s="36" t="s">
        <v>125</v>
      </c>
      <c r="Q204" s="36" t="s">
        <v>1504</v>
      </c>
    </row>
    <row r="205" spans="1:17" ht="15">
      <c r="A205" s="40" t="s">
        <v>30</v>
      </c>
      <c r="B205" s="40" t="s">
        <v>54</v>
      </c>
      <c r="C205" s="40">
        <v>55936</v>
      </c>
      <c r="D205" s="40" t="s">
        <v>336</v>
      </c>
      <c r="E205" s="41">
        <v>960</v>
      </c>
      <c r="F205" s="40" t="s">
        <v>924</v>
      </c>
      <c r="G205" s="40" t="s">
        <v>18</v>
      </c>
      <c r="H205" s="40" t="s">
        <v>925</v>
      </c>
      <c r="I205" s="40">
        <v>47067</v>
      </c>
      <c r="J205" s="39">
        <v>41030</v>
      </c>
      <c r="K205" s="40" t="s">
        <v>65</v>
      </c>
      <c r="L205" s="40" t="s">
        <v>409</v>
      </c>
      <c r="M205" s="37" t="s">
        <v>324</v>
      </c>
      <c r="N205" s="37" t="s">
        <v>247</v>
      </c>
      <c r="O205" s="37" t="s">
        <v>85</v>
      </c>
      <c r="P205" s="36" t="s">
        <v>145</v>
      </c>
      <c r="Q205" s="36" t="s">
        <v>1434</v>
      </c>
    </row>
    <row r="206" spans="1:17" ht="15">
      <c r="A206" s="40" t="s">
        <v>985</v>
      </c>
      <c r="B206" s="40" t="s">
        <v>986</v>
      </c>
      <c r="C206" s="40">
        <v>56235</v>
      </c>
      <c r="D206" s="40" t="s">
        <v>409</v>
      </c>
      <c r="E206" s="41">
        <v>1042.76</v>
      </c>
      <c r="F206" s="40" t="s">
        <v>987</v>
      </c>
      <c r="G206" s="40" t="s">
        <v>18</v>
      </c>
      <c r="H206" s="40" t="s">
        <v>988</v>
      </c>
      <c r="I206" s="40">
        <v>47343</v>
      </c>
      <c r="J206" s="39">
        <v>41058</v>
      </c>
      <c r="K206" s="40" t="s">
        <v>989</v>
      </c>
      <c r="L206" s="40" t="s">
        <v>409</v>
      </c>
      <c r="M206" s="37" t="s">
        <v>321</v>
      </c>
      <c r="N206" s="37" t="s">
        <v>258</v>
      </c>
      <c r="O206" s="37" t="s">
        <v>160</v>
      </c>
      <c r="P206" s="36" t="s">
        <v>122</v>
      </c>
      <c r="Q206" s="36" t="s">
        <v>1459</v>
      </c>
    </row>
    <row r="207" spans="1:17" ht="15">
      <c r="A207" s="40" t="s">
        <v>349</v>
      </c>
      <c r="B207" s="40" t="s">
        <v>350</v>
      </c>
      <c r="C207" s="40">
        <v>55945</v>
      </c>
      <c r="D207" s="40" t="s">
        <v>336</v>
      </c>
      <c r="E207" s="41">
        <v>1080</v>
      </c>
      <c r="F207" s="40" t="s">
        <v>823</v>
      </c>
      <c r="G207" s="40" t="s">
        <v>18</v>
      </c>
      <c r="H207" s="40" t="s">
        <v>824</v>
      </c>
      <c r="I207" s="40">
        <v>47083</v>
      </c>
      <c r="J207" s="39">
        <v>41030</v>
      </c>
      <c r="K207" s="40" t="s">
        <v>44</v>
      </c>
      <c r="L207" s="40" t="s">
        <v>409</v>
      </c>
      <c r="M207" s="37" t="s">
        <v>378</v>
      </c>
      <c r="N207" s="37" t="s">
        <v>260</v>
      </c>
      <c r="O207" s="37" t="s">
        <v>75</v>
      </c>
      <c r="P207" s="36" t="s">
        <v>379</v>
      </c>
      <c r="Q207" s="36" t="s">
        <v>1401</v>
      </c>
    </row>
    <row r="208" spans="1:17" ht="15">
      <c r="A208" s="40" t="s">
        <v>491</v>
      </c>
      <c r="B208" s="40" t="s">
        <v>492</v>
      </c>
      <c r="C208" s="40">
        <v>56018</v>
      </c>
      <c r="D208" s="40" t="s">
        <v>409</v>
      </c>
      <c r="E208" s="41">
        <v>1082.64</v>
      </c>
      <c r="F208" s="40" t="s">
        <v>496</v>
      </c>
      <c r="G208" s="40" t="s">
        <v>18</v>
      </c>
      <c r="H208" s="40" t="s">
        <v>497</v>
      </c>
      <c r="I208" s="40">
        <v>47173</v>
      </c>
      <c r="J208" s="39">
        <v>41038</v>
      </c>
      <c r="K208" s="40" t="s">
        <v>495</v>
      </c>
      <c r="L208" s="40" t="s">
        <v>409</v>
      </c>
      <c r="M208" s="37" t="s">
        <v>296</v>
      </c>
      <c r="N208" s="37" t="s">
        <v>380</v>
      </c>
      <c r="O208" s="37" t="s">
        <v>79</v>
      </c>
      <c r="P208" s="36" t="s">
        <v>107</v>
      </c>
      <c r="Q208" s="36" t="s">
        <v>1306</v>
      </c>
    </row>
    <row r="209" spans="1:17" ht="15">
      <c r="A209" s="40" t="s">
        <v>812</v>
      </c>
      <c r="B209" s="40" t="s">
        <v>813</v>
      </c>
      <c r="C209" s="40">
        <v>55892</v>
      </c>
      <c r="D209" s="40" t="s">
        <v>336</v>
      </c>
      <c r="E209" s="41">
        <v>1085.05</v>
      </c>
      <c r="F209" s="40" t="s">
        <v>814</v>
      </c>
      <c r="G209" s="40" t="s">
        <v>18</v>
      </c>
      <c r="H209" s="40" t="s">
        <v>815</v>
      </c>
      <c r="I209" s="40">
        <v>47062</v>
      </c>
      <c r="J209" s="39">
        <v>41030</v>
      </c>
      <c r="K209" s="40" t="s">
        <v>816</v>
      </c>
      <c r="L209" s="40" t="s">
        <v>409</v>
      </c>
      <c r="M209" s="37" t="s">
        <v>323</v>
      </c>
      <c r="N209" s="37" t="s">
        <v>376</v>
      </c>
      <c r="O209" s="37" t="s">
        <v>159</v>
      </c>
      <c r="P209" s="36" t="s">
        <v>274</v>
      </c>
      <c r="Q209" s="36" t="s">
        <v>1398</v>
      </c>
    </row>
    <row r="210" spans="1:17" ht="15">
      <c r="A210" s="40" t="s">
        <v>1111</v>
      </c>
      <c r="B210" s="40" t="s">
        <v>1112</v>
      </c>
      <c r="C210" s="40">
        <v>56108</v>
      </c>
      <c r="D210" s="40" t="s">
        <v>409</v>
      </c>
      <c r="E210" s="41">
        <v>1185</v>
      </c>
      <c r="F210" s="40" t="s">
        <v>1116</v>
      </c>
      <c r="G210" s="40" t="s">
        <v>18</v>
      </c>
      <c r="H210" s="40" t="s">
        <v>1117</v>
      </c>
      <c r="I210" s="40">
        <v>47235</v>
      </c>
      <c r="J210" s="39">
        <v>41044</v>
      </c>
      <c r="K210" s="40" t="s">
        <v>1115</v>
      </c>
      <c r="L210" s="40" t="s">
        <v>409</v>
      </c>
      <c r="M210" s="37" t="s">
        <v>285</v>
      </c>
      <c r="N210" s="37" t="s">
        <v>247</v>
      </c>
      <c r="O210" s="37" t="s">
        <v>85</v>
      </c>
      <c r="P210" s="36" t="s">
        <v>108</v>
      </c>
      <c r="Q210" s="36" t="s">
        <v>1516</v>
      </c>
    </row>
    <row r="211" spans="1:17" ht="15">
      <c r="A211" s="40" t="s">
        <v>760</v>
      </c>
      <c r="B211" s="40" t="s">
        <v>761</v>
      </c>
      <c r="C211" s="40">
        <v>56057</v>
      </c>
      <c r="D211" s="40" t="s">
        <v>409</v>
      </c>
      <c r="E211" s="41">
        <v>1252.37</v>
      </c>
      <c r="F211" s="40" t="s">
        <v>773</v>
      </c>
      <c r="G211" s="40" t="s">
        <v>18</v>
      </c>
      <c r="H211" s="40" t="s">
        <v>774</v>
      </c>
      <c r="I211" s="40">
        <v>47185</v>
      </c>
      <c r="J211" s="39">
        <v>41038</v>
      </c>
      <c r="K211" s="40" t="s">
        <v>764</v>
      </c>
      <c r="L211" s="40" t="s">
        <v>409</v>
      </c>
      <c r="M211" s="37" t="s">
        <v>317</v>
      </c>
      <c r="N211" s="37" t="s">
        <v>377</v>
      </c>
      <c r="O211" s="37" t="s">
        <v>76</v>
      </c>
      <c r="P211" s="36" t="s">
        <v>163</v>
      </c>
      <c r="Q211" s="36" t="s">
        <v>1383</v>
      </c>
    </row>
    <row r="212" spans="1:17" ht="15">
      <c r="A212" s="40" t="s">
        <v>29</v>
      </c>
      <c r="B212" s="40" t="s">
        <v>53</v>
      </c>
      <c r="C212" s="40">
        <v>55941</v>
      </c>
      <c r="D212" s="40" t="s">
        <v>336</v>
      </c>
      <c r="E212" s="41">
        <v>1261.01</v>
      </c>
      <c r="F212" s="40" t="s">
        <v>782</v>
      </c>
      <c r="G212" s="40" t="s">
        <v>18</v>
      </c>
      <c r="H212" s="40" t="s">
        <v>783</v>
      </c>
      <c r="I212" s="40">
        <v>47061</v>
      </c>
      <c r="J212" s="39">
        <v>41030</v>
      </c>
      <c r="K212" s="40" t="s">
        <v>64</v>
      </c>
      <c r="L212" s="40" t="s">
        <v>409</v>
      </c>
      <c r="M212" s="37" t="s">
        <v>305</v>
      </c>
      <c r="N212" s="37" t="s">
        <v>266</v>
      </c>
      <c r="O212" s="37" t="s">
        <v>90</v>
      </c>
      <c r="P212" s="36" t="s">
        <v>102</v>
      </c>
      <c r="Q212" s="36" t="s">
        <v>1387</v>
      </c>
    </row>
    <row r="213" spans="1:17" ht="15">
      <c r="A213" s="40" t="s">
        <v>29</v>
      </c>
      <c r="B213" s="40" t="s">
        <v>53</v>
      </c>
      <c r="C213" s="40">
        <v>55942</v>
      </c>
      <c r="D213" s="40" t="s">
        <v>336</v>
      </c>
      <c r="E213" s="41">
        <v>1261.01</v>
      </c>
      <c r="F213" s="40" t="s">
        <v>784</v>
      </c>
      <c r="G213" s="40" t="s">
        <v>18</v>
      </c>
      <c r="H213" s="40" t="s">
        <v>785</v>
      </c>
      <c r="I213" s="40">
        <v>47061</v>
      </c>
      <c r="J213" s="39">
        <v>41030</v>
      </c>
      <c r="K213" s="40" t="s">
        <v>64</v>
      </c>
      <c r="L213" s="40" t="s">
        <v>409</v>
      </c>
      <c r="M213" s="37" t="s">
        <v>305</v>
      </c>
      <c r="N213" s="37" t="s">
        <v>266</v>
      </c>
      <c r="O213" s="37" t="s">
        <v>90</v>
      </c>
      <c r="P213" s="36" t="s">
        <v>102</v>
      </c>
      <c r="Q213" s="36" t="s">
        <v>1388</v>
      </c>
    </row>
    <row r="214" spans="1:17" ht="15">
      <c r="A214" s="40" t="s">
        <v>440</v>
      </c>
      <c r="B214" s="40" t="s">
        <v>441</v>
      </c>
      <c r="C214" s="40">
        <v>56212</v>
      </c>
      <c r="D214" s="40" t="s">
        <v>409</v>
      </c>
      <c r="E214" s="41">
        <v>1284</v>
      </c>
      <c r="F214" s="40" t="s">
        <v>442</v>
      </c>
      <c r="G214" s="40" t="s">
        <v>18</v>
      </c>
      <c r="H214" s="40" t="s">
        <v>443</v>
      </c>
      <c r="I214" s="40">
        <v>47292</v>
      </c>
      <c r="J214" s="39">
        <v>41052</v>
      </c>
      <c r="K214" s="40" t="s">
        <v>44</v>
      </c>
      <c r="L214" s="40" t="s">
        <v>409</v>
      </c>
      <c r="M214" s="37" t="s">
        <v>296</v>
      </c>
      <c r="N214" s="37" t="s">
        <v>380</v>
      </c>
      <c r="O214" s="37" t="s">
        <v>79</v>
      </c>
      <c r="P214" s="36" t="s">
        <v>107</v>
      </c>
      <c r="Q214" s="36" t="s">
        <v>1290</v>
      </c>
    </row>
    <row r="215" spans="1:17" ht="15">
      <c r="A215" s="40" t="s">
        <v>413</v>
      </c>
      <c r="B215" s="40" t="s">
        <v>414</v>
      </c>
      <c r="C215" s="40">
        <v>55937</v>
      </c>
      <c r="D215" s="40" t="s">
        <v>336</v>
      </c>
      <c r="E215" s="41">
        <v>1403.28</v>
      </c>
      <c r="F215" s="40" t="s">
        <v>339</v>
      </c>
      <c r="G215" s="40" t="s">
        <v>18</v>
      </c>
      <c r="H215" s="40" t="s">
        <v>415</v>
      </c>
      <c r="I215" s="40">
        <v>47045</v>
      </c>
      <c r="J215" s="39">
        <v>41030</v>
      </c>
      <c r="K215" s="40" t="s">
        <v>132</v>
      </c>
      <c r="L215" s="40" t="s">
        <v>409</v>
      </c>
      <c r="M215" s="37" t="s">
        <v>313</v>
      </c>
      <c r="N215" s="37" t="s">
        <v>249</v>
      </c>
      <c r="O215" s="37" t="s">
        <v>83</v>
      </c>
      <c r="P215" s="36" t="s">
        <v>111</v>
      </c>
      <c r="Q215" s="36" t="s">
        <v>1279</v>
      </c>
    </row>
    <row r="216" spans="1:17" ht="15">
      <c r="A216" s="40" t="s">
        <v>222</v>
      </c>
      <c r="B216" s="40" t="s">
        <v>223</v>
      </c>
      <c r="C216" s="40">
        <v>55926</v>
      </c>
      <c r="D216" s="40" t="s">
        <v>336</v>
      </c>
      <c r="E216" s="41">
        <v>1455.9</v>
      </c>
      <c r="F216" s="40" t="s">
        <v>421</v>
      </c>
      <c r="G216" s="40" t="s">
        <v>18</v>
      </c>
      <c r="H216" s="40" t="s">
        <v>422</v>
      </c>
      <c r="I216" s="40">
        <v>47046</v>
      </c>
      <c r="J216" s="39">
        <v>41030</v>
      </c>
      <c r="K216" s="40" t="s">
        <v>224</v>
      </c>
      <c r="L216" s="40" t="s">
        <v>409</v>
      </c>
      <c r="M216" s="37" t="s">
        <v>290</v>
      </c>
      <c r="N216" s="37" t="s">
        <v>260</v>
      </c>
      <c r="O216" s="37" t="s">
        <v>75</v>
      </c>
      <c r="P216" s="36" t="s">
        <v>123</v>
      </c>
      <c r="Q216" s="36" t="s">
        <v>1282</v>
      </c>
    </row>
    <row r="217" spans="1:17" ht="15">
      <c r="A217" s="40" t="s">
        <v>26</v>
      </c>
      <c r="B217" s="40" t="s">
        <v>49</v>
      </c>
      <c r="C217" s="40">
        <v>55899</v>
      </c>
      <c r="D217" s="40" t="s">
        <v>336</v>
      </c>
      <c r="E217" s="41">
        <v>1483.38</v>
      </c>
      <c r="F217" s="40" t="s">
        <v>555</v>
      </c>
      <c r="G217" s="40" t="s">
        <v>18</v>
      </c>
      <c r="H217" s="40" t="s">
        <v>556</v>
      </c>
      <c r="I217" s="40">
        <v>47053</v>
      </c>
      <c r="J217" s="39">
        <v>41030</v>
      </c>
      <c r="K217" s="40" t="s">
        <v>132</v>
      </c>
      <c r="L217" s="40" t="s">
        <v>409</v>
      </c>
      <c r="M217" s="37" t="s">
        <v>280</v>
      </c>
      <c r="N217" s="37" t="s">
        <v>248</v>
      </c>
      <c r="O217" s="37" t="s">
        <v>73</v>
      </c>
      <c r="P217" s="36" t="s">
        <v>103</v>
      </c>
      <c r="Q217" s="36" t="s">
        <v>264</v>
      </c>
    </row>
    <row r="218" spans="1:17" ht="15">
      <c r="A218" s="40" t="s">
        <v>354</v>
      </c>
      <c r="B218" s="40" t="s">
        <v>355</v>
      </c>
      <c r="C218" s="40">
        <v>55928</v>
      </c>
      <c r="D218" s="40" t="s">
        <v>336</v>
      </c>
      <c r="E218" s="41">
        <v>1488</v>
      </c>
      <c r="F218" s="40" t="s">
        <v>940</v>
      </c>
      <c r="G218" s="40" t="s">
        <v>18</v>
      </c>
      <c r="H218" s="40" t="s">
        <v>941</v>
      </c>
      <c r="I218" s="40">
        <v>47068</v>
      </c>
      <c r="J218" s="39">
        <v>41030</v>
      </c>
      <c r="K218" s="40" t="s">
        <v>356</v>
      </c>
      <c r="L218" s="40" t="s">
        <v>409</v>
      </c>
      <c r="M218" s="37" t="s">
        <v>393</v>
      </c>
      <c r="N218" s="37" t="s">
        <v>250</v>
      </c>
      <c r="O218" s="37" t="s">
        <v>77</v>
      </c>
      <c r="P218" s="36" t="s">
        <v>394</v>
      </c>
      <c r="Q218" s="36" t="s">
        <v>1443</v>
      </c>
    </row>
    <row r="219" spans="1:17" ht="15">
      <c r="A219" s="40" t="s">
        <v>537</v>
      </c>
      <c r="B219" s="40" t="s">
        <v>538</v>
      </c>
      <c r="C219" s="40">
        <v>56162</v>
      </c>
      <c r="D219" s="40" t="s">
        <v>409</v>
      </c>
      <c r="E219" s="41">
        <v>1512</v>
      </c>
      <c r="F219" s="40" t="s">
        <v>539</v>
      </c>
      <c r="G219" s="40" t="s">
        <v>18</v>
      </c>
      <c r="H219" s="40" t="s">
        <v>540</v>
      </c>
      <c r="I219" s="40">
        <v>47207</v>
      </c>
      <c r="J219" s="39">
        <v>41044</v>
      </c>
      <c r="K219" s="40" t="s">
        <v>44</v>
      </c>
      <c r="L219" s="40" t="s">
        <v>409</v>
      </c>
      <c r="M219" s="37" t="s">
        <v>1523</v>
      </c>
      <c r="N219" s="37" t="s">
        <v>380</v>
      </c>
      <c r="O219" s="37" t="s">
        <v>79</v>
      </c>
      <c r="P219" s="36" t="s">
        <v>1320</v>
      </c>
      <c r="Q219" s="36" t="s">
        <v>1321</v>
      </c>
    </row>
    <row r="220" spans="1:17" ht="15">
      <c r="A220" s="40" t="s">
        <v>694</v>
      </c>
      <c r="B220" s="40" t="s">
        <v>695</v>
      </c>
      <c r="C220" s="40">
        <v>56095</v>
      </c>
      <c r="D220" s="40" t="s">
        <v>409</v>
      </c>
      <c r="E220" s="41">
        <v>1600.8</v>
      </c>
      <c r="F220" s="40" t="s">
        <v>696</v>
      </c>
      <c r="G220" s="40" t="s">
        <v>18</v>
      </c>
      <c r="H220" s="40" t="s">
        <v>697</v>
      </c>
      <c r="I220" s="40">
        <v>47184</v>
      </c>
      <c r="J220" s="39">
        <v>41038</v>
      </c>
      <c r="K220" s="40" t="s">
        <v>698</v>
      </c>
      <c r="L220" s="40" t="s">
        <v>409</v>
      </c>
      <c r="M220" s="37" t="s">
        <v>301</v>
      </c>
      <c r="N220" s="37" t="s">
        <v>257</v>
      </c>
      <c r="O220" s="37" t="s">
        <v>155</v>
      </c>
      <c r="P220" s="36" t="s">
        <v>197</v>
      </c>
      <c r="Q220" s="36" t="s">
        <v>382</v>
      </c>
    </row>
    <row r="221" spans="1:17" ht="15">
      <c r="A221" s="40" t="s">
        <v>625</v>
      </c>
      <c r="B221" s="40" t="s">
        <v>626</v>
      </c>
      <c r="C221" s="40">
        <v>56325</v>
      </c>
      <c r="D221" s="40" t="s">
        <v>409</v>
      </c>
      <c r="E221" s="41">
        <v>1623.19</v>
      </c>
      <c r="F221" s="40" t="s">
        <v>627</v>
      </c>
      <c r="G221" s="40" t="s">
        <v>18</v>
      </c>
      <c r="H221" s="40" t="s">
        <v>628</v>
      </c>
      <c r="I221" s="40">
        <v>47339</v>
      </c>
      <c r="J221" s="39">
        <v>41058</v>
      </c>
      <c r="K221" s="40" t="s">
        <v>629</v>
      </c>
      <c r="L221" s="40" t="s">
        <v>409</v>
      </c>
      <c r="M221" s="37" t="s">
        <v>1527</v>
      </c>
      <c r="N221" s="37" t="s">
        <v>383</v>
      </c>
      <c r="O221" s="37" t="s">
        <v>74</v>
      </c>
      <c r="P221" s="36" t="s">
        <v>1342</v>
      </c>
      <c r="Q221" s="36" t="s">
        <v>1343</v>
      </c>
    </row>
    <row r="222" spans="1:17" ht="15">
      <c r="A222" s="40" t="s">
        <v>28</v>
      </c>
      <c r="B222" s="40" t="s">
        <v>52</v>
      </c>
      <c r="C222" s="40">
        <v>56128</v>
      </c>
      <c r="D222" s="40" t="s">
        <v>409</v>
      </c>
      <c r="E222" s="41">
        <v>1755.66</v>
      </c>
      <c r="F222" s="40" t="s">
        <v>648</v>
      </c>
      <c r="G222" s="40" t="s">
        <v>18</v>
      </c>
      <c r="H222" s="40" t="s">
        <v>649</v>
      </c>
      <c r="I222" s="40">
        <v>47222</v>
      </c>
      <c r="J222" s="39">
        <v>41044</v>
      </c>
      <c r="K222" s="40" t="s">
        <v>63</v>
      </c>
      <c r="L222" s="40" t="s">
        <v>409</v>
      </c>
      <c r="M222" s="37" t="s">
        <v>305</v>
      </c>
      <c r="N222" s="37" t="s">
        <v>247</v>
      </c>
      <c r="O222" s="37" t="s">
        <v>85</v>
      </c>
      <c r="P222" s="36" t="s">
        <v>102</v>
      </c>
      <c r="Q222" s="36" t="s">
        <v>1348</v>
      </c>
    </row>
    <row r="223" spans="1:17" ht="15">
      <c r="A223" s="40" t="s">
        <v>28</v>
      </c>
      <c r="B223" s="40" t="s">
        <v>52</v>
      </c>
      <c r="C223" s="40">
        <v>56171</v>
      </c>
      <c r="D223" s="40" t="s">
        <v>409</v>
      </c>
      <c r="E223" s="41">
        <v>1755.66</v>
      </c>
      <c r="F223" s="40" t="s">
        <v>658</v>
      </c>
      <c r="G223" s="40" t="s">
        <v>18</v>
      </c>
      <c r="H223" s="40" t="s">
        <v>659</v>
      </c>
      <c r="I223" s="40">
        <v>47300</v>
      </c>
      <c r="J223" s="39">
        <v>41052</v>
      </c>
      <c r="K223" s="40" t="s">
        <v>63</v>
      </c>
      <c r="L223" s="40" t="s">
        <v>409</v>
      </c>
      <c r="M223" s="37" t="s">
        <v>305</v>
      </c>
      <c r="N223" s="37" t="s">
        <v>247</v>
      </c>
      <c r="O223" s="37" t="s">
        <v>85</v>
      </c>
      <c r="P223" s="36" t="s">
        <v>102</v>
      </c>
      <c r="Q223" s="36" t="s">
        <v>1353</v>
      </c>
    </row>
    <row r="224" spans="1:17" ht="15">
      <c r="A224" s="40" t="s">
        <v>28</v>
      </c>
      <c r="B224" s="40" t="s">
        <v>52</v>
      </c>
      <c r="C224" s="40">
        <v>56172</v>
      </c>
      <c r="D224" s="40" t="s">
        <v>409</v>
      </c>
      <c r="E224" s="41">
        <v>1755.66</v>
      </c>
      <c r="F224" s="40" t="s">
        <v>660</v>
      </c>
      <c r="G224" s="40" t="s">
        <v>18</v>
      </c>
      <c r="H224" s="40" t="s">
        <v>661</v>
      </c>
      <c r="I224" s="40">
        <v>47300</v>
      </c>
      <c r="J224" s="39">
        <v>41052</v>
      </c>
      <c r="K224" s="40" t="s">
        <v>63</v>
      </c>
      <c r="L224" s="40" t="s">
        <v>409</v>
      </c>
      <c r="M224" s="37" t="s">
        <v>305</v>
      </c>
      <c r="N224" s="37" t="s">
        <v>247</v>
      </c>
      <c r="O224" s="37" t="s">
        <v>85</v>
      </c>
      <c r="P224" s="36" t="s">
        <v>102</v>
      </c>
      <c r="Q224" s="36" t="s">
        <v>1354</v>
      </c>
    </row>
    <row r="225" spans="1:17" ht="15">
      <c r="A225" s="40" t="s">
        <v>724</v>
      </c>
      <c r="B225" s="40" t="s">
        <v>725</v>
      </c>
      <c r="C225" s="40">
        <v>56346</v>
      </c>
      <c r="D225" s="40" t="s">
        <v>409</v>
      </c>
      <c r="E225" s="41">
        <v>1800</v>
      </c>
      <c r="F225" s="40" t="s">
        <v>729</v>
      </c>
      <c r="G225" s="40" t="s">
        <v>18</v>
      </c>
      <c r="H225" s="40" t="s">
        <v>730</v>
      </c>
      <c r="I225" s="40">
        <v>47329</v>
      </c>
      <c r="J225" s="39">
        <v>41058</v>
      </c>
      <c r="K225" s="40" t="s">
        <v>44</v>
      </c>
      <c r="L225" s="40" t="s">
        <v>409</v>
      </c>
      <c r="M225" s="37" t="s">
        <v>281</v>
      </c>
      <c r="N225" s="37" t="s">
        <v>249</v>
      </c>
      <c r="O225" s="37" t="s">
        <v>83</v>
      </c>
      <c r="P225" s="36" t="s">
        <v>110</v>
      </c>
      <c r="Q225" s="36" t="s">
        <v>1373</v>
      </c>
    </row>
    <row r="226" spans="1:17" ht="15">
      <c r="A226" s="40" t="s">
        <v>944</v>
      </c>
      <c r="B226" s="40" t="s">
        <v>945</v>
      </c>
      <c r="C226" s="40">
        <v>56009</v>
      </c>
      <c r="D226" s="40" t="s">
        <v>409</v>
      </c>
      <c r="E226" s="41">
        <v>1893.56</v>
      </c>
      <c r="F226" s="40" t="s">
        <v>951</v>
      </c>
      <c r="G226" s="40" t="s">
        <v>18</v>
      </c>
      <c r="H226" s="40" t="s">
        <v>952</v>
      </c>
      <c r="I226" s="40">
        <v>47196</v>
      </c>
      <c r="J226" s="39">
        <v>41038</v>
      </c>
      <c r="K226" s="40" t="s">
        <v>948</v>
      </c>
      <c r="L226" s="40" t="s">
        <v>409</v>
      </c>
      <c r="M226" s="37" t="s">
        <v>293</v>
      </c>
      <c r="N226" s="37" t="s">
        <v>380</v>
      </c>
      <c r="O226" s="37" t="s">
        <v>79</v>
      </c>
      <c r="P226" s="36" t="s">
        <v>105</v>
      </c>
      <c r="Q226" s="36" t="s">
        <v>1447</v>
      </c>
    </row>
    <row r="227" spans="1:17" ht="15">
      <c r="A227" s="40" t="s">
        <v>30</v>
      </c>
      <c r="B227" s="40" t="s">
        <v>54</v>
      </c>
      <c r="C227" s="40">
        <v>56121</v>
      </c>
      <c r="D227" s="40" t="s">
        <v>409</v>
      </c>
      <c r="E227" s="41">
        <v>1922.88</v>
      </c>
      <c r="F227" s="40" t="s">
        <v>928</v>
      </c>
      <c r="G227" s="40" t="s">
        <v>18</v>
      </c>
      <c r="H227" s="40" t="s">
        <v>929</v>
      </c>
      <c r="I227" s="40">
        <v>47227</v>
      </c>
      <c r="J227" s="39">
        <v>41044</v>
      </c>
      <c r="K227" s="40" t="s">
        <v>65</v>
      </c>
      <c r="L227" s="40" t="s">
        <v>409</v>
      </c>
      <c r="M227" s="37" t="s">
        <v>324</v>
      </c>
      <c r="N227" s="37" t="s">
        <v>247</v>
      </c>
      <c r="O227" s="37" t="s">
        <v>85</v>
      </c>
      <c r="P227" s="36" t="s">
        <v>145</v>
      </c>
      <c r="Q227" s="36" t="s">
        <v>1436</v>
      </c>
    </row>
    <row r="228" spans="1:17" ht="15">
      <c r="A228" s="40" t="s">
        <v>909</v>
      </c>
      <c r="B228" s="40" t="s">
        <v>910</v>
      </c>
      <c r="C228" s="40">
        <v>56019</v>
      </c>
      <c r="D228" s="40" t="s">
        <v>409</v>
      </c>
      <c r="E228" s="41">
        <v>1932</v>
      </c>
      <c r="F228" s="40" t="s">
        <v>911</v>
      </c>
      <c r="G228" s="40" t="s">
        <v>18</v>
      </c>
      <c r="H228" s="40" t="s">
        <v>912</v>
      </c>
      <c r="I228" s="40">
        <v>47152</v>
      </c>
      <c r="J228" s="39">
        <v>41038</v>
      </c>
      <c r="K228" s="40" t="s">
        <v>44</v>
      </c>
      <c r="L228" s="40" t="s">
        <v>409</v>
      </c>
      <c r="M228" s="37" t="s">
        <v>1523</v>
      </c>
      <c r="N228" s="37" t="s">
        <v>380</v>
      </c>
      <c r="O228" s="37" t="s">
        <v>79</v>
      </c>
      <c r="P228" s="36" t="s">
        <v>1320</v>
      </c>
      <c r="Q228" s="36" t="s">
        <v>1429</v>
      </c>
    </row>
    <row r="229" spans="1:17" ht="15">
      <c r="A229" s="40" t="s">
        <v>149</v>
      </c>
      <c r="B229" s="40" t="s">
        <v>150</v>
      </c>
      <c r="C229" s="40">
        <v>56345</v>
      </c>
      <c r="D229" s="40" t="s">
        <v>409</v>
      </c>
      <c r="E229" s="41">
        <v>1998.82</v>
      </c>
      <c r="F229" s="40" t="s">
        <v>486</v>
      </c>
      <c r="G229" s="40" t="s">
        <v>18</v>
      </c>
      <c r="H229" s="40" t="s">
        <v>487</v>
      </c>
      <c r="I229" s="40">
        <v>47336</v>
      </c>
      <c r="J229" s="39">
        <v>41058</v>
      </c>
      <c r="K229" s="40" t="s">
        <v>148</v>
      </c>
      <c r="L229" s="40" t="s">
        <v>409</v>
      </c>
      <c r="M229" s="37" t="s">
        <v>297</v>
      </c>
      <c r="N229" s="37" t="s">
        <v>383</v>
      </c>
      <c r="O229" s="37" t="s">
        <v>74</v>
      </c>
      <c r="P229" s="36" t="s">
        <v>158</v>
      </c>
      <c r="Q229" s="36" t="s">
        <v>384</v>
      </c>
    </row>
    <row r="230" spans="1:15" ht="15">
      <c r="A230" s="40" t="s">
        <v>24</v>
      </c>
      <c r="B230" s="40" t="s">
        <v>47</v>
      </c>
      <c r="C230" s="40">
        <v>56058</v>
      </c>
      <c r="D230" s="40" t="s">
        <v>409</v>
      </c>
      <c r="E230" s="41">
        <v>2018.9</v>
      </c>
      <c r="F230" s="40" t="s">
        <v>502</v>
      </c>
      <c r="G230" s="40" t="s">
        <v>20</v>
      </c>
      <c r="H230" s="40">
        <v>20130226</v>
      </c>
      <c r="I230" s="40">
        <v>47175</v>
      </c>
      <c r="J230" s="39">
        <v>41038</v>
      </c>
      <c r="K230" s="40" t="s">
        <v>61</v>
      </c>
      <c r="L230" s="40" t="s">
        <v>409</v>
      </c>
      <c r="M230" s="37" t="s">
        <v>287</v>
      </c>
      <c r="N230" s="37" t="s">
        <v>380</v>
      </c>
      <c r="O230" s="37"/>
    </row>
    <row r="231" spans="1:17" ht="15">
      <c r="A231" s="40" t="s">
        <v>1029</v>
      </c>
      <c r="B231" s="40" t="s">
        <v>1030</v>
      </c>
      <c r="C231" s="40">
        <v>55929</v>
      </c>
      <c r="D231" s="40" t="s">
        <v>336</v>
      </c>
      <c r="E231" s="41">
        <v>2071.2</v>
      </c>
      <c r="F231" s="40" t="s">
        <v>1031</v>
      </c>
      <c r="G231" s="40" t="s">
        <v>18</v>
      </c>
      <c r="H231" s="40" t="s">
        <v>1032</v>
      </c>
      <c r="I231" s="40">
        <v>47074</v>
      </c>
      <c r="J231" s="39">
        <v>41030</v>
      </c>
      <c r="K231" s="40" t="s">
        <v>1033</v>
      </c>
      <c r="L231" s="40" t="s">
        <v>409</v>
      </c>
      <c r="M231" s="37" t="s">
        <v>305</v>
      </c>
      <c r="N231" s="37" t="s">
        <v>249</v>
      </c>
      <c r="O231" s="37" t="s">
        <v>83</v>
      </c>
      <c r="P231" s="36" t="s">
        <v>102</v>
      </c>
      <c r="Q231" s="36" t="s">
        <v>1476</v>
      </c>
    </row>
    <row r="232" spans="1:17" ht="15">
      <c r="A232" s="40" t="s">
        <v>1029</v>
      </c>
      <c r="B232" s="40" t="s">
        <v>1030</v>
      </c>
      <c r="C232" s="40">
        <v>56253</v>
      </c>
      <c r="D232" s="40" t="s">
        <v>409</v>
      </c>
      <c r="E232" s="41">
        <v>2071.2</v>
      </c>
      <c r="F232" s="40" t="s">
        <v>1044</v>
      </c>
      <c r="G232" s="40" t="s">
        <v>18</v>
      </c>
      <c r="H232" s="40" t="s">
        <v>1045</v>
      </c>
      <c r="I232" s="40">
        <v>47344</v>
      </c>
      <c r="J232" s="39">
        <v>41058</v>
      </c>
      <c r="K232" s="40" t="s">
        <v>1033</v>
      </c>
      <c r="L232" s="40" t="s">
        <v>409</v>
      </c>
      <c r="M232" s="37" t="s">
        <v>305</v>
      </c>
      <c r="N232" s="37" t="s">
        <v>249</v>
      </c>
      <c r="O232" s="37" t="s">
        <v>83</v>
      </c>
      <c r="P232" s="36" t="s">
        <v>102</v>
      </c>
      <c r="Q232" s="36" t="s">
        <v>1482</v>
      </c>
    </row>
    <row r="233" spans="1:17" ht="15">
      <c r="A233" s="40" t="s">
        <v>351</v>
      </c>
      <c r="B233" s="40" t="s">
        <v>352</v>
      </c>
      <c r="C233" s="40">
        <v>56021</v>
      </c>
      <c r="D233" s="40" t="s">
        <v>409</v>
      </c>
      <c r="E233" s="41">
        <v>2076</v>
      </c>
      <c r="F233" s="40" t="s">
        <v>873</v>
      </c>
      <c r="G233" s="40" t="s">
        <v>18</v>
      </c>
      <c r="H233" s="40" t="s">
        <v>874</v>
      </c>
      <c r="I233" s="40">
        <v>47189</v>
      </c>
      <c r="J233" s="39">
        <v>41038</v>
      </c>
      <c r="K233" s="40" t="s">
        <v>353</v>
      </c>
      <c r="L233" s="40" t="s">
        <v>409</v>
      </c>
      <c r="M233" s="37" t="s">
        <v>309</v>
      </c>
      <c r="N233" s="37" t="s">
        <v>380</v>
      </c>
      <c r="O233" s="37" t="s">
        <v>79</v>
      </c>
      <c r="P233" s="36" t="s">
        <v>119</v>
      </c>
      <c r="Q233" s="36" t="s">
        <v>1418</v>
      </c>
    </row>
    <row r="234" spans="1:17" ht="15">
      <c r="A234" s="40" t="s">
        <v>29</v>
      </c>
      <c r="B234" s="40" t="s">
        <v>53</v>
      </c>
      <c r="C234" s="40">
        <v>56005</v>
      </c>
      <c r="D234" s="40" t="s">
        <v>409</v>
      </c>
      <c r="E234" s="41">
        <v>2101.68</v>
      </c>
      <c r="F234" s="40" t="s">
        <v>794</v>
      </c>
      <c r="G234" s="40" t="s">
        <v>18</v>
      </c>
      <c r="H234" s="40" t="s">
        <v>795</v>
      </c>
      <c r="I234" s="40">
        <v>47186</v>
      </c>
      <c r="J234" s="39">
        <v>41038</v>
      </c>
      <c r="K234" s="40" t="s">
        <v>64</v>
      </c>
      <c r="L234" s="40" t="s">
        <v>409</v>
      </c>
      <c r="M234" s="37" t="s">
        <v>305</v>
      </c>
      <c r="N234" s="37" t="s">
        <v>266</v>
      </c>
      <c r="O234" s="37" t="s">
        <v>90</v>
      </c>
      <c r="P234" s="36" t="s">
        <v>102</v>
      </c>
      <c r="Q234" s="36" t="s">
        <v>1393</v>
      </c>
    </row>
    <row r="235" spans="1:17" ht="15">
      <c r="A235" s="40" t="s">
        <v>94</v>
      </c>
      <c r="B235" s="40" t="s">
        <v>95</v>
      </c>
      <c r="C235" s="40">
        <v>55923</v>
      </c>
      <c r="D235" s="40" t="s">
        <v>336</v>
      </c>
      <c r="E235" s="41">
        <v>2104.82</v>
      </c>
      <c r="F235" s="40" t="s">
        <v>465</v>
      </c>
      <c r="G235" s="40" t="s">
        <v>18</v>
      </c>
      <c r="H235" s="40" t="s">
        <v>466</v>
      </c>
      <c r="I235" s="40">
        <v>47049</v>
      </c>
      <c r="J235" s="39">
        <v>41030</v>
      </c>
      <c r="K235" s="40" t="s">
        <v>96</v>
      </c>
      <c r="L235" s="40" t="s">
        <v>409</v>
      </c>
      <c r="M235" s="37" t="s">
        <v>283</v>
      </c>
      <c r="N235" s="37" t="s">
        <v>380</v>
      </c>
      <c r="O235" s="37" t="s">
        <v>79</v>
      </c>
      <c r="P235" s="36" t="s">
        <v>157</v>
      </c>
      <c r="Q235" s="36" t="s">
        <v>1297</v>
      </c>
    </row>
    <row r="236" spans="1:17" ht="15">
      <c r="A236" s="40" t="s">
        <v>417</v>
      </c>
      <c r="B236" s="40" t="s">
        <v>418</v>
      </c>
      <c r="C236" s="40">
        <v>55995</v>
      </c>
      <c r="D236" s="40" t="s">
        <v>409</v>
      </c>
      <c r="E236" s="41">
        <v>2119.99</v>
      </c>
      <c r="F236" s="40" t="s">
        <v>419</v>
      </c>
      <c r="G236" s="40" t="s">
        <v>18</v>
      </c>
      <c r="H236" s="40" t="s">
        <v>420</v>
      </c>
      <c r="I236" s="40">
        <v>47214</v>
      </c>
      <c r="J236" s="39">
        <v>41044</v>
      </c>
      <c r="K236" s="40" t="s">
        <v>44</v>
      </c>
      <c r="L236" s="40" t="s">
        <v>409</v>
      </c>
      <c r="M236" s="37" t="s">
        <v>1521</v>
      </c>
      <c r="N236" s="37" t="s">
        <v>251</v>
      </c>
      <c r="O236" s="37" t="s">
        <v>82</v>
      </c>
      <c r="P236" s="36" t="s">
        <v>1280</v>
      </c>
      <c r="Q236" s="36" t="s">
        <v>1281</v>
      </c>
    </row>
    <row r="237" spans="1:17" ht="15">
      <c r="A237" s="40" t="s">
        <v>944</v>
      </c>
      <c r="B237" s="40" t="s">
        <v>945</v>
      </c>
      <c r="C237" s="40">
        <v>56008</v>
      </c>
      <c r="D237" s="40" t="s">
        <v>409</v>
      </c>
      <c r="E237" s="41">
        <v>2138.83</v>
      </c>
      <c r="F237" s="40" t="s">
        <v>949</v>
      </c>
      <c r="G237" s="40" t="s">
        <v>18</v>
      </c>
      <c r="H237" s="40" t="s">
        <v>950</v>
      </c>
      <c r="I237" s="40">
        <v>47196</v>
      </c>
      <c r="J237" s="39">
        <v>41038</v>
      </c>
      <c r="K237" s="40" t="s">
        <v>948</v>
      </c>
      <c r="L237" s="40" t="s">
        <v>409</v>
      </c>
      <c r="M237" s="37" t="s">
        <v>293</v>
      </c>
      <c r="N237" s="37" t="s">
        <v>380</v>
      </c>
      <c r="O237" s="37" t="s">
        <v>79</v>
      </c>
      <c r="P237" s="36" t="s">
        <v>105</v>
      </c>
      <c r="Q237" s="36" t="s">
        <v>1446</v>
      </c>
    </row>
    <row r="238" spans="1:17" ht="15">
      <c r="A238" s="40" t="s">
        <v>29</v>
      </c>
      <c r="B238" s="40" t="s">
        <v>53</v>
      </c>
      <c r="C238" s="40">
        <v>55940</v>
      </c>
      <c r="D238" s="40" t="s">
        <v>336</v>
      </c>
      <c r="E238" s="41">
        <v>2138.94</v>
      </c>
      <c r="F238" s="40" t="s">
        <v>780</v>
      </c>
      <c r="G238" s="40" t="s">
        <v>18</v>
      </c>
      <c r="H238" s="40" t="s">
        <v>781</v>
      </c>
      <c r="I238" s="40">
        <v>47061</v>
      </c>
      <c r="J238" s="39">
        <v>41030</v>
      </c>
      <c r="K238" s="40" t="s">
        <v>64</v>
      </c>
      <c r="L238" s="40" t="s">
        <v>409</v>
      </c>
      <c r="M238" s="37" t="s">
        <v>305</v>
      </c>
      <c r="N238" s="37" t="s">
        <v>248</v>
      </c>
      <c r="O238" s="37" t="s">
        <v>73</v>
      </c>
      <c r="P238" s="36" t="s">
        <v>102</v>
      </c>
      <c r="Q238" s="36" t="s">
        <v>1386</v>
      </c>
    </row>
    <row r="239" spans="1:17" ht="15">
      <c r="A239" s="40" t="s">
        <v>39</v>
      </c>
      <c r="B239" s="40" t="s">
        <v>55</v>
      </c>
      <c r="C239" s="40">
        <v>56197</v>
      </c>
      <c r="D239" s="40" t="s">
        <v>409</v>
      </c>
      <c r="E239" s="41">
        <v>2184</v>
      </c>
      <c r="F239" s="40" t="s">
        <v>967</v>
      </c>
      <c r="G239" s="40" t="s">
        <v>18</v>
      </c>
      <c r="H239" s="40" t="s">
        <v>968</v>
      </c>
      <c r="I239" s="40">
        <v>47303</v>
      </c>
      <c r="J239" s="39">
        <v>41052</v>
      </c>
      <c r="K239" s="40" t="s">
        <v>66</v>
      </c>
      <c r="L239" s="40" t="s">
        <v>409</v>
      </c>
      <c r="M239" s="37" t="s">
        <v>305</v>
      </c>
      <c r="N239" s="37" t="s">
        <v>398</v>
      </c>
      <c r="O239" s="37" t="s">
        <v>399</v>
      </c>
      <c r="P239" s="36" t="s">
        <v>102</v>
      </c>
      <c r="Q239" s="36" t="s">
        <v>1453</v>
      </c>
    </row>
    <row r="240" spans="1:17" ht="15">
      <c r="A240" s="40" t="s">
        <v>39</v>
      </c>
      <c r="B240" s="40" t="s">
        <v>55</v>
      </c>
      <c r="C240" s="40">
        <v>56380</v>
      </c>
      <c r="D240" s="40" t="s">
        <v>409</v>
      </c>
      <c r="E240" s="41">
        <v>2184</v>
      </c>
      <c r="F240" s="40" t="s">
        <v>965</v>
      </c>
      <c r="G240" s="40" t="s">
        <v>18</v>
      </c>
      <c r="H240" s="40" t="s">
        <v>969</v>
      </c>
      <c r="I240" s="40">
        <v>47348</v>
      </c>
      <c r="J240" s="39">
        <v>41060</v>
      </c>
      <c r="K240" s="40" t="s">
        <v>66</v>
      </c>
      <c r="L240" s="40" t="s">
        <v>409</v>
      </c>
      <c r="M240" s="37" t="s">
        <v>305</v>
      </c>
      <c r="N240" s="37" t="s">
        <v>398</v>
      </c>
      <c r="O240" s="37" t="s">
        <v>399</v>
      </c>
      <c r="P240" s="36" t="s">
        <v>102</v>
      </c>
      <c r="Q240" s="36" t="s">
        <v>1454</v>
      </c>
    </row>
    <row r="241" spans="1:17" ht="15">
      <c r="A241" s="40" t="s">
        <v>452</v>
      </c>
      <c r="B241" s="40" t="s">
        <v>453</v>
      </c>
      <c r="C241" s="40">
        <v>55932</v>
      </c>
      <c r="D241" s="40" t="s">
        <v>336</v>
      </c>
      <c r="E241" s="41">
        <v>2189.2</v>
      </c>
      <c r="F241" s="40" t="s">
        <v>454</v>
      </c>
      <c r="G241" s="40" t="s">
        <v>18</v>
      </c>
      <c r="H241" s="40" t="s">
        <v>455</v>
      </c>
      <c r="I241" s="40">
        <v>47048</v>
      </c>
      <c r="J241" s="39">
        <v>41030</v>
      </c>
      <c r="K241" s="40" t="s">
        <v>456</v>
      </c>
      <c r="L241" s="40" t="s">
        <v>409</v>
      </c>
      <c r="M241" s="37" t="s">
        <v>319</v>
      </c>
      <c r="N241" s="37" t="s">
        <v>251</v>
      </c>
      <c r="O241" s="37" t="s">
        <v>82</v>
      </c>
      <c r="P241" s="36" t="s">
        <v>127</v>
      </c>
      <c r="Q241" s="36" t="s">
        <v>1294</v>
      </c>
    </row>
    <row r="242" spans="1:17" ht="15">
      <c r="A242" s="40" t="s">
        <v>347</v>
      </c>
      <c r="B242" s="40" t="s">
        <v>348</v>
      </c>
      <c r="C242" s="40">
        <v>54627</v>
      </c>
      <c r="D242" s="40" t="s">
        <v>185</v>
      </c>
      <c r="E242" s="41">
        <v>2400</v>
      </c>
      <c r="F242" s="40" t="s">
        <v>821</v>
      </c>
      <c r="G242" s="40" t="s">
        <v>18</v>
      </c>
      <c r="H242" s="40" t="s">
        <v>822</v>
      </c>
      <c r="I242" s="40">
        <v>47063</v>
      </c>
      <c r="J242" s="39">
        <v>41030</v>
      </c>
      <c r="K242" s="40" t="s">
        <v>44</v>
      </c>
      <c r="L242" s="40" t="s">
        <v>409</v>
      </c>
      <c r="M242" s="37" t="s">
        <v>285</v>
      </c>
      <c r="N242" s="37" t="s">
        <v>247</v>
      </c>
      <c r="O242" s="37" t="s">
        <v>85</v>
      </c>
      <c r="P242" s="36" t="s">
        <v>108</v>
      </c>
      <c r="Q242" s="36" t="s">
        <v>1400</v>
      </c>
    </row>
    <row r="243" spans="1:17" ht="15">
      <c r="A243" s="40" t="s">
        <v>914</v>
      </c>
      <c r="B243" s="40" t="s">
        <v>915</v>
      </c>
      <c r="C243" s="40">
        <v>56301</v>
      </c>
      <c r="D243" s="40" t="s">
        <v>409</v>
      </c>
      <c r="E243" s="41">
        <v>2471.99</v>
      </c>
      <c r="F243" s="40" t="s">
        <v>916</v>
      </c>
      <c r="G243" s="40" t="s">
        <v>18</v>
      </c>
      <c r="H243" s="40" t="s">
        <v>917</v>
      </c>
      <c r="I243" s="40">
        <v>47342</v>
      </c>
      <c r="J243" s="39">
        <v>41058</v>
      </c>
      <c r="K243" s="40" t="s">
        <v>918</v>
      </c>
      <c r="L243" s="40" t="s">
        <v>409</v>
      </c>
      <c r="M243" s="37" t="s">
        <v>1530</v>
      </c>
      <c r="N243" s="37" t="s">
        <v>383</v>
      </c>
      <c r="O243" s="37" t="s">
        <v>74</v>
      </c>
      <c r="P243" s="36" t="s">
        <v>1431</v>
      </c>
      <c r="Q243" s="36" t="s">
        <v>1432</v>
      </c>
    </row>
    <row r="244" spans="1:17" ht="15">
      <c r="A244" s="40" t="s">
        <v>509</v>
      </c>
      <c r="B244" s="40" t="s">
        <v>510</v>
      </c>
      <c r="C244" s="40">
        <v>56300</v>
      </c>
      <c r="D244" s="40" t="s">
        <v>409</v>
      </c>
      <c r="E244" s="41">
        <v>2475.17</v>
      </c>
      <c r="F244" s="40" t="s">
        <v>511</v>
      </c>
      <c r="G244" s="40" t="s">
        <v>18</v>
      </c>
      <c r="H244" s="40" t="s">
        <v>512</v>
      </c>
      <c r="I244" s="40">
        <v>47337</v>
      </c>
      <c r="J244" s="39">
        <v>41058</v>
      </c>
      <c r="K244" s="40" t="s">
        <v>513</v>
      </c>
      <c r="L244" s="40" t="s">
        <v>409</v>
      </c>
      <c r="M244" s="37" t="s">
        <v>1522</v>
      </c>
      <c r="N244" s="37" t="s">
        <v>383</v>
      </c>
      <c r="O244" s="37" t="s">
        <v>74</v>
      </c>
      <c r="P244" s="36" t="s">
        <v>1310</v>
      </c>
      <c r="Q244" s="36" t="s">
        <v>1311</v>
      </c>
    </row>
    <row r="245" spans="1:17" ht="15">
      <c r="A245" s="40" t="s">
        <v>1029</v>
      </c>
      <c r="B245" s="40" t="s">
        <v>1030</v>
      </c>
      <c r="C245" s="40">
        <v>55931</v>
      </c>
      <c r="D245" s="40" t="s">
        <v>336</v>
      </c>
      <c r="E245" s="41">
        <v>2589</v>
      </c>
      <c r="F245" s="40" t="s">
        <v>1036</v>
      </c>
      <c r="G245" s="40" t="s">
        <v>18</v>
      </c>
      <c r="H245" s="40" t="s">
        <v>1037</v>
      </c>
      <c r="I245" s="40">
        <v>47074</v>
      </c>
      <c r="J245" s="39">
        <v>41030</v>
      </c>
      <c r="K245" s="40" t="s">
        <v>1033</v>
      </c>
      <c r="L245" s="40" t="s">
        <v>409</v>
      </c>
      <c r="M245" s="37" t="s">
        <v>305</v>
      </c>
      <c r="N245" s="37" t="s">
        <v>249</v>
      </c>
      <c r="O245" s="37" t="s">
        <v>83</v>
      </c>
      <c r="P245" s="36" t="s">
        <v>102</v>
      </c>
      <c r="Q245" s="36" t="s">
        <v>1478</v>
      </c>
    </row>
    <row r="246" spans="1:17" ht="15">
      <c r="A246" s="40" t="s">
        <v>1029</v>
      </c>
      <c r="B246" s="40" t="s">
        <v>1030</v>
      </c>
      <c r="C246" s="40">
        <v>56143</v>
      </c>
      <c r="D246" s="40" t="s">
        <v>409</v>
      </c>
      <c r="E246" s="41">
        <v>2589</v>
      </c>
      <c r="F246" s="40" t="s">
        <v>1038</v>
      </c>
      <c r="G246" s="40" t="s">
        <v>18</v>
      </c>
      <c r="H246" s="40" t="s">
        <v>1039</v>
      </c>
      <c r="I246" s="40">
        <v>47231</v>
      </c>
      <c r="J246" s="39">
        <v>41044</v>
      </c>
      <c r="K246" s="40" t="s">
        <v>1033</v>
      </c>
      <c r="L246" s="40" t="s">
        <v>409</v>
      </c>
      <c r="M246" s="37" t="s">
        <v>305</v>
      </c>
      <c r="N246" s="37" t="s">
        <v>249</v>
      </c>
      <c r="O246" s="37" t="s">
        <v>83</v>
      </c>
      <c r="P246" s="36" t="s">
        <v>102</v>
      </c>
      <c r="Q246" s="36" t="s">
        <v>1479</v>
      </c>
    </row>
    <row r="247" spans="1:17" ht="15">
      <c r="A247" s="40" t="s">
        <v>1029</v>
      </c>
      <c r="B247" s="40" t="s">
        <v>1030</v>
      </c>
      <c r="C247" s="40">
        <v>56146</v>
      </c>
      <c r="D247" s="40" t="s">
        <v>409</v>
      </c>
      <c r="E247" s="41">
        <v>2589</v>
      </c>
      <c r="F247" s="40" t="s">
        <v>1040</v>
      </c>
      <c r="G247" s="40" t="s">
        <v>18</v>
      </c>
      <c r="H247" s="40" t="s">
        <v>1041</v>
      </c>
      <c r="I247" s="40">
        <v>47231</v>
      </c>
      <c r="J247" s="39">
        <v>41044</v>
      </c>
      <c r="K247" s="40" t="s">
        <v>1033</v>
      </c>
      <c r="L247" s="40" t="s">
        <v>409</v>
      </c>
      <c r="M247" s="37" t="s">
        <v>305</v>
      </c>
      <c r="N247" s="37" t="s">
        <v>249</v>
      </c>
      <c r="O247" s="37" t="s">
        <v>83</v>
      </c>
      <c r="P247" s="36" t="s">
        <v>102</v>
      </c>
      <c r="Q247" s="36" t="s">
        <v>1480</v>
      </c>
    </row>
    <row r="248" spans="1:17" ht="15">
      <c r="A248" s="40" t="s">
        <v>445</v>
      </c>
      <c r="B248" s="40" t="s">
        <v>446</v>
      </c>
      <c r="C248" s="40">
        <v>55427</v>
      </c>
      <c r="D248" s="40" t="s">
        <v>336</v>
      </c>
      <c r="E248" s="41">
        <v>2609.93</v>
      </c>
      <c r="F248" s="40" t="s">
        <v>447</v>
      </c>
      <c r="G248" s="40" t="s">
        <v>20</v>
      </c>
      <c r="H248" s="40" t="s">
        <v>448</v>
      </c>
      <c r="I248" s="40">
        <v>47047</v>
      </c>
      <c r="J248" s="39">
        <v>41030</v>
      </c>
      <c r="K248" s="40" t="s">
        <v>449</v>
      </c>
      <c r="L248" s="40" t="s">
        <v>409</v>
      </c>
      <c r="M248" s="37" t="s">
        <v>286</v>
      </c>
      <c r="N248" s="37" t="s">
        <v>380</v>
      </c>
      <c r="O248" s="37" t="s">
        <v>79</v>
      </c>
      <c r="P248" s="36" t="s">
        <v>109</v>
      </c>
      <c r="Q248" s="36" t="s">
        <v>1292</v>
      </c>
    </row>
    <row r="249" spans="1:17" ht="15">
      <c r="A249" s="40" t="s">
        <v>1029</v>
      </c>
      <c r="B249" s="40" t="s">
        <v>1030</v>
      </c>
      <c r="C249" s="40">
        <v>56252</v>
      </c>
      <c r="D249" s="40" t="s">
        <v>409</v>
      </c>
      <c r="E249" s="41">
        <v>2641.32</v>
      </c>
      <c r="F249" s="40" t="s">
        <v>1042</v>
      </c>
      <c r="G249" s="40" t="s">
        <v>18</v>
      </c>
      <c r="H249" s="40" t="s">
        <v>1043</v>
      </c>
      <c r="I249" s="40">
        <v>47344</v>
      </c>
      <c r="J249" s="39">
        <v>41058</v>
      </c>
      <c r="K249" s="40" t="s">
        <v>1033</v>
      </c>
      <c r="L249" s="40" t="s">
        <v>409</v>
      </c>
      <c r="M249" s="37" t="s">
        <v>305</v>
      </c>
      <c r="N249" s="37" t="s">
        <v>249</v>
      </c>
      <c r="O249" s="37" t="s">
        <v>83</v>
      </c>
      <c r="P249" s="36" t="s">
        <v>102</v>
      </c>
      <c r="Q249" s="36" t="s">
        <v>1481</v>
      </c>
    </row>
    <row r="250" spans="1:17" ht="15">
      <c r="A250" s="40" t="s">
        <v>1029</v>
      </c>
      <c r="B250" s="40" t="s">
        <v>1030</v>
      </c>
      <c r="C250" s="40">
        <v>56254</v>
      </c>
      <c r="D250" s="40" t="s">
        <v>409</v>
      </c>
      <c r="E250" s="41">
        <v>2641.32</v>
      </c>
      <c r="F250" s="40" t="s">
        <v>1046</v>
      </c>
      <c r="G250" s="40" t="s">
        <v>18</v>
      </c>
      <c r="H250" s="40" t="s">
        <v>1047</v>
      </c>
      <c r="I250" s="40">
        <v>47344</v>
      </c>
      <c r="J250" s="39">
        <v>41058</v>
      </c>
      <c r="K250" s="40" t="s">
        <v>1033</v>
      </c>
      <c r="L250" s="40" t="s">
        <v>409</v>
      </c>
      <c r="M250" s="37" t="s">
        <v>305</v>
      </c>
      <c r="N250" s="37" t="s">
        <v>249</v>
      </c>
      <c r="O250" s="37" t="s">
        <v>83</v>
      </c>
      <c r="P250" s="36" t="s">
        <v>102</v>
      </c>
      <c r="Q250" s="36" t="s">
        <v>1483</v>
      </c>
    </row>
    <row r="251" spans="1:17" ht="15">
      <c r="A251" s="40" t="s">
        <v>345</v>
      </c>
      <c r="B251" s="40" t="s">
        <v>346</v>
      </c>
      <c r="C251" s="40">
        <v>56011</v>
      </c>
      <c r="D251" s="40" t="s">
        <v>409</v>
      </c>
      <c r="E251" s="41">
        <v>2700</v>
      </c>
      <c r="F251" s="40" t="s">
        <v>514</v>
      </c>
      <c r="G251" s="40" t="s">
        <v>18</v>
      </c>
      <c r="H251" s="40" t="s">
        <v>515</v>
      </c>
      <c r="I251" s="40">
        <v>47147</v>
      </c>
      <c r="J251" s="39">
        <v>41038</v>
      </c>
      <c r="K251" s="40" t="s">
        <v>44</v>
      </c>
      <c r="L251" s="40" t="s">
        <v>409</v>
      </c>
      <c r="M251" s="37" t="s">
        <v>283</v>
      </c>
      <c r="N251" s="37" t="s">
        <v>380</v>
      </c>
      <c r="O251" s="37" t="s">
        <v>79</v>
      </c>
      <c r="P251" s="36" t="s">
        <v>157</v>
      </c>
      <c r="Q251" s="36" t="s">
        <v>1312</v>
      </c>
    </row>
    <row r="252" spans="1:17" ht="15">
      <c r="A252" s="40" t="s">
        <v>345</v>
      </c>
      <c r="B252" s="40" t="s">
        <v>346</v>
      </c>
      <c r="C252" s="40">
        <v>56012</v>
      </c>
      <c r="D252" s="40" t="s">
        <v>409</v>
      </c>
      <c r="E252" s="41">
        <v>2700</v>
      </c>
      <c r="F252" s="40" t="s">
        <v>516</v>
      </c>
      <c r="G252" s="40" t="s">
        <v>18</v>
      </c>
      <c r="H252" s="40" t="s">
        <v>517</v>
      </c>
      <c r="I252" s="40">
        <v>47147</v>
      </c>
      <c r="J252" s="39">
        <v>41038</v>
      </c>
      <c r="K252" s="40" t="s">
        <v>44</v>
      </c>
      <c r="L252" s="40" t="s">
        <v>409</v>
      </c>
      <c r="M252" s="37" t="s">
        <v>283</v>
      </c>
      <c r="N252" s="37" t="s">
        <v>380</v>
      </c>
      <c r="O252" s="37" t="s">
        <v>79</v>
      </c>
      <c r="P252" s="36" t="s">
        <v>157</v>
      </c>
      <c r="Q252" s="36" t="s">
        <v>1313</v>
      </c>
    </row>
    <row r="253" spans="1:17" ht="15">
      <c r="A253" s="40" t="s">
        <v>474</v>
      </c>
      <c r="B253" s="40" t="s">
        <v>475</v>
      </c>
      <c r="C253" s="40">
        <v>56006</v>
      </c>
      <c r="D253" s="40" t="s">
        <v>409</v>
      </c>
      <c r="E253" s="41">
        <v>2730</v>
      </c>
      <c r="F253" s="40" t="s">
        <v>476</v>
      </c>
      <c r="G253" s="40" t="s">
        <v>18</v>
      </c>
      <c r="H253" s="40" t="s">
        <v>477</v>
      </c>
      <c r="I253" s="40">
        <v>47171</v>
      </c>
      <c r="J253" s="39">
        <v>41038</v>
      </c>
      <c r="K253" s="40" t="s">
        <v>478</v>
      </c>
      <c r="L253" s="40" t="s">
        <v>409</v>
      </c>
      <c r="M253" s="37" t="s">
        <v>285</v>
      </c>
      <c r="N253" s="37" t="s">
        <v>247</v>
      </c>
      <c r="O253" s="37" t="s">
        <v>85</v>
      </c>
      <c r="P253" s="36" t="s">
        <v>108</v>
      </c>
      <c r="Q253" s="36" t="s">
        <v>1301</v>
      </c>
    </row>
    <row r="254" spans="1:17" ht="15">
      <c r="A254" s="40" t="s">
        <v>28</v>
      </c>
      <c r="B254" s="40" t="s">
        <v>52</v>
      </c>
      <c r="C254" s="40">
        <v>56251</v>
      </c>
      <c r="D254" s="40" t="s">
        <v>409</v>
      </c>
      <c r="E254" s="41">
        <v>2809.06</v>
      </c>
      <c r="F254" s="40" t="s">
        <v>676</v>
      </c>
      <c r="G254" s="40" t="s">
        <v>18</v>
      </c>
      <c r="H254" s="40" t="s">
        <v>677</v>
      </c>
      <c r="I254" s="40">
        <v>47300</v>
      </c>
      <c r="J254" s="39">
        <v>41052</v>
      </c>
      <c r="K254" s="40" t="s">
        <v>63</v>
      </c>
      <c r="L254" s="40" t="s">
        <v>409</v>
      </c>
      <c r="M254" s="37" t="s">
        <v>305</v>
      </c>
      <c r="N254" s="37" t="s">
        <v>247</v>
      </c>
      <c r="O254" s="37" t="s">
        <v>85</v>
      </c>
      <c r="P254" s="36" t="s">
        <v>102</v>
      </c>
      <c r="Q254" s="36" t="s">
        <v>1362</v>
      </c>
    </row>
    <row r="255" spans="1:17" ht="15">
      <c r="A255" s="40" t="s">
        <v>542</v>
      </c>
      <c r="B255" s="40" t="s">
        <v>543</v>
      </c>
      <c r="C255" s="40">
        <v>56155</v>
      </c>
      <c r="D255" s="40" t="s">
        <v>409</v>
      </c>
      <c r="E255" s="41">
        <v>2988</v>
      </c>
      <c r="F255" s="40" t="s">
        <v>544</v>
      </c>
      <c r="G255" s="40" t="s">
        <v>18</v>
      </c>
      <c r="H255" s="40" t="s">
        <v>545</v>
      </c>
      <c r="I255" s="40">
        <v>47219</v>
      </c>
      <c r="J255" s="39">
        <v>41044</v>
      </c>
      <c r="K255" s="40" t="s">
        <v>546</v>
      </c>
      <c r="L255" s="40" t="s">
        <v>409</v>
      </c>
      <c r="M255" s="37" t="s">
        <v>292</v>
      </c>
      <c r="N255" s="37" t="s">
        <v>247</v>
      </c>
      <c r="O255" s="37" t="s">
        <v>85</v>
      </c>
      <c r="P255" s="36" t="s">
        <v>261</v>
      </c>
      <c r="Q255" s="36" t="s">
        <v>1323</v>
      </c>
    </row>
    <row r="256" spans="1:17" ht="15">
      <c r="A256" s="40" t="s">
        <v>724</v>
      </c>
      <c r="B256" s="40" t="s">
        <v>725</v>
      </c>
      <c r="C256" s="40">
        <v>55927</v>
      </c>
      <c r="D256" s="40" t="s">
        <v>336</v>
      </c>
      <c r="E256" s="41">
        <v>3000</v>
      </c>
      <c r="F256" s="40" t="s">
        <v>726</v>
      </c>
      <c r="G256" s="40" t="s">
        <v>18</v>
      </c>
      <c r="H256" s="40" t="s">
        <v>727</v>
      </c>
      <c r="I256" s="40">
        <v>47081</v>
      </c>
      <c r="J256" s="39">
        <v>41030</v>
      </c>
      <c r="K256" s="40" t="s">
        <v>44</v>
      </c>
      <c r="L256" s="40" t="s">
        <v>409</v>
      </c>
      <c r="M256" s="37" t="s">
        <v>281</v>
      </c>
      <c r="N256" s="37" t="s">
        <v>249</v>
      </c>
      <c r="O256" s="37" t="s">
        <v>83</v>
      </c>
      <c r="P256" s="36" t="s">
        <v>110</v>
      </c>
      <c r="Q256" s="36" t="s">
        <v>1373</v>
      </c>
    </row>
    <row r="257" spans="1:17" ht="15">
      <c r="A257" s="40" t="s">
        <v>29</v>
      </c>
      <c r="B257" s="40" t="s">
        <v>53</v>
      </c>
      <c r="C257" s="40">
        <v>55943</v>
      </c>
      <c r="D257" s="40" t="s">
        <v>336</v>
      </c>
      <c r="E257" s="41">
        <v>3104.88</v>
      </c>
      <c r="F257" s="40" t="s">
        <v>786</v>
      </c>
      <c r="G257" s="40" t="s">
        <v>18</v>
      </c>
      <c r="H257" s="40" t="s">
        <v>787</v>
      </c>
      <c r="I257" s="40">
        <v>47061</v>
      </c>
      <c r="J257" s="39">
        <v>41030</v>
      </c>
      <c r="K257" s="40" t="s">
        <v>64</v>
      </c>
      <c r="L257" s="40" t="s">
        <v>409</v>
      </c>
      <c r="M257" s="37" t="s">
        <v>305</v>
      </c>
      <c r="N257" s="37" t="s">
        <v>248</v>
      </c>
      <c r="O257" s="37" t="s">
        <v>73</v>
      </c>
      <c r="P257" s="36" t="s">
        <v>102</v>
      </c>
      <c r="Q257" s="36" t="s">
        <v>1389</v>
      </c>
    </row>
    <row r="258" spans="1:17" ht="15">
      <c r="A258" s="40" t="s">
        <v>29</v>
      </c>
      <c r="B258" s="40" t="s">
        <v>53</v>
      </c>
      <c r="C258" s="40">
        <v>55944</v>
      </c>
      <c r="D258" s="40" t="s">
        <v>336</v>
      </c>
      <c r="E258" s="41">
        <v>3104.88</v>
      </c>
      <c r="F258" s="40" t="s">
        <v>788</v>
      </c>
      <c r="G258" s="40" t="s">
        <v>18</v>
      </c>
      <c r="H258" s="40" t="s">
        <v>789</v>
      </c>
      <c r="I258" s="40">
        <v>47061</v>
      </c>
      <c r="J258" s="39">
        <v>41030</v>
      </c>
      <c r="K258" s="40" t="s">
        <v>64</v>
      </c>
      <c r="L258" s="40" t="s">
        <v>409</v>
      </c>
      <c r="M258" s="37" t="s">
        <v>305</v>
      </c>
      <c r="N258" s="37" t="s">
        <v>248</v>
      </c>
      <c r="O258" s="37" t="s">
        <v>73</v>
      </c>
      <c r="P258" s="36" t="s">
        <v>102</v>
      </c>
      <c r="Q258" s="36" t="s">
        <v>1390</v>
      </c>
    </row>
    <row r="259" spans="1:17" ht="15">
      <c r="A259" s="40" t="s">
        <v>29</v>
      </c>
      <c r="B259" s="40" t="s">
        <v>53</v>
      </c>
      <c r="C259" s="40">
        <v>56002</v>
      </c>
      <c r="D259" s="40" t="s">
        <v>409</v>
      </c>
      <c r="E259" s="41">
        <v>3104.88</v>
      </c>
      <c r="F259" s="40" t="s">
        <v>790</v>
      </c>
      <c r="G259" s="40" t="s">
        <v>18</v>
      </c>
      <c r="H259" s="40" t="s">
        <v>791</v>
      </c>
      <c r="I259" s="40">
        <v>47186</v>
      </c>
      <c r="J259" s="39">
        <v>41038</v>
      </c>
      <c r="K259" s="40" t="s">
        <v>64</v>
      </c>
      <c r="L259" s="40" t="s">
        <v>409</v>
      </c>
      <c r="M259" s="37" t="s">
        <v>305</v>
      </c>
      <c r="N259" s="37" t="s">
        <v>248</v>
      </c>
      <c r="O259" s="37" t="s">
        <v>73</v>
      </c>
      <c r="P259" s="36" t="s">
        <v>102</v>
      </c>
      <c r="Q259" s="36" t="s">
        <v>1391</v>
      </c>
    </row>
    <row r="260" spans="1:17" ht="15">
      <c r="A260" s="40" t="s">
        <v>29</v>
      </c>
      <c r="B260" s="40" t="s">
        <v>53</v>
      </c>
      <c r="C260" s="40">
        <v>56003</v>
      </c>
      <c r="D260" s="40" t="s">
        <v>409</v>
      </c>
      <c r="E260" s="41">
        <v>3104.88</v>
      </c>
      <c r="F260" s="40" t="s">
        <v>792</v>
      </c>
      <c r="G260" s="40" t="s">
        <v>18</v>
      </c>
      <c r="H260" s="40" t="s">
        <v>793</v>
      </c>
      <c r="I260" s="40">
        <v>47186</v>
      </c>
      <c r="J260" s="39">
        <v>41038</v>
      </c>
      <c r="K260" s="40" t="s">
        <v>64</v>
      </c>
      <c r="L260" s="40" t="s">
        <v>409</v>
      </c>
      <c r="M260" s="37" t="s">
        <v>305</v>
      </c>
      <c r="N260" s="37" t="s">
        <v>248</v>
      </c>
      <c r="O260" s="37" t="s">
        <v>73</v>
      </c>
      <c r="P260" s="36" t="s">
        <v>102</v>
      </c>
      <c r="Q260" s="36" t="s">
        <v>1392</v>
      </c>
    </row>
    <row r="261" spans="1:17" ht="15">
      <c r="A261" s="40" t="s">
        <v>28</v>
      </c>
      <c r="B261" s="40" t="s">
        <v>52</v>
      </c>
      <c r="C261" s="40">
        <v>55938</v>
      </c>
      <c r="D261" s="40" t="s">
        <v>336</v>
      </c>
      <c r="E261" s="41">
        <v>3160.19</v>
      </c>
      <c r="F261" s="40" t="s">
        <v>644</v>
      </c>
      <c r="G261" s="40" t="s">
        <v>18</v>
      </c>
      <c r="H261" s="40" t="s">
        <v>645</v>
      </c>
      <c r="I261" s="40">
        <v>47055</v>
      </c>
      <c r="J261" s="39">
        <v>41030</v>
      </c>
      <c r="K261" s="40" t="s">
        <v>63</v>
      </c>
      <c r="L261" s="40" t="s">
        <v>409</v>
      </c>
      <c r="M261" s="37" t="s">
        <v>305</v>
      </c>
      <c r="N261" s="37" t="s">
        <v>247</v>
      </c>
      <c r="O261" s="37" t="s">
        <v>85</v>
      </c>
      <c r="P261" s="36" t="s">
        <v>102</v>
      </c>
      <c r="Q261" s="36" t="s">
        <v>1346</v>
      </c>
    </row>
    <row r="262" spans="1:17" ht="15">
      <c r="A262" s="40" t="s">
        <v>28</v>
      </c>
      <c r="B262" s="40" t="s">
        <v>52</v>
      </c>
      <c r="C262" s="40">
        <v>56250</v>
      </c>
      <c r="D262" s="40" t="s">
        <v>409</v>
      </c>
      <c r="E262" s="41">
        <v>3160.19</v>
      </c>
      <c r="F262" s="40" t="s">
        <v>674</v>
      </c>
      <c r="G262" s="40" t="s">
        <v>18</v>
      </c>
      <c r="H262" s="40" t="s">
        <v>675</v>
      </c>
      <c r="I262" s="40">
        <v>47300</v>
      </c>
      <c r="J262" s="39">
        <v>41052</v>
      </c>
      <c r="K262" s="40" t="s">
        <v>63</v>
      </c>
      <c r="L262" s="40" t="s">
        <v>409</v>
      </c>
      <c r="M262" s="37" t="s">
        <v>305</v>
      </c>
      <c r="N262" s="37" t="s">
        <v>247</v>
      </c>
      <c r="O262" s="37" t="s">
        <v>85</v>
      </c>
      <c r="P262" s="36" t="s">
        <v>102</v>
      </c>
      <c r="Q262" s="36" t="s">
        <v>1361</v>
      </c>
    </row>
    <row r="263" spans="1:17" ht="15">
      <c r="A263" s="40" t="s">
        <v>186</v>
      </c>
      <c r="B263" s="40" t="s">
        <v>187</v>
      </c>
      <c r="C263" s="40">
        <v>56120</v>
      </c>
      <c r="D263" s="40" t="s">
        <v>409</v>
      </c>
      <c r="E263" s="41">
        <v>3208.14</v>
      </c>
      <c r="F263" s="40" t="s">
        <v>938</v>
      </c>
      <c r="G263" s="40" t="s">
        <v>18</v>
      </c>
      <c r="H263" s="40" t="s">
        <v>939</v>
      </c>
      <c r="I263" s="40">
        <v>47228</v>
      </c>
      <c r="J263" s="39">
        <v>41044</v>
      </c>
      <c r="K263" s="40" t="s">
        <v>188</v>
      </c>
      <c r="L263" s="40" t="s">
        <v>409</v>
      </c>
      <c r="M263" s="37" t="s">
        <v>320</v>
      </c>
      <c r="N263" s="37" t="s">
        <v>250</v>
      </c>
      <c r="O263" s="37" t="s">
        <v>77</v>
      </c>
      <c r="P263" s="36" t="s">
        <v>199</v>
      </c>
      <c r="Q263" s="36" t="s">
        <v>1442</v>
      </c>
    </row>
    <row r="264" spans="1:17" ht="15">
      <c r="A264" s="40" t="s">
        <v>836</v>
      </c>
      <c r="B264" s="40" t="s">
        <v>837</v>
      </c>
      <c r="C264" s="40">
        <v>56106</v>
      </c>
      <c r="D264" s="40" t="s">
        <v>409</v>
      </c>
      <c r="E264" s="41">
        <v>3279.6</v>
      </c>
      <c r="F264" s="40" t="s">
        <v>838</v>
      </c>
      <c r="G264" s="40" t="s">
        <v>18</v>
      </c>
      <c r="H264" s="40" t="s">
        <v>839</v>
      </c>
      <c r="I264" s="40">
        <v>47225</v>
      </c>
      <c r="J264" s="39">
        <v>41044</v>
      </c>
      <c r="K264" s="40" t="s">
        <v>44</v>
      </c>
      <c r="L264" s="40" t="s">
        <v>409</v>
      </c>
      <c r="M264" s="37" t="s">
        <v>1528</v>
      </c>
      <c r="N264" s="37" t="s">
        <v>260</v>
      </c>
      <c r="O264" s="37" t="s">
        <v>75</v>
      </c>
      <c r="P264" s="36" t="s">
        <v>1405</v>
      </c>
      <c r="Q264" s="36" t="s">
        <v>1406</v>
      </c>
    </row>
    <row r="265" spans="1:17" ht="15">
      <c r="A265" s="40" t="s">
        <v>688</v>
      </c>
      <c r="B265" s="40" t="s">
        <v>689</v>
      </c>
      <c r="C265" s="40">
        <v>55900</v>
      </c>
      <c r="D265" s="40" t="s">
        <v>336</v>
      </c>
      <c r="E265" s="41">
        <v>3390</v>
      </c>
      <c r="F265" s="40" t="s">
        <v>690</v>
      </c>
      <c r="G265" s="40" t="s">
        <v>18</v>
      </c>
      <c r="H265" s="40" t="s">
        <v>691</v>
      </c>
      <c r="I265" s="40">
        <v>47079</v>
      </c>
      <c r="J265" s="39">
        <v>41030</v>
      </c>
      <c r="K265" s="40" t="s">
        <v>692</v>
      </c>
      <c r="L265" s="40" t="s">
        <v>409</v>
      </c>
      <c r="M265" s="37" t="s">
        <v>281</v>
      </c>
      <c r="N265" s="37" t="s">
        <v>251</v>
      </c>
      <c r="O265" s="37" t="s">
        <v>82</v>
      </c>
      <c r="P265" s="36" t="s">
        <v>110</v>
      </c>
      <c r="Q265" s="36" t="s">
        <v>1365</v>
      </c>
    </row>
    <row r="266" spans="1:17" ht="15">
      <c r="A266" s="40" t="s">
        <v>683</v>
      </c>
      <c r="B266" s="40" t="s">
        <v>684</v>
      </c>
      <c r="C266" s="40">
        <v>55918</v>
      </c>
      <c r="D266" s="40" t="s">
        <v>336</v>
      </c>
      <c r="E266" s="41">
        <v>3411.6</v>
      </c>
      <c r="F266" s="40" t="s">
        <v>685</v>
      </c>
      <c r="G266" s="40" t="s">
        <v>18</v>
      </c>
      <c r="H266" s="40" t="s">
        <v>686</v>
      </c>
      <c r="I266" s="40">
        <v>47056</v>
      </c>
      <c r="J266" s="39">
        <v>41030</v>
      </c>
      <c r="K266" s="40" t="s">
        <v>687</v>
      </c>
      <c r="L266" s="40" t="s">
        <v>409</v>
      </c>
      <c r="M266" s="37" t="s">
        <v>308</v>
      </c>
      <c r="N266" s="37" t="s">
        <v>260</v>
      </c>
      <c r="O266" s="37" t="s">
        <v>75</v>
      </c>
      <c r="P266" s="36" t="s">
        <v>162</v>
      </c>
      <c r="Q266" s="36" t="s">
        <v>1364</v>
      </c>
    </row>
    <row r="267" spans="1:17" ht="15">
      <c r="A267" s="40" t="s">
        <v>1267</v>
      </c>
      <c r="B267" s="40" t="s">
        <v>1268</v>
      </c>
      <c r="C267" s="40">
        <v>55985</v>
      </c>
      <c r="D267" s="40" t="s">
        <v>409</v>
      </c>
      <c r="E267" s="41">
        <v>3423.6</v>
      </c>
      <c r="F267" s="40" t="s">
        <v>34</v>
      </c>
      <c r="G267" s="40" t="s">
        <v>19</v>
      </c>
      <c r="H267" s="40">
        <v>20130220</v>
      </c>
      <c r="I267" s="40">
        <v>47118</v>
      </c>
      <c r="J267" s="39">
        <v>41032</v>
      </c>
      <c r="K267" s="40" t="s">
        <v>44</v>
      </c>
      <c r="L267" s="40" t="s">
        <v>409</v>
      </c>
      <c r="M267" s="37" t="s">
        <v>1532</v>
      </c>
      <c r="N267" s="37" t="s">
        <v>277</v>
      </c>
      <c r="O267" s="37" t="s">
        <v>89</v>
      </c>
      <c r="P267" s="36" t="s">
        <v>206</v>
      </c>
      <c r="Q267" s="36" t="s">
        <v>1239</v>
      </c>
    </row>
    <row r="268" spans="1:17" ht="15">
      <c r="A268" s="40" t="s">
        <v>996</v>
      </c>
      <c r="B268" s="40" t="s">
        <v>997</v>
      </c>
      <c r="C268" s="40">
        <v>55916</v>
      </c>
      <c r="D268" s="40" t="s">
        <v>336</v>
      </c>
      <c r="E268" s="41">
        <v>3445.7</v>
      </c>
      <c r="F268" s="40" t="s">
        <v>1000</v>
      </c>
      <c r="G268" s="40" t="s">
        <v>18</v>
      </c>
      <c r="H268" s="40" t="s">
        <v>1001</v>
      </c>
      <c r="I268" s="40">
        <v>47071</v>
      </c>
      <c r="J268" s="39">
        <v>41030</v>
      </c>
      <c r="K268" s="40" t="s">
        <v>132</v>
      </c>
      <c r="L268" s="40" t="s">
        <v>409</v>
      </c>
      <c r="M268" s="37" t="s">
        <v>289</v>
      </c>
      <c r="N268" s="37" t="s">
        <v>260</v>
      </c>
      <c r="O268" s="37" t="s">
        <v>75</v>
      </c>
      <c r="P268" s="36" t="s">
        <v>156</v>
      </c>
      <c r="Q268" s="36" t="s">
        <v>1463</v>
      </c>
    </row>
    <row r="269" spans="1:17" ht="15">
      <c r="A269" s="40" t="s">
        <v>557</v>
      </c>
      <c r="B269" s="40" t="s">
        <v>558</v>
      </c>
      <c r="C269" s="40">
        <v>56112</v>
      </c>
      <c r="D269" s="40" t="s">
        <v>409</v>
      </c>
      <c r="E269" s="41">
        <v>3491.48</v>
      </c>
      <c r="F269" s="40" t="s">
        <v>559</v>
      </c>
      <c r="G269" s="40" t="s">
        <v>18</v>
      </c>
      <c r="H269" s="40" t="s">
        <v>560</v>
      </c>
      <c r="I269" s="40">
        <v>47208</v>
      </c>
      <c r="J269" s="39">
        <v>41044</v>
      </c>
      <c r="K269" s="40" t="s">
        <v>44</v>
      </c>
      <c r="L269" s="40" t="s">
        <v>409</v>
      </c>
      <c r="M269" s="37" t="s">
        <v>387</v>
      </c>
      <c r="N269" s="37" t="s">
        <v>251</v>
      </c>
      <c r="O269" s="37" t="s">
        <v>82</v>
      </c>
      <c r="P269" s="36" t="s">
        <v>388</v>
      </c>
      <c r="Q269" s="36" t="s">
        <v>390</v>
      </c>
    </row>
    <row r="270" spans="1:17" ht="15">
      <c r="A270" s="40" t="s">
        <v>738</v>
      </c>
      <c r="B270" s="40" t="s">
        <v>739</v>
      </c>
      <c r="C270" s="40">
        <v>56233</v>
      </c>
      <c r="D270" s="40" t="s">
        <v>409</v>
      </c>
      <c r="E270" s="41">
        <v>3600</v>
      </c>
      <c r="F270" s="40" t="s">
        <v>740</v>
      </c>
      <c r="G270" s="40" t="s">
        <v>18</v>
      </c>
      <c r="H270" s="40" t="s">
        <v>741</v>
      </c>
      <c r="I270" s="40">
        <v>47340</v>
      </c>
      <c r="J270" s="39">
        <v>41058</v>
      </c>
      <c r="K270" s="40" t="s">
        <v>742</v>
      </c>
      <c r="L270" s="40" t="s">
        <v>409</v>
      </c>
      <c r="M270" s="37" t="s">
        <v>294</v>
      </c>
      <c r="N270" s="37" t="s">
        <v>266</v>
      </c>
      <c r="O270" s="37" t="s">
        <v>90</v>
      </c>
      <c r="P270" s="36" t="s">
        <v>97</v>
      </c>
      <c r="Q270" s="36" t="s">
        <v>1377</v>
      </c>
    </row>
    <row r="271" spans="1:17" ht="15">
      <c r="A271" s="40" t="s">
        <v>231</v>
      </c>
      <c r="B271" s="40" t="s">
        <v>232</v>
      </c>
      <c r="C271" s="40">
        <v>56034</v>
      </c>
      <c r="D271" s="40" t="s">
        <v>409</v>
      </c>
      <c r="E271" s="41">
        <v>3873.52</v>
      </c>
      <c r="F271" s="40" t="s">
        <v>942</v>
      </c>
      <c r="G271" s="40" t="s">
        <v>18</v>
      </c>
      <c r="H271" s="40" t="s">
        <v>943</v>
      </c>
      <c r="I271" s="40">
        <v>47195</v>
      </c>
      <c r="J271" s="39">
        <v>41038</v>
      </c>
      <c r="K271" s="40" t="s">
        <v>233</v>
      </c>
      <c r="L271" s="40" t="s">
        <v>409</v>
      </c>
      <c r="M271" s="37" t="s">
        <v>326</v>
      </c>
      <c r="N271" s="37" t="s">
        <v>250</v>
      </c>
      <c r="O271" s="37" t="s">
        <v>77</v>
      </c>
      <c r="P271" s="36" t="s">
        <v>200</v>
      </c>
      <c r="Q271" s="36" t="s">
        <v>1444</v>
      </c>
    </row>
    <row r="272" spans="1:17" ht="15">
      <c r="A272" s="40" t="s">
        <v>955</v>
      </c>
      <c r="B272" s="40" t="s">
        <v>956</v>
      </c>
      <c r="C272" s="40">
        <v>56107</v>
      </c>
      <c r="D272" s="40" t="s">
        <v>409</v>
      </c>
      <c r="E272" s="41">
        <v>4014</v>
      </c>
      <c r="F272" s="40" t="s">
        <v>957</v>
      </c>
      <c r="G272" s="40" t="s">
        <v>18</v>
      </c>
      <c r="H272" s="40" t="s">
        <v>958</v>
      </c>
      <c r="I272" s="40">
        <v>47211</v>
      </c>
      <c r="J272" s="39">
        <v>41044</v>
      </c>
      <c r="K272" s="40" t="s">
        <v>44</v>
      </c>
      <c r="L272" s="40" t="s">
        <v>409</v>
      </c>
      <c r="M272" s="37" t="s">
        <v>285</v>
      </c>
      <c r="N272" s="37" t="s">
        <v>263</v>
      </c>
      <c r="O272" s="37" t="s">
        <v>69</v>
      </c>
      <c r="P272" s="36" t="s">
        <v>108</v>
      </c>
      <c r="Q272" s="36" t="s">
        <v>1449</v>
      </c>
    </row>
    <row r="273" spans="1:17" ht="15">
      <c r="A273" s="40" t="s">
        <v>32</v>
      </c>
      <c r="B273" s="40" t="s">
        <v>57</v>
      </c>
      <c r="C273" s="40">
        <v>56125</v>
      </c>
      <c r="D273" s="40" t="s">
        <v>409</v>
      </c>
      <c r="E273" s="41">
        <v>4272</v>
      </c>
      <c r="F273" s="40" t="s">
        <v>1060</v>
      </c>
      <c r="G273" s="40" t="s">
        <v>18</v>
      </c>
      <c r="H273" s="40" t="s">
        <v>1053</v>
      </c>
      <c r="I273" s="40">
        <v>47232</v>
      </c>
      <c r="J273" s="39">
        <v>41044</v>
      </c>
      <c r="K273" s="40" t="s">
        <v>68</v>
      </c>
      <c r="L273" s="40" t="s">
        <v>409</v>
      </c>
      <c r="M273" s="37" t="s">
        <v>305</v>
      </c>
      <c r="N273" s="37" t="s">
        <v>273</v>
      </c>
      <c r="O273" s="37" t="s">
        <v>201</v>
      </c>
      <c r="P273" s="36" t="s">
        <v>102</v>
      </c>
      <c r="Q273" s="36" t="s">
        <v>1485</v>
      </c>
    </row>
    <row r="274" spans="1:17" ht="15">
      <c r="A274" s="40" t="s">
        <v>32</v>
      </c>
      <c r="B274" s="40" t="s">
        <v>57</v>
      </c>
      <c r="C274" s="40">
        <v>56195</v>
      </c>
      <c r="D274" s="40" t="s">
        <v>409</v>
      </c>
      <c r="E274" s="41">
        <v>4440</v>
      </c>
      <c r="F274" s="40" t="s">
        <v>1076</v>
      </c>
      <c r="G274" s="40" t="s">
        <v>18</v>
      </c>
      <c r="H274" s="40" t="s">
        <v>1077</v>
      </c>
      <c r="I274" s="40">
        <v>47305</v>
      </c>
      <c r="J274" s="39">
        <v>41052</v>
      </c>
      <c r="K274" s="40" t="s">
        <v>68</v>
      </c>
      <c r="L274" s="40" t="s">
        <v>409</v>
      </c>
      <c r="M274" s="37" t="s">
        <v>305</v>
      </c>
      <c r="N274" s="37" t="s">
        <v>250</v>
      </c>
      <c r="O274" s="37" t="s">
        <v>77</v>
      </c>
      <c r="P274" s="36" t="s">
        <v>102</v>
      </c>
      <c r="Q274" s="36" t="s">
        <v>1499</v>
      </c>
    </row>
    <row r="275" spans="1:17" ht="15">
      <c r="A275" s="40" t="s">
        <v>32</v>
      </c>
      <c r="B275" s="40" t="s">
        <v>57</v>
      </c>
      <c r="C275" s="40">
        <v>56240</v>
      </c>
      <c r="D275" s="40" t="s">
        <v>409</v>
      </c>
      <c r="E275" s="41">
        <v>4485</v>
      </c>
      <c r="F275" s="40" t="s">
        <v>1080</v>
      </c>
      <c r="G275" s="40" t="s">
        <v>18</v>
      </c>
      <c r="H275" s="40" t="s">
        <v>1081</v>
      </c>
      <c r="I275" s="40">
        <v>47305</v>
      </c>
      <c r="J275" s="39">
        <v>41052</v>
      </c>
      <c r="K275" s="40" t="s">
        <v>68</v>
      </c>
      <c r="L275" s="40" t="s">
        <v>409</v>
      </c>
      <c r="M275" s="37" t="s">
        <v>305</v>
      </c>
      <c r="N275" s="37" t="s">
        <v>247</v>
      </c>
      <c r="O275" s="37" t="s">
        <v>85</v>
      </c>
      <c r="P275" s="36" t="s">
        <v>102</v>
      </c>
      <c r="Q275" s="36" t="s">
        <v>1501</v>
      </c>
    </row>
    <row r="276" spans="1:17" ht="15">
      <c r="A276" s="40" t="s">
        <v>1237</v>
      </c>
      <c r="B276" s="40" t="s">
        <v>1238</v>
      </c>
      <c r="C276" s="40">
        <v>55985</v>
      </c>
      <c r="D276" s="40" t="s">
        <v>409</v>
      </c>
      <c r="E276" s="41">
        <v>4500</v>
      </c>
      <c r="F276" s="40" t="s">
        <v>34</v>
      </c>
      <c r="G276" s="40" t="s">
        <v>19</v>
      </c>
      <c r="H276" s="40">
        <v>20130204</v>
      </c>
      <c r="I276" s="40">
        <v>47111</v>
      </c>
      <c r="J276" s="39">
        <v>41032</v>
      </c>
      <c r="K276" s="40" t="s">
        <v>44</v>
      </c>
      <c r="L276" s="40" t="s">
        <v>409</v>
      </c>
      <c r="M276" s="37" t="s">
        <v>1532</v>
      </c>
      <c r="N276" s="37" t="s">
        <v>277</v>
      </c>
      <c r="O276" s="37" t="s">
        <v>89</v>
      </c>
      <c r="P276" s="36" t="s">
        <v>206</v>
      </c>
      <c r="Q276" s="36" t="s">
        <v>1239</v>
      </c>
    </row>
    <row r="277" spans="1:17" ht="15">
      <c r="A277" s="40" t="s">
        <v>21</v>
      </c>
      <c r="B277" s="40" t="s">
        <v>45</v>
      </c>
      <c r="C277" s="40">
        <v>56119</v>
      </c>
      <c r="D277" s="40" t="s">
        <v>409</v>
      </c>
      <c r="E277" s="41">
        <v>4617.81</v>
      </c>
      <c r="F277" s="40" t="s">
        <v>410</v>
      </c>
      <c r="G277" s="40" t="s">
        <v>18</v>
      </c>
      <c r="H277" s="40" t="s">
        <v>411</v>
      </c>
      <c r="I277" s="40">
        <v>47213</v>
      </c>
      <c r="J277" s="39">
        <v>41044</v>
      </c>
      <c r="K277" s="40" t="s">
        <v>60</v>
      </c>
      <c r="L277" s="40" t="s">
        <v>409</v>
      </c>
      <c r="M277" s="37" t="s">
        <v>279</v>
      </c>
      <c r="N277" s="37" t="s">
        <v>247</v>
      </c>
      <c r="O277" s="37" t="s">
        <v>85</v>
      </c>
      <c r="P277" s="36" t="s">
        <v>99</v>
      </c>
      <c r="Q277" s="36" t="s">
        <v>1277</v>
      </c>
    </row>
    <row r="278" spans="1:17" ht="15">
      <c r="A278" s="40" t="s">
        <v>32</v>
      </c>
      <c r="B278" s="40" t="s">
        <v>57</v>
      </c>
      <c r="C278" s="40">
        <v>56181</v>
      </c>
      <c r="D278" s="40" t="s">
        <v>409</v>
      </c>
      <c r="E278" s="41">
        <v>4692</v>
      </c>
      <c r="F278" s="40" t="s">
        <v>1072</v>
      </c>
      <c r="G278" s="40" t="s">
        <v>18</v>
      </c>
      <c r="H278" s="40" t="s">
        <v>1073</v>
      </c>
      <c r="I278" s="40">
        <v>47305</v>
      </c>
      <c r="J278" s="39">
        <v>41052</v>
      </c>
      <c r="K278" s="40" t="s">
        <v>68</v>
      </c>
      <c r="L278" s="40" t="s">
        <v>409</v>
      </c>
      <c r="M278" s="37" t="s">
        <v>305</v>
      </c>
      <c r="N278" s="37" t="s">
        <v>273</v>
      </c>
      <c r="O278" s="37" t="s">
        <v>201</v>
      </c>
      <c r="P278" s="36" t="s">
        <v>102</v>
      </c>
      <c r="Q278" s="36" t="s">
        <v>1497</v>
      </c>
    </row>
    <row r="279" spans="1:17" ht="15">
      <c r="A279" s="40" t="s">
        <v>1111</v>
      </c>
      <c r="B279" s="40" t="s">
        <v>1112</v>
      </c>
      <c r="C279" s="40">
        <v>56004</v>
      </c>
      <c r="D279" s="40" t="s">
        <v>409</v>
      </c>
      <c r="E279" s="41">
        <v>4740</v>
      </c>
      <c r="F279" s="40" t="s">
        <v>1113</v>
      </c>
      <c r="G279" s="40" t="s">
        <v>18</v>
      </c>
      <c r="H279" s="40" t="s">
        <v>1114</v>
      </c>
      <c r="I279" s="40">
        <v>47202</v>
      </c>
      <c r="J279" s="39">
        <v>41038</v>
      </c>
      <c r="K279" s="40" t="s">
        <v>1115</v>
      </c>
      <c r="L279" s="40" t="s">
        <v>409</v>
      </c>
      <c r="M279" s="37" t="s">
        <v>285</v>
      </c>
      <c r="N279" s="37" t="s">
        <v>247</v>
      </c>
      <c r="O279" s="37" t="s">
        <v>85</v>
      </c>
      <c r="P279" s="36" t="s">
        <v>108</v>
      </c>
      <c r="Q279" s="36" t="s">
        <v>1515</v>
      </c>
    </row>
    <row r="280" spans="1:17" ht="15">
      <c r="A280" s="40" t="s">
        <v>1265</v>
      </c>
      <c r="B280" s="40" t="s">
        <v>1266</v>
      </c>
      <c r="C280" s="40">
        <v>56191</v>
      </c>
      <c r="D280" s="40" t="s">
        <v>409</v>
      </c>
      <c r="E280" s="41">
        <v>5000</v>
      </c>
      <c r="F280" s="40" t="s">
        <v>34</v>
      </c>
      <c r="G280" s="40" t="s">
        <v>19</v>
      </c>
      <c r="H280" s="40">
        <v>20130218</v>
      </c>
      <c r="I280" s="40">
        <v>47271</v>
      </c>
      <c r="J280" s="39">
        <v>41045</v>
      </c>
      <c r="K280" s="40" t="s">
        <v>44</v>
      </c>
      <c r="L280" s="40" t="s">
        <v>409</v>
      </c>
      <c r="M280" s="37" t="s">
        <v>1532</v>
      </c>
      <c r="N280" s="37" t="s">
        <v>276</v>
      </c>
      <c r="O280" s="37" t="s">
        <v>207</v>
      </c>
      <c r="P280" s="36" t="s">
        <v>206</v>
      </c>
      <c r="Q280" s="36" t="s">
        <v>373</v>
      </c>
    </row>
    <row r="281" spans="1:17" ht="15">
      <c r="A281" s="40" t="s">
        <v>1265</v>
      </c>
      <c r="B281" s="40" t="s">
        <v>1266</v>
      </c>
      <c r="C281" s="40">
        <v>56191</v>
      </c>
      <c r="D281" s="40" t="s">
        <v>409</v>
      </c>
      <c r="E281" s="41">
        <v>5000</v>
      </c>
      <c r="F281" s="40" t="s">
        <v>34</v>
      </c>
      <c r="G281" s="40" t="s">
        <v>19</v>
      </c>
      <c r="H281" s="40">
        <v>20130219</v>
      </c>
      <c r="I281" s="40">
        <v>47271</v>
      </c>
      <c r="J281" s="39">
        <v>41045</v>
      </c>
      <c r="K281" s="40" t="s">
        <v>44</v>
      </c>
      <c r="L281" s="40" t="s">
        <v>409</v>
      </c>
      <c r="M281" s="37" t="s">
        <v>1532</v>
      </c>
      <c r="N281" s="37" t="s">
        <v>276</v>
      </c>
      <c r="O281" s="37" t="s">
        <v>207</v>
      </c>
      <c r="P281" s="36" t="s">
        <v>206</v>
      </c>
      <c r="Q281" s="36" t="s">
        <v>373</v>
      </c>
    </row>
    <row r="282" spans="1:17" ht="15">
      <c r="A282" s="40" t="s">
        <v>429</v>
      </c>
      <c r="B282" s="40" t="s">
        <v>430</v>
      </c>
      <c r="C282" s="40">
        <v>56127</v>
      </c>
      <c r="D282" s="40" t="s">
        <v>409</v>
      </c>
      <c r="E282" s="41">
        <v>5100</v>
      </c>
      <c r="F282" s="40" t="s">
        <v>431</v>
      </c>
      <c r="G282" s="40" t="s">
        <v>18</v>
      </c>
      <c r="H282" s="40" t="s">
        <v>432</v>
      </c>
      <c r="I282" s="40">
        <v>47216</v>
      </c>
      <c r="J282" s="39">
        <v>41044</v>
      </c>
      <c r="K282" s="40" t="s">
        <v>44</v>
      </c>
      <c r="L282" s="40" t="s">
        <v>409</v>
      </c>
      <c r="M282" s="37" t="s">
        <v>298</v>
      </c>
      <c r="N282" s="37" t="s">
        <v>376</v>
      </c>
      <c r="O282" s="37" t="s">
        <v>159</v>
      </c>
      <c r="P282" s="36" t="s">
        <v>121</v>
      </c>
      <c r="Q282" s="36" t="s">
        <v>1285</v>
      </c>
    </row>
    <row r="283" spans="1:17" ht="15">
      <c r="A283" s="40" t="s">
        <v>32</v>
      </c>
      <c r="B283" s="40" t="s">
        <v>57</v>
      </c>
      <c r="C283" s="40">
        <v>56248</v>
      </c>
      <c r="D283" s="40" t="s">
        <v>409</v>
      </c>
      <c r="E283" s="41">
        <v>5865</v>
      </c>
      <c r="F283" s="40" t="s">
        <v>1088</v>
      </c>
      <c r="G283" s="40" t="s">
        <v>18</v>
      </c>
      <c r="H283" s="40" t="s">
        <v>1089</v>
      </c>
      <c r="I283" s="40">
        <v>47305</v>
      </c>
      <c r="J283" s="39">
        <v>41052</v>
      </c>
      <c r="K283" s="40" t="s">
        <v>68</v>
      </c>
      <c r="L283" s="40" t="s">
        <v>409</v>
      </c>
      <c r="M283" s="37" t="s">
        <v>305</v>
      </c>
      <c r="N283" s="37" t="s">
        <v>273</v>
      </c>
      <c r="O283" s="37" t="s">
        <v>201</v>
      </c>
      <c r="P283" s="36" t="s">
        <v>102</v>
      </c>
      <c r="Q283" s="36" t="s">
        <v>1505</v>
      </c>
    </row>
    <row r="284" spans="1:17" ht="15">
      <c r="A284" s="40" t="s">
        <v>855</v>
      </c>
      <c r="B284" s="40" t="s">
        <v>856</v>
      </c>
      <c r="C284" s="40">
        <v>55955</v>
      </c>
      <c r="D284" s="40" t="s">
        <v>409</v>
      </c>
      <c r="E284" s="41">
        <v>6000</v>
      </c>
      <c r="F284" s="40" t="s">
        <v>857</v>
      </c>
      <c r="G284" s="40" t="s">
        <v>18</v>
      </c>
      <c r="H284" s="40" t="s">
        <v>858</v>
      </c>
      <c r="I284" s="40">
        <v>47150</v>
      </c>
      <c r="J284" s="39">
        <v>41038</v>
      </c>
      <c r="K284" s="40" t="s">
        <v>44</v>
      </c>
      <c r="L284" s="40" t="s">
        <v>409</v>
      </c>
      <c r="M284" s="37" t="s">
        <v>281</v>
      </c>
      <c r="N284" s="37" t="s">
        <v>251</v>
      </c>
      <c r="O284" s="37" t="s">
        <v>82</v>
      </c>
      <c r="P284" s="36" t="s">
        <v>110</v>
      </c>
      <c r="Q284" s="36" t="s">
        <v>1411</v>
      </c>
    </row>
    <row r="285" spans="1:17" ht="15">
      <c r="A285" s="40" t="s">
        <v>743</v>
      </c>
      <c r="B285" s="40" t="s">
        <v>744</v>
      </c>
      <c r="C285" s="40">
        <v>55925</v>
      </c>
      <c r="D285" s="40" t="s">
        <v>336</v>
      </c>
      <c r="E285" s="41">
        <v>6000</v>
      </c>
      <c r="F285" s="40" t="s">
        <v>745</v>
      </c>
      <c r="G285" s="40" t="s">
        <v>18</v>
      </c>
      <c r="H285" s="40" t="s">
        <v>746</v>
      </c>
      <c r="I285" s="40">
        <v>47060</v>
      </c>
      <c r="J285" s="39">
        <v>41030</v>
      </c>
      <c r="K285" s="40" t="s">
        <v>44</v>
      </c>
      <c r="L285" s="40" t="s">
        <v>409</v>
      </c>
      <c r="M285" s="37" t="s">
        <v>300</v>
      </c>
      <c r="N285" s="37" t="s">
        <v>256</v>
      </c>
      <c r="O285" s="37" t="s">
        <v>84</v>
      </c>
      <c r="P285" s="36" t="s">
        <v>117</v>
      </c>
      <c r="Q285" s="36" t="s">
        <v>1378</v>
      </c>
    </row>
    <row r="286" spans="1:15" ht="15">
      <c r="A286" s="40" t="s">
        <v>24</v>
      </c>
      <c r="B286" s="40" t="s">
        <v>47</v>
      </c>
      <c r="C286" s="40">
        <v>55960</v>
      </c>
      <c r="D286" s="40" t="s">
        <v>336</v>
      </c>
      <c r="E286" s="41">
        <v>6254.87</v>
      </c>
      <c r="F286" s="40" t="s">
        <v>500</v>
      </c>
      <c r="G286" s="40" t="s">
        <v>20</v>
      </c>
      <c r="H286" s="40">
        <v>20130226</v>
      </c>
      <c r="I286" s="40">
        <v>47051</v>
      </c>
      <c r="J286" s="39">
        <v>41030</v>
      </c>
      <c r="K286" s="40" t="s">
        <v>61</v>
      </c>
      <c r="L286" s="40" t="s">
        <v>409</v>
      </c>
      <c r="M286" s="37" t="s">
        <v>287</v>
      </c>
      <c r="N286" s="37" t="s">
        <v>380</v>
      </c>
      <c r="O286" s="37"/>
    </row>
    <row r="287" spans="1:17" ht="15">
      <c r="A287" s="40" t="s">
        <v>817</v>
      </c>
      <c r="B287" s="40" t="s">
        <v>818</v>
      </c>
      <c r="C287" s="40">
        <v>55998</v>
      </c>
      <c r="D287" s="40" t="s">
        <v>409</v>
      </c>
      <c r="E287" s="41">
        <v>6372</v>
      </c>
      <c r="F287" s="40" t="s">
        <v>819</v>
      </c>
      <c r="G287" s="40" t="s">
        <v>18</v>
      </c>
      <c r="H287" s="40" t="s">
        <v>820</v>
      </c>
      <c r="I287" s="40">
        <v>47188</v>
      </c>
      <c r="J287" s="39">
        <v>41038</v>
      </c>
      <c r="K287" s="40" t="s">
        <v>132</v>
      </c>
      <c r="L287" s="40" t="s">
        <v>409</v>
      </c>
      <c r="M287" s="37" t="s">
        <v>283</v>
      </c>
      <c r="N287" s="37" t="s">
        <v>380</v>
      </c>
      <c r="O287" s="37" t="s">
        <v>79</v>
      </c>
      <c r="P287" s="36" t="s">
        <v>157</v>
      </c>
      <c r="Q287" s="36" t="s">
        <v>1399</v>
      </c>
    </row>
    <row r="288" spans="1:17" ht="15">
      <c r="A288" s="40" t="s">
        <v>32</v>
      </c>
      <c r="B288" s="40" t="s">
        <v>57</v>
      </c>
      <c r="C288" s="40">
        <v>56126</v>
      </c>
      <c r="D288" s="40" t="s">
        <v>409</v>
      </c>
      <c r="E288" s="41">
        <v>7038</v>
      </c>
      <c r="F288" s="40" t="s">
        <v>1052</v>
      </c>
      <c r="G288" s="40" t="s">
        <v>18</v>
      </c>
      <c r="H288" s="40" t="s">
        <v>1061</v>
      </c>
      <c r="I288" s="40">
        <v>47232</v>
      </c>
      <c r="J288" s="39">
        <v>41044</v>
      </c>
      <c r="K288" s="40" t="s">
        <v>68</v>
      </c>
      <c r="L288" s="40" t="s">
        <v>409</v>
      </c>
      <c r="M288" s="37" t="s">
        <v>305</v>
      </c>
      <c r="N288" s="37" t="s">
        <v>273</v>
      </c>
      <c r="O288" s="37" t="s">
        <v>201</v>
      </c>
      <c r="P288" s="36" t="s">
        <v>102</v>
      </c>
      <c r="Q288" s="36" t="s">
        <v>1489</v>
      </c>
    </row>
    <row r="289" spans="1:17" ht="15">
      <c r="A289" s="40" t="s">
        <v>542</v>
      </c>
      <c r="B289" s="40" t="s">
        <v>543</v>
      </c>
      <c r="C289" s="40">
        <v>56156</v>
      </c>
      <c r="D289" s="40" t="s">
        <v>409</v>
      </c>
      <c r="E289" s="41">
        <v>7152</v>
      </c>
      <c r="F289" s="40" t="s">
        <v>547</v>
      </c>
      <c r="G289" s="40" t="s">
        <v>18</v>
      </c>
      <c r="H289" s="40" t="s">
        <v>548</v>
      </c>
      <c r="I289" s="40">
        <v>47219</v>
      </c>
      <c r="J289" s="39">
        <v>41044</v>
      </c>
      <c r="K289" s="40" t="s">
        <v>546</v>
      </c>
      <c r="L289" s="40" t="s">
        <v>409</v>
      </c>
      <c r="M289" s="37" t="s">
        <v>1524</v>
      </c>
      <c r="N289" s="37" t="s">
        <v>383</v>
      </c>
      <c r="O289" s="37" t="s">
        <v>74</v>
      </c>
      <c r="P289" s="36" t="s">
        <v>1324</v>
      </c>
      <c r="Q289" s="36" t="s">
        <v>1325</v>
      </c>
    </row>
    <row r="290" spans="1:17" ht="15">
      <c r="A290" s="40" t="s">
        <v>1247</v>
      </c>
      <c r="B290" s="40" t="s">
        <v>1248</v>
      </c>
      <c r="C290" s="40">
        <v>56027</v>
      </c>
      <c r="D290" s="40" t="s">
        <v>409</v>
      </c>
      <c r="E290" s="41">
        <v>7365.93</v>
      </c>
      <c r="F290" s="40" t="s">
        <v>34</v>
      </c>
      <c r="G290" s="40" t="s">
        <v>19</v>
      </c>
      <c r="H290" s="40">
        <v>20130208</v>
      </c>
      <c r="I290" s="40">
        <v>47113</v>
      </c>
      <c r="J290" s="39">
        <v>41032</v>
      </c>
      <c r="K290" s="40" t="s">
        <v>44</v>
      </c>
      <c r="L290" s="40" t="s">
        <v>409</v>
      </c>
      <c r="M290" s="37" t="s">
        <v>1532</v>
      </c>
      <c r="N290" s="37" t="s">
        <v>276</v>
      </c>
      <c r="O290" s="37" t="s">
        <v>207</v>
      </c>
      <c r="P290" s="36" t="s">
        <v>206</v>
      </c>
      <c r="Q290" s="36" t="s">
        <v>1249</v>
      </c>
    </row>
    <row r="291" spans="1:17" ht="15">
      <c r="A291" s="40" t="s">
        <v>225</v>
      </c>
      <c r="B291" s="40" t="s">
        <v>226</v>
      </c>
      <c r="C291" s="40">
        <v>55994</v>
      </c>
      <c r="D291" s="40" t="s">
        <v>409</v>
      </c>
      <c r="E291" s="41">
        <v>7755.6</v>
      </c>
      <c r="F291" s="40" t="s">
        <v>596</v>
      </c>
      <c r="G291" s="40" t="s">
        <v>18</v>
      </c>
      <c r="H291" s="40" t="s">
        <v>597</v>
      </c>
      <c r="I291" s="40">
        <v>47178</v>
      </c>
      <c r="J291" s="39">
        <v>41038</v>
      </c>
      <c r="K291" s="40" t="s">
        <v>227</v>
      </c>
      <c r="L291" s="40" t="s">
        <v>409</v>
      </c>
      <c r="M291" s="37" t="s">
        <v>293</v>
      </c>
      <c r="N291" s="37" t="s">
        <v>380</v>
      </c>
      <c r="O291" s="37" t="s">
        <v>79</v>
      </c>
      <c r="P291" s="36" t="s">
        <v>105</v>
      </c>
      <c r="Q291" s="36" t="s">
        <v>1332</v>
      </c>
    </row>
    <row r="292" spans="1:17" ht="15">
      <c r="A292" s="40" t="s">
        <v>1247</v>
      </c>
      <c r="B292" s="40" t="s">
        <v>1248</v>
      </c>
      <c r="C292" s="40">
        <v>56027</v>
      </c>
      <c r="D292" s="40" t="s">
        <v>409</v>
      </c>
      <c r="E292" s="41">
        <v>8400</v>
      </c>
      <c r="F292" s="40" t="s">
        <v>34</v>
      </c>
      <c r="G292" s="40" t="s">
        <v>19</v>
      </c>
      <c r="H292" s="40">
        <v>20130209</v>
      </c>
      <c r="I292" s="40">
        <v>47113</v>
      </c>
      <c r="J292" s="39">
        <v>41032</v>
      </c>
      <c r="K292" s="40" t="s">
        <v>44</v>
      </c>
      <c r="L292" s="40" t="s">
        <v>409</v>
      </c>
      <c r="M292" s="37" t="s">
        <v>1532</v>
      </c>
      <c r="N292" s="37" t="s">
        <v>276</v>
      </c>
      <c r="O292" s="37" t="s">
        <v>207</v>
      </c>
      <c r="P292" s="36" t="s">
        <v>206</v>
      </c>
      <c r="Q292" s="36" t="s">
        <v>1249</v>
      </c>
    </row>
    <row r="293" spans="1:17" ht="15">
      <c r="A293" s="40" t="s">
        <v>30</v>
      </c>
      <c r="B293" s="40" t="s">
        <v>54</v>
      </c>
      <c r="C293" s="40">
        <v>56109</v>
      </c>
      <c r="D293" s="40" t="s">
        <v>409</v>
      </c>
      <c r="E293" s="41">
        <v>8676.72</v>
      </c>
      <c r="F293" s="40" t="s">
        <v>926</v>
      </c>
      <c r="G293" s="40" t="s">
        <v>18</v>
      </c>
      <c r="H293" s="40" t="s">
        <v>927</v>
      </c>
      <c r="I293" s="40">
        <v>47227</v>
      </c>
      <c r="J293" s="39">
        <v>41044</v>
      </c>
      <c r="K293" s="40" t="s">
        <v>65</v>
      </c>
      <c r="L293" s="40" t="s">
        <v>409</v>
      </c>
      <c r="M293" s="37" t="s">
        <v>324</v>
      </c>
      <c r="N293" s="37" t="s">
        <v>266</v>
      </c>
      <c r="O293" s="37" t="s">
        <v>90</v>
      </c>
      <c r="P293" s="36" t="s">
        <v>145</v>
      </c>
      <c r="Q293" s="36" t="s">
        <v>1435</v>
      </c>
    </row>
    <row r="294" spans="1:17" ht="15">
      <c r="A294" s="40" t="s">
        <v>1235</v>
      </c>
      <c r="B294" s="40" t="s">
        <v>1236</v>
      </c>
      <c r="C294" s="40">
        <v>55985</v>
      </c>
      <c r="D294" s="40" t="s">
        <v>409</v>
      </c>
      <c r="E294" s="41">
        <v>8770</v>
      </c>
      <c r="F294" s="40" t="s">
        <v>34</v>
      </c>
      <c r="G294" s="40" t="s">
        <v>19</v>
      </c>
      <c r="H294" s="40">
        <v>20130203</v>
      </c>
      <c r="I294" s="40">
        <v>47110</v>
      </c>
      <c r="J294" s="39">
        <v>41032</v>
      </c>
      <c r="K294" s="40" t="s">
        <v>44</v>
      </c>
      <c r="L294" s="40" t="s">
        <v>409</v>
      </c>
      <c r="M294" s="37" t="s">
        <v>1532</v>
      </c>
      <c r="N294" s="37" t="s">
        <v>277</v>
      </c>
      <c r="O294" s="37" t="s">
        <v>89</v>
      </c>
      <c r="P294" s="36" t="s">
        <v>206</v>
      </c>
      <c r="Q294" s="36" t="s">
        <v>1239</v>
      </c>
    </row>
    <row r="295" spans="1:17" ht="15">
      <c r="A295" s="40" t="s">
        <v>32</v>
      </c>
      <c r="B295" s="40" t="s">
        <v>57</v>
      </c>
      <c r="C295" s="40">
        <v>56116</v>
      </c>
      <c r="D295" s="40" t="s">
        <v>409</v>
      </c>
      <c r="E295" s="41">
        <v>9384</v>
      </c>
      <c r="F295" s="40" t="s">
        <v>1058</v>
      </c>
      <c r="G295" s="40" t="s">
        <v>18</v>
      </c>
      <c r="H295" s="40" t="s">
        <v>1059</v>
      </c>
      <c r="I295" s="40">
        <v>47232</v>
      </c>
      <c r="J295" s="39">
        <v>41044</v>
      </c>
      <c r="K295" s="40" t="s">
        <v>68</v>
      </c>
      <c r="L295" s="40" t="s">
        <v>409</v>
      </c>
      <c r="M295" s="37" t="s">
        <v>305</v>
      </c>
      <c r="N295" s="37" t="s">
        <v>273</v>
      </c>
      <c r="O295" s="37" t="s">
        <v>201</v>
      </c>
      <c r="P295" s="36" t="s">
        <v>102</v>
      </c>
      <c r="Q295" s="36" t="s">
        <v>1488</v>
      </c>
    </row>
    <row r="296" spans="1:17" ht="15">
      <c r="A296" s="40" t="s">
        <v>1232</v>
      </c>
      <c r="B296" s="40" t="s">
        <v>1233</v>
      </c>
      <c r="C296" s="40">
        <v>56027</v>
      </c>
      <c r="D296" s="40" t="s">
        <v>409</v>
      </c>
      <c r="E296" s="41">
        <v>10000</v>
      </c>
      <c r="F296" s="40" t="s">
        <v>34</v>
      </c>
      <c r="G296" s="40" t="s">
        <v>19</v>
      </c>
      <c r="H296" s="40">
        <v>20130201</v>
      </c>
      <c r="I296" s="40">
        <v>47108</v>
      </c>
      <c r="J296" s="39">
        <v>41032</v>
      </c>
      <c r="K296" s="40" t="s">
        <v>44</v>
      </c>
      <c r="L296" s="40" t="s">
        <v>409</v>
      </c>
      <c r="M296" s="37" t="s">
        <v>1532</v>
      </c>
      <c r="N296" s="37" t="s">
        <v>276</v>
      </c>
      <c r="O296" s="37" t="s">
        <v>207</v>
      </c>
      <c r="P296" s="36" t="s">
        <v>206</v>
      </c>
      <c r="Q296" s="36" t="s">
        <v>1249</v>
      </c>
    </row>
    <row r="297" spans="1:17" ht="15">
      <c r="A297" s="40" t="s">
        <v>1257</v>
      </c>
      <c r="B297" s="40" t="s">
        <v>1258</v>
      </c>
      <c r="C297" s="40">
        <v>56027</v>
      </c>
      <c r="D297" s="40" t="s">
        <v>409</v>
      </c>
      <c r="E297" s="41">
        <v>10000</v>
      </c>
      <c r="F297" s="40" t="s">
        <v>34</v>
      </c>
      <c r="G297" s="40" t="s">
        <v>19</v>
      </c>
      <c r="H297" s="40">
        <v>20130214</v>
      </c>
      <c r="I297" s="40">
        <v>47116</v>
      </c>
      <c r="J297" s="39">
        <v>41032</v>
      </c>
      <c r="K297" s="40" t="s">
        <v>44</v>
      </c>
      <c r="L297" s="40" t="s">
        <v>409</v>
      </c>
      <c r="M297" s="37" t="s">
        <v>1532</v>
      </c>
      <c r="N297" s="37" t="s">
        <v>276</v>
      </c>
      <c r="O297" s="37" t="s">
        <v>207</v>
      </c>
      <c r="P297" s="36" t="s">
        <v>206</v>
      </c>
      <c r="Q297" s="36" t="s">
        <v>1249</v>
      </c>
    </row>
    <row r="298" spans="1:17" ht="15">
      <c r="A298" s="40" t="s">
        <v>374</v>
      </c>
      <c r="B298" s="40" t="s">
        <v>375</v>
      </c>
      <c r="C298" s="40">
        <v>56191</v>
      </c>
      <c r="D298" s="40" t="s">
        <v>409</v>
      </c>
      <c r="E298" s="41">
        <v>10000</v>
      </c>
      <c r="F298" s="40" t="s">
        <v>34</v>
      </c>
      <c r="G298" s="40" t="s">
        <v>19</v>
      </c>
      <c r="H298" s="40">
        <v>20130222</v>
      </c>
      <c r="I298" s="40">
        <v>47273</v>
      </c>
      <c r="J298" s="39">
        <v>41045</v>
      </c>
      <c r="K298" s="40" t="s">
        <v>44</v>
      </c>
      <c r="L298" s="40" t="s">
        <v>409</v>
      </c>
      <c r="M298" s="37" t="s">
        <v>1532</v>
      </c>
      <c r="N298" s="37" t="s">
        <v>276</v>
      </c>
      <c r="O298" s="37" t="s">
        <v>207</v>
      </c>
      <c r="P298" s="36" t="s">
        <v>206</v>
      </c>
      <c r="Q298" s="36" t="s">
        <v>373</v>
      </c>
    </row>
    <row r="299" spans="1:17" ht="15">
      <c r="A299" s="40" t="s">
        <v>1269</v>
      </c>
      <c r="B299" s="40" t="s">
        <v>1270</v>
      </c>
      <c r="C299" s="40">
        <v>56191</v>
      </c>
      <c r="D299" s="40" t="s">
        <v>409</v>
      </c>
      <c r="E299" s="41">
        <v>10205</v>
      </c>
      <c r="F299" s="40" t="s">
        <v>34</v>
      </c>
      <c r="G299" s="40" t="s">
        <v>19</v>
      </c>
      <c r="H299" s="40">
        <v>20130221</v>
      </c>
      <c r="I299" s="40">
        <v>47272</v>
      </c>
      <c r="J299" s="39">
        <v>41045</v>
      </c>
      <c r="K299" s="40" t="s">
        <v>44</v>
      </c>
      <c r="L299" s="40" t="s">
        <v>409</v>
      </c>
      <c r="M299" s="37" t="s">
        <v>1532</v>
      </c>
      <c r="N299" s="37" t="s">
        <v>276</v>
      </c>
      <c r="O299" s="37" t="s">
        <v>207</v>
      </c>
      <c r="P299" s="36" t="s">
        <v>206</v>
      </c>
      <c r="Q299" s="36" t="s">
        <v>373</v>
      </c>
    </row>
    <row r="300" spans="1:17" ht="15">
      <c r="A300" s="40" t="s">
        <v>228</v>
      </c>
      <c r="B300" s="40" t="s">
        <v>229</v>
      </c>
      <c r="C300" s="40">
        <v>55950</v>
      </c>
      <c r="D300" s="40" t="s">
        <v>336</v>
      </c>
      <c r="E300" s="41">
        <v>10529.92</v>
      </c>
      <c r="F300" s="40" t="s">
        <v>701</v>
      </c>
      <c r="G300" s="40" t="s">
        <v>20</v>
      </c>
      <c r="H300" s="40" t="s">
        <v>702</v>
      </c>
      <c r="I300" s="40">
        <v>47057</v>
      </c>
      <c r="J300" s="39">
        <v>41030</v>
      </c>
      <c r="K300" s="40" t="s">
        <v>230</v>
      </c>
      <c r="L300" s="40" t="s">
        <v>409</v>
      </c>
      <c r="M300" s="37" t="s">
        <v>312</v>
      </c>
      <c r="N300" s="37" t="s">
        <v>380</v>
      </c>
      <c r="O300" s="37" t="s">
        <v>79</v>
      </c>
      <c r="P300" s="36" t="s">
        <v>221</v>
      </c>
      <c r="Q300" s="36" t="s">
        <v>1367</v>
      </c>
    </row>
    <row r="301" spans="1:17" ht="15">
      <c r="A301" s="40" t="s">
        <v>32</v>
      </c>
      <c r="B301" s="40" t="s">
        <v>57</v>
      </c>
      <c r="C301" s="40">
        <v>56194</v>
      </c>
      <c r="D301" s="40" t="s">
        <v>409</v>
      </c>
      <c r="E301" s="41">
        <v>11544</v>
      </c>
      <c r="F301" s="40" t="s">
        <v>1074</v>
      </c>
      <c r="G301" s="40" t="s">
        <v>18</v>
      </c>
      <c r="H301" s="40" t="s">
        <v>1075</v>
      </c>
      <c r="I301" s="40">
        <v>47305</v>
      </c>
      <c r="J301" s="39">
        <v>41052</v>
      </c>
      <c r="K301" s="40" t="s">
        <v>68</v>
      </c>
      <c r="L301" s="40" t="s">
        <v>409</v>
      </c>
      <c r="M301" s="37" t="s">
        <v>305</v>
      </c>
      <c r="N301" s="37" t="s">
        <v>250</v>
      </c>
      <c r="O301" s="37" t="s">
        <v>77</v>
      </c>
      <c r="P301" s="36" t="s">
        <v>102</v>
      </c>
      <c r="Q301" s="36" t="s">
        <v>1498</v>
      </c>
    </row>
    <row r="302" spans="1:17" ht="15">
      <c r="A302" s="40" t="s">
        <v>1240</v>
      </c>
      <c r="B302" s="40" t="s">
        <v>1241</v>
      </c>
      <c r="C302" s="40">
        <v>56191</v>
      </c>
      <c r="D302" s="40" t="s">
        <v>409</v>
      </c>
      <c r="E302" s="41">
        <v>11712.19</v>
      </c>
      <c r="F302" s="40" t="s">
        <v>34</v>
      </c>
      <c r="G302" s="40" t="s">
        <v>19</v>
      </c>
      <c r="H302" s="40">
        <v>20130205</v>
      </c>
      <c r="I302" s="40">
        <v>47265</v>
      </c>
      <c r="J302" s="39">
        <v>41045</v>
      </c>
      <c r="K302" s="40" t="s">
        <v>44</v>
      </c>
      <c r="L302" s="40" t="s">
        <v>409</v>
      </c>
      <c r="M302" s="37" t="s">
        <v>1532</v>
      </c>
      <c r="N302" s="37" t="s">
        <v>276</v>
      </c>
      <c r="O302" s="37" t="s">
        <v>207</v>
      </c>
      <c r="P302" s="36" t="s">
        <v>206</v>
      </c>
      <c r="Q302" s="36" t="s">
        <v>373</v>
      </c>
    </row>
    <row r="303" spans="1:17" ht="15">
      <c r="A303" s="40" t="s">
        <v>598</v>
      </c>
      <c r="B303" s="40" t="s">
        <v>599</v>
      </c>
      <c r="C303" s="40">
        <v>56202</v>
      </c>
      <c r="D303" s="40" t="s">
        <v>409</v>
      </c>
      <c r="E303" s="41">
        <v>12019.61</v>
      </c>
      <c r="F303" s="40" t="s">
        <v>600</v>
      </c>
      <c r="G303" s="40" t="s">
        <v>18</v>
      </c>
      <c r="H303" s="40" t="s">
        <v>601</v>
      </c>
      <c r="I303" s="40">
        <v>47299</v>
      </c>
      <c r="J303" s="39">
        <v>41052</v>
      </c>
      <c r="K303" s="40" t="s">
        <v>602</v>
      </c>
      <c r="L303" s="40" t="s">
        <v>409</v>
      </c>
      <c r="M303" s="37" t="s">
        <v>1525</v>
      </c>
      <c r="N303" s="37" t="s">
        <v>383</v>
      </c>
      <c r="O303" s="37" t="s">
        <v>74</v>
      </c>
      <c r="P303" s="36" t="s">
        <v>1333</v>
      </c>
      <c r="Q303" s="36" t="s">
        <v>1334</v>
      </c>
    </row>
    <row r="304" spans="1:17" ht="15">
      <c r="A304" s="40" t="s">
        <v>1255</v>
      </c>
      <c r="B304" s="40" t="s">
        <v>1256</v>
      </c>
      <c r="C304" s="40">
        <v>56027</v>
      </c>
      <c r="D304" s="40" t="s">
        <v>409</v>
      </c>
      <c r="E304" s="41">
        <v>12191.84</v>
      </c>
      <c r="F304" s="40" t="s">
        <v>34</v>
      </c>
      <c r="G304" s="40" t="s">
        <v>19</v>
      </c>
      <c r="H304" s="40">
        <v>20130213</v>
      </c>
      <c r="I304" s="40">
        <v>47115</v>
      </c>
      <c r="J304" s="39">
        <v>41032</v>
      </c>
      <c r="K304" s="40" t="s">
        <v>44</v>
      </c>
      <c r="L304" s="40" t="s">
        <v>409</v>
      </c>
      <c r="M304" s="37" t="s">
        <v>1532</v>
      </c>
      <c r="N304" s="37" t="s">
        <v>276</v>
      </c>
      <c r="O304" s="37" t="s">
        <v>207</v>
      </c>
      <c r="P304" s="36" t="s">
        <v>206</v>
      </c>
      <c r="Q304" s="36" t="s">
        <v>1249</v>
      </c>
    </row>
    <row r="305" spans="1:17" ht="15">
      <c r="A305" s="40" t="s">
        <v>1251</v>
      </c>
      <c r="B305" s="40" t="s">
        <v>1252</v>
      </c>
      <c r="C305" s="40">
        <v>56191</v>
      </c>
      <c r="D305" s="40" t="s">
        <v>409</v>
      </c>
      <c r="E305" s="41">
        <v>12500</v>
      </c>
      <c r="F305" s="40" t="s">
        <v>34</v>
      </c>
      <c r="G305" s="40" t="s">
        <v>19</v>
      </c>
      <c r="H305" s="40">
        <v>20130211</v>
      </c>
      <c r="I305" s="40">
        <v>47268</v>
      </c>
      <c r="J305" s="39">
        <v>41045</v>
      </c>
      <c r="K305" s="40" t="s">
        <v>44</v>
      </c>
      <c r="L305" s="40" t="s">
        <v>409</v>
      </c>
      <c r="M305" s="37" t="s">
        <v>1532</v>
      </c>
      <c r="N305" s="37" t="s">
        <v>276</v>
      </c>
      <c r="O305" s="37" t="s">
        <v>207</v>
      </c>
      <c r="P305" s="36" t="s">
        <v>206</v>
      </c>
      <c r="Q305" s="36" t="s">
        <v>373</v>
      </c>
    </row>
    <row r="306" spans="1:17" ht="15">
      <c r="A306" s="40" t="s">
        <v>243</v>
      </c>
      <c r="B306" s="40" t="s">
        <v>244</v>
      </c>
      <c r="C306" s="40">
        <v>55985</v>
      </c>
      <c r="D306" s="40" t="s">
        <v>409</v>
      </c>
      <c r="E306" s="41">
        <v>13064.9</v>
      </c>
      <c r="F306" s="40" t="s">
        <v>34</v>
      </c>
      <c r="G306" s="40" t="s">
        <v>19</v>
      </c>
      <c r="H306" s="40">
        <v>20130202</v>
      </c>
      <c r="I306" s="40">
        <v>47109</v>
      </c>
      <c r="J306" s="39">
        <v>41032</v>
      </c>
      <c r="K306" s="40" t="s">
        <v>44</v>
      </c>
      <c r="L306" s="40" t="s">
        <v>409</v>
      </c>
      <c r="M306" s="37" t="s">
        <v>1532</v>
      </c>
      <c r="N306" s="37" t="s">
        <v>277</v>
      </c>
      <c r="O306" s="37" t="s">
        <v>89</v>
      </c>
      <c r="P306" s="36" t="s">
        <v>206</v>
      </c>
      <c r="Q306" s="36" t="s">
        <v>1239</v>
      </c>
    </row>
    <row r="307" spans="1:17" ht="15">
      <c r="A307" s="40" t="s">
        <v>1273</v>
      </c>
      <c r="B307" s="40" t="s">
        <v>1274</v>
      </c>
      <c r="C307" s="40">
        <v>56027</v>
      </c>
      <c r="D307" s="40" t="s">
        <v>409</v>
      </c>
      <c r="E307" s="41">
        <v>13105</v>
      </c>
      <c r="F307" s="40" t="s">
        <v>34</v>
      </c>
      <c r="G307" s="40" t="s">
        <v>19</v>
      </c>
      <c r="H307" s="40">
        <v>20130224</v>
      </c>
      <c r="I307" s="40">
        <v>47119</v>
      </c>
      <c r="J307" s="39">
        <v>41032</v>
      </c>
      <c r="K307" s="40" t="s">
        <v>44</v>
      </c>
      <c r="L307" s="40" t="s">
        <v>409</v>
      </c>
      <c r="M307" s="37" t="s">
        <v>1532</v>
      </c>
      <c r="N307" s="37" t="s">
        <v>276</v>
      </c>
      <c r="O307" s="37" t="s">
        <v>207</v>
      </c>
      <c r="P307" s="36" t="s">
        <v>206</v>
      </c>
      <c r="Q307" s="36" t="s">
        <v>1249</v>
      </c>
    </row>
    <row r="308" spans="1:17" ht="15">
      <c r="A308" s="40" t="s">
        <v>32</v>
      </c>
      <c r="B308" s="40" t="s">
        <v>57</v>
      </c>
      <c r="C308" s="40">
        <v>56114</v>
      </c>
      <c r="D308" s="40" t="s">
        <v>409</v>
      </c>
      <c r="E308" s="41">
        <v>13455</v>
      </c>
      <c r="F308" s="40" t="s">
        <v>1054</v>
      </c>
      <c r="G308" s="40" t="s">
        <v>18</v>
      </c>
      <c r="H308" s="40" t="s">
        <v>1055</v>
      </c>
      <c r="I308" s="40">
        <v>47232</v>
      </c>
      <c r="J308" s="39">
        <v>41044</v>
      </c>
      <c r="K308" s="40" t="s">
        <v>68</v>
      </c>
      <c r="L308" s="40" t="s">
        <v>409</v>
      </c>
      <c r="M308" s="37" t="s">
        <v>1531</v>
      </c>
      <c r="N308" s="37" t="s">
        <v>247</v>
      </c>
      <c r="O308" s="37" t="s">
        <v>85</v>
      </c>
      <c r="P308" s="36" t="s">
        <v>1439</v>
      </c>
      <c r="Q308" s="36" t="s">
        <v>1486</v>
      </c>
    </row>
    <row r="309" spans="1:17" ht="15">
      <c r="A309" s="40" t="s">
        <v>32</v>
      </c>
      <c r="B309" s="40" t="s">
        <v>57</v>
      </c>
      <c r="C309" s="40">
        <v>56180</v>
      </c>
      <c r="D309" s="40" t="s">
        <v>409</v>
      </c>
      <c r="E309" s="41">
        <v>13920.6</v>
      </c>
      <c r="F309" s="40" t="s">
        <v>1070</v>
      </c>
      <c r="G309" s="40" t="s">
        <v>18</v>
      </c>
      <c r="H309" s="40" t="s">
        <v>1071</v>
      </c>
      <c r="I309" s="40">
        <v>47305</v>
      </c>
      <c r="J309" s="39">
        <v>41052</v>
      </c>
      <c r="K309" s="40" t="s">
        <v>68</v>
      </c>
      <c r="L309" s="40" t="s">
        <v>409</v>
      </c>
      <c r="M309" s="37" t="s">
        <v>305</v>
      </c>
      <c r="N309" s="37" t="s">
        <v>266</v>
      </c>
      <c r="O309" s="37" t="s">
        <v>90</v>
      </c>
      <c r="P309" s="36" t="s">
        <v>102</v>
      </c>
      <c r="Q309" s="36" t="s">
        <v>1496</v>
      </c>
    </row>
    <row r="310" spans="1:17" ht="15">
      <c r="A310" s="40" t="s">
        <v>32</v>
      </c>
      <c r="B310" s="40" t="s">
        <v>57</v>
      </c>
      <c r="C310" s="40">
        <v>56237</v>
      </c>
      <c r="D310" s="40" t="s">
        <v>409</v>
      </c>
      <c r="E310" s="41">
        <v>15249</v>
      </c>
      <c r="F310" s="40" t="s">
        <v>1078</v>
      </c>
      <c r="G310" s="40" t="s">
        <v>18</v>
      </c>
      <c r="H310" s="40" t="s">
        <v>1079</v>
      </c>
      <c r="I310" s="40">
        <v>47305</v>
      </c>
      <c r="J310" s="39">
        <v>41052</v>
      </c>
      <c r="K310" s="40" t="s">
        <v>68</v>
      </c>
      <c r="L310" s="40" t="s">
        <v>409</v>
      </c>
      <c r="M310" s="37" t="s">
        <v>305</v>
      </c>
      <c r="N310" s="37" t="s">
        <v>247</v>
      </c>
      <c r="O310" s="37" t="s">
        <v>85</v>
      </c>
      <c r="P310" s="36" t="s">
        <v>102</v>
      </c>
      <c r="Q310" s="36" t="s">
        <v>1500</v>
      </c>
    </row>
    <row r="311" spans="1:17" ht="15">
      <c r="A311" s="40" t="s">
        <v>1259</v>
      </c>
      <c r="B311" s="40" t="s">
        <v>1260</v>
      </c>
      <c r="C311" s="40">
        <v>56191</v>
      </c>
      <c r="D311" s="40" t="s">
        <v>409</v>
      </c>
      <c r="E311" s="41">
        <v>15250</v>
      </c>
      <c r="F311" s="40" t="s">
        <v>34</v>
      </c>
      <c r="G311" s="40" t="s">
        <v>19</v>
      </c>
      <c r="H311" s="40">
        <v>20130215</v>
      </c>
      <c r="I311" s="40">
        <v>47269</v>
      </c>
      <c r="J311" s="39">
        <v>41045</v>
      </c>
      <c r="K311" s="40" t="s">
        <v>44</v>
      </c>
      <c r="L311" s="40" t="s">
        <v>409</v>
      </c>
      <c r="M311" s="37" t="s">
        <v>1532</v>
      </c>
      <c r="N311" s="37" t="s">
        <v>276</v>
      </c>
      <c r="O311" s="37" t="s">
        <v>207</v>
      </c>
      <c r="P311" s="36" t="s">
        <v>206</v>
      </c>
      <c r="Q311" s="36" t="s">
        <v>373</v>
      </c>
    </row>
    <row r="312" spans="1:17" ht="15">
      <c r="A312" s="40" t="s">
        <v>904</v>
      </c>
      <c r="B312" s="40" t="s">
        <v>905</v>
      </c>
      <c r="C312" s="40">
        <v>56001</v>
      </c>
      <c r="D312" s="40" t="s">
        <v>409</v>
      </c>
      <c r="E312" s="41">
        <v>15336</v>
      </c>
      <c r="F312" s="40" t="s">
        <v>906</v>
      </c>
      <c r="G312" s="40" t="s">
        <v>18</v>
      </c>
      <c r="H312" s="40" t="s">
        <v>907</v>
      </c>
      <c r="I312" s="40">
        <v>47194</v>
      </c>
      <c r="J312" s="39">
        <v>41038</v>
      </c>
      <c r="K312" s="40" t="s">
        <v>908</v>
      </c>
      <c r="L312" s="40" t="s">
        <v>409</v>
      </c>
      <c r="M312" s="37" t="s">
        <v>281</v>
      </c>
      <c r="N312" s="37" t="s">
        <v>251</v>
      </c>
      <c r="O312" s="37" t="s">
        <v>82</v>
      </c>
      <c r="P312" s="36" t="s">
        <v>110</v>
      </c>
      <c r="Q312" s="36" t="s">
        <v>1286</v>
      </c>
    </row>
    <row r="313" spans="1:17" ht="15">
      <c r="A313" s="40" t="s">
        <v>1253</v>
      </c>
      <c r="B313" s="40" t="s">
        <v>1254</v>
      </c>
      <c r="C313" s="40">
        <v>56027</v>
      </c>
      <c r="D313" s="40" t="s">
        <v>409</v>
      </c>
      <c r="E313" s="41">
        <v>15500</v>
      </c>
      <c r="F313" s="40" t="s">
        <v>34</v>
      </c>
      <c r="G313" s="40" t="s">
        <v>19</v>
      </c>
      <c r="H313" s="40">
        <v>20130212</v>
      </c>
      <c r="I313" s="40">
        <v>47114</v>
      </c>
      <c r="J313" s="39">
        <v>41032</v>
      </c>
      <c r="K313" s="40" t="s">
        <v>44</v>
      </c>
      <c r="L313" s="40" t="s">
        <v>409</v>
      </c>
      <c r="M313" s="37" t="s">
        <v>1532</v>
      </c>
      <c r="N313" s="37" t="s">
        <v>276</v>
      </c>
      <c r="O313" s="37" t="s">
        <v>207</v>
      </c>
      <c r="P313" s="36" t="s">
        <v>206</v>
      </c>
      <c r="Q313" s="36" t="s">
        <v>1249</v>
      </c>
    </row>
    <row r="314" spans="1:17" ht="15">
      <c r="A314" s="40" t="s">
        <v>32</v>
      </c>
      <c r="B314" s="40" t="s">
        <v>57</v>
      </c>
      <c r="C314" s="40">
        <v>56245</v>
      </c>
      <c r="D314" s="40" t="s">
        <v>409</v>
      </c>
      <c r="E314" s="41">
        <v>16200</v>
      </c>
      <c r="F314" s="40" t="s">
        <v>1084</v>
      </c>
      <c r="G314" s="40" t="s">
        <v>18</v>
      </c>
      <c r="H314" s="40" t="s">
        <v>1085</v>
      </c>
      <c r="I314" s="40">
        <v>47305</v>
      </c>
      <c r="J314" s="39">
        <v>41052</v>
      </c>
      <c r="K314" s="40" t="s">
        <v>68</v>
      </c>
      <c r="L314" s="40" t="s">
        <v>409</v>
      </c>
      <c r="M314" s="37" t="s">
        <v>305</v>
      </c>
      <c r="N314" s="37" t="s">
        <v>1492</v>
      </c>
      <c r="O314" s="37" t="s">
        <v>1493</v>
      </c>
      <c r="P314" s="36" t="s">
        <v>102</v>
      </c>
      <c r="Q314" s="36" t="s">
        <v>1503</v>
      </c>
    </row>
    <row r="315" spans="1:15" ht="15">
      <c r="A315" s="40" t="s">
        <v>228</v>
      </c>
      <c r="B315" s="40" t="s">
        <v>229</v>
      </c>
      <c r="C315" s="40">
        <v>55949</v>
      </c>
      <c r="D315" s="40" t="s">
        <v>336</v>
      </c>
      <c r="E315" s="41">
        <v>17236.5</v>
      </c>
      <c r="F315" s="40" t="s">
        <v>699</v>
      </c>
      <c r="G315" s="40" t="s">
        <v>20</v>
      </c>
      <c r="H315" s="40">
        <v>20130227</v>
      </c>
      <c r="I315" s="40">
        <v>47057</v>
      </c>
      <c r="J315" s="39">
        <v>41030</v>
      </c>
      <c r="K315" s="40" t="s">
        <v>230</v>
      </c>
      <c r="L315" s="40" t="s">
        <v>409</v>
      </c>
      <c r="M315" s="37" t="s">
        <v>44</v>
      </c>
      <c r="N315" s="37" t="s">
        <v>248</v>
      </c>
      <c r="O315" s="37"/>
    </row>
    <row r="316" spans="1:17" ht="15">
      <c r="A316" s="40" t="s">
        <v>1242</v>
      </c>
      <c r="B316" s="40" t="s">
        <v>1243</v>
      </c>
      <c r="C316" s="40">
        <v>56191</v>
      </c>
      <c r="D316" s="40" t="s">
        <v>409</v>
      </c>
      <c r="E316" s="41">
        <v>17359</v>
      </c>
      <c r="F316" s="40" t="s">
        <v>34</v>
      </c>
      <c r="G316" s="40" t="s">
        <v>19</v>
      </c>
      <c r="H316" s="40">
        <v>20130206</v>
      </c>
      <c r="I316" s="40">
        <v>47266</v>
      </c>
      <c r="J316" s="39">
        <v>41045</v>
      </c>
      <c r="K316" s="40" t="s">
        <v>44</v>
      </c>
      <c r="L316" s="40" t="s">
        <v>409</v>
      </c>
      <c r="M316" s="37" t="s">
        <v>1532</v>
      </c>
      <c r="N316" s="37" t="s">
        <v>276</v>
      </c>
      <c r="O316" s="37" t="s">
        <v>207</v>
      </c>
      <c r="P316" s="36" t="s">
        <v>206</v>
      </c>
      <c r="Q316" s="36" t="s">
        <v>373</v>
      </c>
    </row>
    <row r="317" spans="1:17" ht="15">
      <c r="A317" s="40" t="s">
        <v>1261</v>
      </c>
      <c r="B317" s="40" t="s">
        <v>1262</v>
      </c>
      <c r="C317" s="40">
        <v>56191</v>
      </c>
      <c r="D317" s="40" t="s">
        <v>409</v>
      </c>
      <c r="E317" s="41">
        <v>17500</v>
      </c>
      <c r="F317" s="40" t="s">
        <v>34</v>
      </c>
      <c r="G317" s="40" t="s">
        <v>19</v>
      </c>
      <c r="H317" s="40">
        <v>20130216</v>
      </c>
      <c r="I317" s="40">
        <v>47270</v>
      </c>
      <c r="J317" s="39">
        <v>41045</v>
      </c>
      <c r="K317" s="40" t="s">
        <v>44</v>
      </c>
      <c r="L317" s="40" t="s">
        <v>409</v>
      </c>
      <c r="M317" s="37" t="s">
        <v>1532</v>
      </c>
      <c r="N317" s="37" t="s">
        <v>276</v>
      </c>
      <c r="O317" s="37" t="s">
        <v>207</v>
      </c>
      <c r="P317" s="36" t="s">
        <v>206</v>
      </c>
      <c r="Q317" s="36" t="s">
        <v>373</v>
      </c>
    </row>
    <row r="318" spans="1:17" ht="15">
      <c r="A318" s="40" t="s">
        <v>1275</v>
      </c>
      <c r="B318" s="40" t="s">
        <v>1276</v>
      </c>
      <c r="C318" s="40">
        <v>56027</v>
      </c>
      <c r="D318" s="40" t="s">
        <v>409</v>
      </c>
      <c r="E318" s="41">
        <v>17648</v>
      </c>
      <c r="F318" s="40" t="s">
        <v>34</v>
      </c>
      <c r="G318" s="40" t="s">
        <v>19</v>
      </c>
      <c r="H318" s="40">
        <v>20130225</v>
      </c>
      <c r="I318" s="40">
        <v>47120</v>
      </c>
      <c r="J318" s="39">
        <v>41032</v>
      </c>
      <c r="K318" s="40" t="s">
        <v>44</v>
      </c>
      <c r="L318" s="40" t="s">
        <v>409</v>
      </c>
      <c r="M318" s="37" t="s">
        <v>1532</v>
      </c>
      <c r="N318" s="37" t="s">
        <v>276</v>
      </c>
      <c r="O318" s="37" t="s">
        <v>207</v>
      </c>
      <c r="P318" s="36" t="s">
        <v>206</v>
      </c>
      <c r="Q318" s="36" t="s">
        <v>1249</v>
      </c>
    </row>
    <row r="319" spans="1:17" ht="15">
      <c r="A319" s="40" t="s">
        <v>32</v>
      </c>
      <c r="B319" s="40" t="s">
        <v>57</v>
      </c>
      <c r="C319" s="40">
        <v>55952</v>
      </c>
      <c r="D319" s="40" t="s">
        <v>409</v>
      </c>
      <c r="E319" s="41">
        <v>17760</v>
      </c>
      <c r="F319" s="40" t="s">
        <v>1048</v>
      </c>
      <c r="G319" s="40" t="s">
        <v>18</v>
      </c>
      <c r="H319" s="40" t="s">
        <v>1049</v>
      </c>
      <c r="I319" s="40">
        <v>47075</v>
      </c>
      <c r="J319" s="39">
        <v>41030</v>
      </c>
      <c r="K319" s="40" t="s">
        <v>68</v>
      </c>
      <c r="L319" s="40" t="s">
        <v>409</v>
      </c>
      <c r="M319" s="37" t="s">
        <v>305</v>
      </c>
      <c r="N319" s="37" t="s">
        <v>250</v>
      </c>
      <c r="O319" s="37" t="s">
        <v>77</v>
      </c>
      <c r="P319" s="36" t="s">
        <v>102</v>
      </c>
      <c r="Q319" s="36" t="s">
        <v>1484</v>
      </c>
    </row>
    <row r="320" spans="1:17" ht="15">
      <c r="A320" s="40" t="s">
        <v>32</v>
      </c>
      <c r="B320" s="40" t="s">
        <v>57</v>
      </c>
      <c r="C320" s="40">
        <v>55953</v>
      </c>
      <c r="D320" s="40" t="s">
        <v>409</v>
      </c>
      <c r="E320" s="41">
        <v>17760</v>
      </c>
      <c r="F320" s="40" t="s">
        <v>1050</v>
      </c>
      <c r="G320" s="40" t="s">
        <v>18</v>
      </c>
      <c r="H320" s="40" t="s">
        <v>1051</v>
      </c>
      <c r="I320" s="40">
        <v>47075</v>
      </c>
      <c r="J320" s="39">
        <v>41030</v>
      </c>
      <c r="K320" s="40" t="s">
        <v>68</v>
      </c>
      <c r="L320" s="40" t="s">
        <v>409</v>
      </c>
      <c r="M320" s="37" t="s">
        <v>305</v>
      </c>
      <c r="N320" s="37" t="s">
        <v>250</v>
      </c>
      <c r="O320" s="37" t="s">
        <v>77</v>
      </c>
      <c r="P320" s="36" t="s">
        <v>102</v>
      </c>
      <c r="Q320" s="36" t="s">
        <v>1484</v>
      </c>
    </row>
    <row r="321" spans="1:17" ht="15">
      <c r="A321" s="40" t="s">
        <v>527</v>
      </c>
      <c r="B321" s="40" t="s">
        <v>528</v>
      </c>
      <c r="C321" s="40">
        <v>56147</v>
      </c>
      <c r="D321" s="40" t="s">
        <v>409</v>
      </c>
      <c r="E321" s="41">
        <v>18500</v>
      </c>
      <c r="F321" s="40" t="s">
        <v>529</v>
      </c>
      <c r="G321" s="40" t="s">
        <v>18</v>
      </c>
      <c r="H321" s="40" t="s">
        <v>530</v>
      </c>
      <c r="I321" s="40">
        <v>47206</v>
      </c>
      <c r="J321" s="39">
        <v>41044</v>
      </c>
      <c r="K321" s="40" t="s">
        <v>44</v>
      </c>
      <c r="L321" s="40" t="s">
        <v>409</v>
      </c>
      <c r="M321" s="37" t="s">
        <v>300</v>
      </c>
      <c r="N321" s="37" t="s">
        <v>254</v>
      </c>
      <c r="O321" s="37" t="s">
        <v>161</v>
      </c>
      <c r="P321" s="36" t="s">
        <v>117</v>
      </c>
      <c r="Q321" s="36" t="s">
        <v>1317</v>
      </c>
    </row>
    <row r="322" spans="1:17" ht="15">
      <c r="A322" s="40" t="s">
        <v>30</v>
      </c>
      <c r="B322" s="40" t="s">
        <v>54</v>
      </c>
      <c r="C322" s="40">
        <v>56256</v>
      </c>
      <c r="D322" s="40" t="s">
        <v>409</v>
      </c>
      <c r="E322" s="41">
        <v>19278</v>
      </c>
      <c r="F322" s="40" t="s">
        <v>932</v>
      </c>
      <c r="G322" s="40" t="s">
        <v>18</v>
      </c>
      <c r="H322" s="40" t="s">
        <v>933</v>
      </c>
      <c r="I322" s="40">
        <v>47302</v>
      </c>
      <c r="J322" s="39">
        <v>41052</v>
      </c>
      <c r="K322" s="40" t="s">
        <v>65</v>
      </c>
      <c r="L322" s="40" t="s">
        <v>409</v>
      </c>
      <c r="M322" s="37" t="s">
        <v>305</v>
      </c>
      <c r="N322" s="37" t="s">
        <v>248</v>
      </c>
      <c r="O322" s="37" t="s">
        <v>73</v>
      </c>
      <c r="P322" s="36" t="s">
        <v>102</v>
      </c>
      <c r="Q322" s="36" t="s">
        <v>1438</v>
      </c>
    </row>
    <row r="323" spans="1:17" ht="15">
      <c r="A323" s="40" t="s">
        <v>30</v>
      </c>
      <c r="B323" s="40" t="s">
        <v>54</v>
      </c>
      <c r="C323" s="40">
        <v>56257</v>
      </c>
      <c r="D323" s="40" t="s">
        <v>409</v>
      </c>
      <c r="E323" s="41">
        <v>20196</v>
      </c>
      <c r="F323" s="40" t="s">
        <v>934</v>
      </c>
      <c r="G323" s="40" t="s">
        <v>18</v>
      </c>
      <c r="H323" s="40" t="s">
        <v>935</v>
      </c>
      <c r="I323" s="40">
        <v>47302</v>
      </c>
      <c r="J323" s="39">
        <v>41052</v>
      </c>
      <c r="K323" s="40" t="s">
        <v>65</v>
      </c>
      <c r="L323" s="40" t="s">
        <v>409</v>
      </c>
      <c r="M323" s="37" t="s">
        <v>1531</v>
      </c>
      <c r="N323" s="37" t="s">
        <v>248</v>
      </c>
      <c r="O323" s="37" t="s">
        <v>73</v>
      </c>
      <c r="P323" s="36" t="s">
        <v>1439</v>
      </c>
      <c r="Q323" s="36" t="s">
        <v>1440</v>
      </c>
    </row>
    <row r="324" spans="1:17" ht="15">
      <c r="A324" s="40" t="s">
        <v>1271</v>
      </c>
      <c r="B324" s="40" t="s">
        <v>1272</v>
      </c>
      <c r="C324" s="40">
        <v>56191</v>
      </c>
      <c r="D324" s="40" t="s">
        <v>409</v>
      </c>
      <c r="E324" s="41">
        <v>25000</v>
      </c>
      <c r="F324" s="40" t="s">
        <v>34</v>
      </c>
      <c r="G324" s="40" t="s">
        <v>19</v>
      </c>
      <c r="H324" s="40">
        <v>20130223</v>
      </c>
      <c r="I324" s="40">
        <v>47274</v>
      </c>
      <c r="J324" s="39">
        <v>41045</v>
      </c>
      <c r="K324" s="40" t="s">
        <v>44</v>
      </c>
      <c r="L324" s="40" t="s">
        <v>409</v>
      </c>
      <c r="M324" s="37" t="s">
        <v>1532</v>
      </c>
      <c r="N324" s="37" t="s">
        <v>276</v>
      </c>
      <c r="O324" s="37" t="s">
        <v>207</v>
      </c>
      <c r="P324" s="36" t="s">
        <v>206</v>
      </c>
      <c r="Q324" s="36" t="s">
        <v>373</v>
      </c>
    </row>
    <row r="325" spans="1:17" ht="15">
      <c r="A325" s="40" t="s">
        <v>1263</v>
      </c>
      <c r="B325" s="40" t="s">
        <v>1264</v>
      </c>
      <c r="C325" s="40">
        <v>55985</v>
      </c>
      <c r="D325" s="40" t="s">
        <v>409</v>
      </c>
      <c r="E325" s="41">
        <v>26348.1</v>
      </c>
      <c r="F325" s="40" t="s">
        <v>34</v>
      </c>
      <c r="G325" s="40" t="s">
        <v>19</v>
      </c>
      <c r="H325" s="40">
        <v>20130217</v>
      </c>
      <c r="I325" s="40">
        <v>47117</v>
      </c>
      <c r="J325" s="39">
        <v>41032</v>
      </c>
      <c r="K325" s="40" t="s">
        <v>44</v>
      </c>
      <c r="L325" s="40" t="s">
        <v>409</v>
      </c>
      <c r="M325" s="37" t="s">
        <v>1532</v>
      </c>
      <c r="N325" s="37" t="s">
        <v>277</v>
      </c>
      <c r="O325" s="37" t="s">
        <v>89</v>
      </c>
      <c r="P325" s="36" t="s">
        <v>206</v>
      </c>
      <c r="Q325" s="36" t="s">
        <v>1239</v>
      </c>
    </row>
    <row r="326" spans="1:17" ht="15">
      <c r="A326" s="40" t="s">
        <v>457</v>
      </c>
      <c r="B326" s="40" t="s">
        <v>458</v>
      </c>
      <c r="C326" s="40">
        <v>56015</v>
      </c>
      <c r="D326" s="40" t="s">
        <v>409</v>
      </c>
      <c r="E326" s="41">
        <v>30228</v>
      </c>
      <c r="F326" s="40" t="s">
        <v>463</v>
      </c>
      <c r="G326" s="40" t="s">
        <v>18</v>
      </c>
      <c r="H326" s="40" t="s">
        <v>464</v>
      </c>
      <c r="I326" s="40">
        <v>47169</v>
      </c>
      <c r="J326" s="39">
        <v>41038</v>
      </c>
      <c r="K326" s="40" t="s">
        <v>44</v>
      </c>
      <c r="L326" s="40" t="s">
        <v>409</v>
      </c>
      <c r="M326" s="37" t="s">
        <v>283</v>
      </c>
      <c r="N326" s="37" t="s">
        <v>380</v>
      </c>
      <c r="O326" s="37" t="s">
        <v>79</v>
      </c>
      <c r="P326" s="36" t="s">
        <v>157</v>
      </c>
      <c r="Q326" s="36" t="s">
        <v>1296</v>
      </c>
    </row>
    <row r="327" spans="1:17" ht="15">
      <c r="A327" s="40" t="s">
        <v>171</v>
      </c>
      <c r="B327" s="40" t="s">
        <v>172</v>
      </c>
      <c r="C327" s="40">
        <v>56000</v>
      </c>
      <c r="D327" s="40" t="s">
        <v>409</v>
      </c>
      <c r="E327" s="41">
        <v>30780</v>
      </c>
      <c r="F327" s="40" t="s">
        <v>433</v>
      </c>
      <c r="G327" s="40" t="s">
        <v>18</v>
      </c>
      <c r="H327" s="40" t="s">
        <v>434</v>
      </c>
      <c r="I327" s="40">
        <v>47167</v>
      </c>
      <c r="J327" s="39">
        <v>41038</v>
      </c>
      <c r="K327" s="40" t="s">
        <v>173</v>
      </c>
      <c r="L327" s="40" t="s">
        <v>409</v>
      </c>
      <c r="M327" s="37" t="s">
        <v>281</v>
      </c>
      <c r="N327" s="37" t="s">
        <v>251</v>
      </c>
      <c r="O327" s="37" t="s">
        <v>82</v>
      </c>
      <c r="P327" s="36" t="s">
        <v>110</v>
      </c>
      <c r="Q327" s="36" t="s">
        <v>1286</v>
      </c>
    </row>
    <row r="328" spans="1:17" ht="15">
      <c r="A328" s="40" t="s">
        <v>894</v>
      </c>
      <c r="B328" s="40" t="s">
        <v>895</v>
      </c>
      <c r="C328" s="40">
        <v>56071</v>
      </c>
      <c r="D328" s="40" t="s">
        <v>409</v>
      </c>
      <c r="E328" s="41">
        <v>36040.74</v>
      </c>
      <c r="F328" s="40" t="s">
        <v>896</v>
      </c>
      <c r="G328" s="40" t="s">
        <v>18</v>
      </c>
      <c r="H328" s="40" t="s">
        <v>897</v>
      </c>
      <c r="I328" s="40">
        <v>47192</v>
      </c>
      <c r="J328" s="39">
        <v>41038</v>
      </c>
      <c r="K328" s="40" t="s">
        <v>898</v>
      </c>
      <c r="L328" s="40" t="s">
        <v>409</v>
      </c>
      <c r="M328" s="37" t="s">
        <v>283</v>
      </c>
      <c r="N328" s="37" t="s">
        <v>380</v>
      </c>
      <c r="O328" s="37" t="s">
        <v>79</v>
      </c>
      <c r="P328" s="36" t="s">
        <v>157</v>
      </c>
      <c r="Q328" s="36" t="s">
        <v>1427</v>
      </c>
    </row>
    <row r="329" spans="1:17" ht="15">
      <c r="A329" s="40" t="s">
        <v>919</v>
      </c>
      <c r="B329" s="40" t="s">
        <v>920</v>
      </c>
      <c r="C329" s="40">
        <v>55909</v>
      </c>
      <c r="D329" s="40" t="s">
        <v>336</v>
      </c>
      <c r="E329" s="41">
        <v>42336</v>
      </c>
      <c r="F329" s="40" t="s">
        <v>921</v>
      </c>
      <c r="G329" s="40" t="s">
        <v>18</v>
      </c>
      <c r="H329" s="40" t="s">
        <v>922</v>
      </c>
      <c r="I329" s="40">
        <v>47066</v>
      </c>
      <c r="J329" s="39">
        <v>41030</v>
      </c>
      <c r="K329" s="40" t="s">
        <v>923</v>
      </c>
      <c r="L329" s="40" t="s">
        <v>409</v>
      </c>
      <c r="M329" s="37" t="s">
        <v>308</v>
      </c>
      <c r="N329" s="37" t="s">
        <v>254</v>
      </c>
      <c r="O329" s="37" t="s">
        <v>161</v>
      </c>
      <c r="P329" s="36" t="s">
        <v>162</v>
      </c>
      <c r="Q329" s="36" t="s">
        <v>1433</v>
      </c>
    </row>
    <row r="330" spans="1:17" ht="15">
      <c r="A330" s="40" t="s">
        <v>1244</v>
      </c>
      <c r="B330" s="40" t="s">
        <v>535</v>
      </c>
      <c r="C330" s="40">
        <v>56027</v>
      </c>
      <c r="D330" s="40" t="s">
        <v>409</v>
      </c>
      <c r="E330" s="41">
        <v>47572.32</v>
      </c>
      <c r="F330" s="40" t="s">
        <v>34</v>
      </c>
      <c r="G330" s="40" t="s">
        <v>19</v>
      </c>
      <c r="H330" s="40">
        <v>20130207</v>
      </c>
      <c r="I330" s="40">
        <v>47261</v>
      </c>
      <c r="J330" s="39">
        <v>41045</v>
      </c>
      <c r="K330" s="40" t="s">
        <v>44</v>
      </c>
      <c r="L330" s="40" t="s">
        <v>409</v>
      </c>
      <c r="M330" s="37" t="s">
        <v>1532</v>
      </c>
      <c r="N330" s="37" t="s">
        <v>276</v>
      </c>
      <c r="O330" s="37" t="s">
        <v>207</v>
      </c>
      <c r="P330" s="36" t="s">
        <v>206</v>
      </c>
      <c r="Q330" s="36" t="s">
        <v>1249</v>
      </c>
    </row>
    <row r="331" spans="1:17" ht="15">
      <c r="A331" s="40" t="s">
        <v>1247</v>
      </c>
      <c r="B331" s="40" t="s">
        <v>1248</v>
      </c>
      <c r="C331" s="40">
        <v>56191</v>
      </c>
      <c r="D331" s="40" t="s">
        <v>409</v>
      </c>
      <c r="E331" s="41">
        <v>47572.32</v>
      </c>
      <c r="F331" s="40" t="s">
        <v>34</v>
      </c>
      <c r="G331" s="40" t="s">
        <v>19</v>
      </c>
      <c r="H331" s="40">
        <v>20130210</v>
      </c>
      <c r="I331" s="40">
        <v>47267</v>
      </c>
      <c r="J331" s="39">
        <v>41045</v>
      </c>
      <c r="K331" s="40" t="s">
        <v>44</v>
      </c>
      <c r="L331" s="40" t="s">
        <v>409</v>
      </c>
      <c r="M331" s="37" t="s">
        <v>1532</v>
      </c>
      <c r="N331" s="37" t="s">
        <v>276</v>
      </c>
      <c r="O331" s="37" t="s">
        <v>207</v>
      </c>
      <c r="P331" s="36" t="s">
        <v>206</v>
      </c>
      <c r="Q331" s="36" t="s">
        <v>373</v>
      </c>
    </row>
    <row r="332" spans="1:17" ht="15">
      <c r="A332" s="40" t="s">
        <v>94</v>
      </c>
      <c r="B332" s="40" t="s">
        <v>95</v>
      </c>
      <c r="C332" s="40">
        <v>55992</v>
      </c>
      <c r="D332" s="40" t="s">
        <v>409</v>
      </c>
      <c r="E332" s="41">
        <v>60441.31</v>
      </c>
      <c r="F332" s="40" t="s">
        <v>467</v>
      </c>
      <c r="G332" s="40" t="s">
        <v>18</v>
      </c>
      <c r="H332" s="40" t="s">
        <v>468</v>
      </c>
      <c r="I332" s="40">
        <v>47170</v>
      </c>
      <c r="J332" s="39">
        <v>41038</v>
      </c>
      <c r="K332" s="40" t="s">
        <v>96</v>
      </c>
      <c r="L332" s="40" t="s">
        <v>409</v>
      </c>
      <c r="M332" s="37" t="s">
        <v>283</v>
      </c>
      <c r="N332" s="37" t="s">
        <v>380</v>
      </c>
      <c r="O332" s="37" t="s">
        <v>79</v>
      </c>
      <c r="P332" s="36" t="s">
        <v>157</v>
      </c>
      <c r="Q332" s="36" t="s">
        <v>1298</v>
      </c>
    </row>
    <row r="333" spans="1:17" ht="15">
      <c r="A333" s="40" t="s">
        <v>343</v>
      </c>
      <c r="B333" s="40" t="s">
        <v>344</v>
      </c>
      <c r="C333" s="40">
        <v>55991</v>
      </c>
      <c r="D333" s="40" t="s">
        <v>409</v>
      </c>
      <c r="E333" s="41">
        <v>64184</v>
      </c>
      <c r="F333" s="40" t="s">
        <v>498</v>
      </c>
      <c r="G333" s="40" t="s">
        <v>18</v>
      </c>
      <c r="H333" s="40" t="s">
        <v>499</v>
      </c>
      <c r="I333" s="40">
        <v>47174</v>
      </c>
      <c r="J333" s="39">
        <v>41038</v>
      </c>
      <c r="K333" s="40" t="s">
        <v>132</v>
      </c>
      <c r="L333" s="40" t="s">
        <v>409</v>
      </c>
      <c r="M333" s="37" t="s">
        <v>283</v>
      </c>
      <c r="N333" s="37" t="s">
        <v>380</v>
      </c>
      <c r="O333" s="37" t="s">
        <v>79</v>
      </c>
      <c r="P333" s="36" t="s">
        <v>157</v>
      </c>
      <c r="Q333" s="36" t="s">
        <v>1307</v>
      </c>
    </row>
    <row r="334" spans="1:17" ht="15">
      <c r="A334" s="40" t="s">
        <v>180</v>
      </c>
      <c r="B334" s="40" t="s">
        <v>181</v>
      </c>
      <c r="C334" s="40">
        <v>56321</v>
      </c>
      <c r="D334" s="40" t="s">
        <v>409</v>
      </c>
      <c r="E334" s="41">
        <v>932000</v>
      </c>
      <c r="F334" s="40" t="s">
        <v>631</v>
      </c>
      <c r="G334" s="40" t="s">
        <v>18</v>
      </c>
      <c r="H334" s="40" t="s">
        <v>632</v>
      </c>
      <c r="I334" s="40">
        <v>47313</v>
      </c>
      <c r="J334" s="39">
        <v>41057</v>
      </c>
      <c r="K334" s="40" t="s">
        <v>182</v>
      </c>
      <c r="L334" s="40" t="s">
        <v>409</v>
      </c>
      <c r="M334" s="37" t="s">
        <v>283</v>
      </c>
      <c r="N334" s="37" t="s">
        <v>380</v>
      </c>
      <c r="O334" s="37" t="s">
        <v>79</v>
      </c>
      <c r="P334" s="36" t="s">
        <v>157</v>
      </c>
      <c r="Q334" s="36" t="s">
        <v>1344</v>
      </c>
    </row>
    <row r="335" spans="1:15" ht="15">
      <c r="A335" s="40"/>
      <c r="B335" s="40"/>
      <c r="C335" s="40"/>
      <c r="D335" s="40"/>
      <c r="E335" s="41">
        <f>SUM(E11:E334)</f>
        <v>2085833.66</v>
      </c>
      <c r="F335" s="40"/>
      <c r="G335" s="40"/>
      <c r="H335" s="40"/>
      <c r="I335" s="40"/>
      <c r="J335" s="39"/>
      <c r="K335" s="40"/>
      <c r="L335" s="40"/>
      <c r="M335" s="37"/>
      <c r="N335" s="37"/>
      <c r="O335" s="37"/>
    </row>
    <row r="336" spans="1:17" ht="15">
      <c r="A336" s="40" t="s">
        <v>340</v>
      </c>
      <c r="B336" s="40" t="s">
        <v>341</v>
      </c>
      <c r="C336" s="40">
        <v>55976</v>
      </c>
      <c r="D336" s="40" t="s">
        <v>409</v>
      </c>
      <c r="E336" s="44">
        <v>-792</v>
      </c>
      <c r="F336" s="40" t="s">
        <v>490</v>
      </c>
      <c r="G336" s="40" t="s">
        <v>37</v>
      </c>
      <c r="H336" s="40" t="s">
        <v>38</v>
      </c>
      <c r="I336" s="40">
        <v>47077</v>
      </c>
      <c r="J336" s="39">
        <v>41030</v>
      </c>
      <c r="K336" s="40" t="s">
        <v>342</v>
      </c>
      <c r="L336" s="40" t="s">
        <v>409</v>
      </c>
      <c r="M336" s="37" t="s">
        <v>278</v>
      </c>
      <c r="N336" s="37" t="s">
        <v>44</v>
      </c>
      <c r="O336" s="37" t="s">
        <v>44</v>
      </c>
      <c r="P336" s="36" t="s">
        <v>120</v>
      </c>
      <c r="Q336" s="36" t="s">
        <v>385</v>
      </c>
    </row>
    <row r="337" spans="1:17" ht="15">
      <c r="A337" s="40" t="s">
        <v>606</v>
      </c>
      <c r="B337" s="40" t="s">
        <v>607</v>
      </c>
      <c r="C337" s="40">
        <v>55976</v>
      </c>
      <c r="D337" s="40" t="s">
        <v>409</v>
      </c>
      <c r="E337" s="44">
        <v>-142.1</v>
      </c>
      <c r="F337" s="40" t="s">
        <v>610</v>
      </c>
      <c r="G337" s="40" t="s">
        <v>37</v>
      </c>
      <c r="H337" s="40" t="s">
        <v>38</v>
      </c>
      <c r="I337" s="40">
        <v>47078</v>
      </c>
      <c r="J337" s="39">
        <v>41030</v>
      </c>
      <c r="K337" s="40" t="s">
        <v>44</v>
      </c>
      <c r="L337" s="40" t="s">
        <v>409</v>
      </c>
      <c r="M337" s="37" t="s">
        <v>278</v>
      </c>
      <c r="N337" s="37" t="s">
        <v>44</v>
      </c>
      <c r="O337" s="37" t="s">
        <v>44</v>
      </c>
      <c r="P337" s="36" t="s">
        <v>120</v>
      </c>
      <c r="Q337" s="36" t="s">
        <v>1337</v>
      </c>
    </row>
    <row r="338" spans="1:17" ht="15">
      <c r="A338" s="40" t="s">
        <v>688</v>
      </c>
      <c r="B338" s="40" t="s">
        <v>689</v>
      </c>
      <c r="C338" s="40">
        <v>55976</v>
      </c>
      <c r="D338" s="40" t="s">
        <v>409</v>
      </c>
      <c r="E338" s="44">
        <v>-3390</v>
      </c>
      <c r="F338" s="40" t="s">
        <v>693</v>
      </c>
      <c r="G338" s="40" t="s">
        <v>37</v>
      </c>
      <c r="H338" s="40" t="s">
        <v>38</v>
      </c>
      <c r="I338" s="40">
        <v>47079</v>
      </c>
      <c r="J338" s="39">
        <v>41030</v>
      </c>
      <c r="K338" s="40" t="s">
        <v>692</v>
      </c>
      <c r="L338" s="40" t="s">
        <v>409</v>
      </c>
      <c r="M338" s="37" t="s">
        <v>278</v>
      </c>
      <c r="N338" s="37" t="s">
        <v>44</v>
      </c>
      <c r="O338" s="37" t="s">
        <v>44</v>
      </c>
      <c r="P338" s="36" t="s">
        <v>120</v>
      </c>
      <c r="Q338" s="36" t="s">
        <v>1366</v>
      </c>
    </row>
    <row r="339" spans="1:17" ht="15">
      <c r="A339" s="40" t="s">
        <v>719</v>
      </c>
      <c r="B339" s="40" t="s">
        <v>720</v>
      </c>
      <c r="C339" s="40">
        <v>55976</v>
      </c>
      <c r="D339" s="40" t="s">
        <v>409</v>
      </c>
      <c r="E339" s="44">
        <v>-420</v>
      </c>
      <c r="F339" s="40" t="s">
        <v>723</v>
      </c>
      <c r="G339" s="40" t="s">
        <v>37</v>
      </c>
      <c r="H339" s="40" t="s">
        <v>38</v>
      </c>
      <c r="I339" s="40">
        <v>47080</v>
      </c>
      <c r="J339" s="39">
        <v>41030</v>
      </c>
      <c r="K339" s="40" t="s">
        <v>44</v>
      </c>
      <c r="L339" s="40" t="s">
        <v>409</v>
      </c>
      <c r="M339" s="37" t="s">
        <v>278</v>
      </c>
      <c r="N339" s="37" t="s">
        <v>44</v>
      </c>
      <c r="O339" s="37" t="s">
        <v>44</v>
      </c>
      <c r="P339" s="36" t="s">
        <v>120</v>
      </c>
      <c r="Q339" s="36" t="s">
        <v>1372</v>
      </c>
    </row>
    <row r="340" spans="1:17" ht="15">
      <c r="A340" s="40" t="s">
        <v>724</v>
      </c>
      <c r="B340" s="40" t="s">
        <v>725</v>
      </c>
      <c r="C340" s="40">
        <v>55976</v>
      </c>
      <c r="D340" s="40" t="s">
        <v>409</v>
      </c>
      <c r="E340" s="44">
        <v>-3000</v>
      </c>
      <c r="F340" s="40" t="s">
        <v>728</v>
      </c>
      <c r="G340" s="40" t="s">
        <v>37</v>
      </c>
      <c r="H340" s="40" t="s">
        <v>38</v>
      </c>
      <c r="I340" s="40">
        <v>47081</v>
      </c>
      <c r="J340" s="39">
        <v>41030</v>
      </c>
      <c r="K340" s="40" t="s">
        <v>44</v>
      </c>
      <c r="L340" s="40" t="s">
        <v>409</v>
      </c>
      <c r="M340" s="37" t="s">
        <v>278</v>
      </c>
      <c r="N340" s="37" t="s">
        <v>44</v>
      </c>
      <c r="O340" s="37" t="s">
        <v>44</v>
      </c>
      <c r="P340" s="36" t="s">
        <v>120</v>
      </c>
      <c r="Q340" s="36" t="s">
        <v>1374</v>
      </c>
    </row>
    <row r="341" spans="1:17" ht="15">
      <c r="A341" s="40" t="s">
        <v>755</v>
      </c>
      <c r="B341" s="40" t="s">
        <v>756</v>
      </c>
      <c r="C341" s="40">
        <v>55976</v>
      </c>
      <c r="D341" s="40" t="s">
        <v>409</v>
      </c>
      <c r="E341" s="44">
        <v>-420</v>
      </c>
      <c r="F341" s="40" t="s">
        <v>759</v>
      </c>
      <c r="G341" s="40" t="s">
        <v>37</v>
      </c>
      <c r="H341" s="40" t="s">
        <v>38</v>
      </c>
      <c r="I341" s="40">
        <v>47082</v>
      </c>
      <c r="J341" s="39">
        <v>41030</v>
      </c>
      <c r="K341" s="40" t="s">
        <v>44</v>
      </c>
      <c r="L341" s="40" t="s">
        <v>409</v>
      </c>
      <c r="M341" s="37" t="s">
        <v>278</v>
      </c>
      <c r="N341" s="37" t="s">
        <v>44</v>
      </c>
      <c r="O341" s="37" t="s">
        <v>44</v>
      </c>
      <c r="P341" s="36" t="s">
        <v>120</v>
      </c>
      <c r="Q341" s="36" t="s">
        <v>1382</v>
      </c>
    </row>
    <row r="342" spans="1:17" ht="15">
      <c r="A342" s="40" t="s">
        <v>349</v>
      </c>
      <c r="B342" s="40" t="s">
        <v>350</v>
      </c>
      <c r="C342" s="40">
        <v>55976</v>
      </c>
      <c r="D342" s="40" t="s">
        <v>409</v>
      </c>
      <c r="E342" s="44">
        <v>-1080</v>
      </c>
      <c r="F342" s="40" t="s">
        <v>825</v>
      </c>
      <c r="G342" s="40" t="s">
        <v>37</v>
      </c>
      <c r="H342" s="40" t="s">
        <v>38</v>
      </c>
      <c r="I342" s="40">
        <v>47083</v>
      </c>
      <c r="J342" s="39">
        <v>41030</v>
      </c>
      <c r="K342" s="40" t="s">
        <v>44</v>
      </c>
      <c r="L342" s="40" t="s">
        <v>409</v>
      </c>
      <c r="M342" s="37" t="s">
        <v>278</v>
      </c>
      <c r="N342" s="37" t="s">
        <v>44</v>
      </c>
      <c r="O342" s="37" t="s">
        <v>44</v>
      </c>
      <c r="P342" s="36" t="s">
        <v>120</v>
      </c>
      <c r="Q342" s="36" t="s">
        <v>397</v>
      </c>
    </row>
    <row r="343" spans="1:17" ht="15">
      <c r="A343" s="40" t="s">
        <v>1124</v>
      </c>
      <c r="B343" s="40" t="s">
        <v>1125</v>
      </c>
      <c r="C343" s="40">
        <v>55976</v>
      </c>
      <c r="D343" s="40" t="s">
        <v>409</v>
      </c>
      <c r="E343" s="44">
        <v>-420</v>
      </c>
      <c r="F343" s="40" t="s">
        <v>1128</v>
      </c>
      <c r="G343" s="40" t="s">
        <v>37</v>
      </c>
      <c r="H343" s="40" t="s">
        <v>38</v>
      </c>
      <c r="I343" s="40">
        <v>47084</v>
      </c>
      <c r="J343" s="39">
        <v>41030</v>
      </c>
      <c r="K343" s="40" t="s">
        <v>44</v>
      </c>
      <c r="L343" s="40" t="s">
        <v>409</v>
      </c>
      <c r="M343" s="37" t="s">
        <v>278</v>
      </c>
      <c r="N343" s="37" t="s">
        <v>44</v>
      </c>
      <c r="O343" s="37" t="s">
        <v>44</v>
      </c>
      <c r="P343" s="36" t="s">
        <v>120</v>
      </c>
      <c r="Q343" s="36" t="s">
        <v>1519</v>
      </c>
    </row>
    <row r="344" spans="1:17" ht="15">
      <c r="A344" s="40" t="s">
        <v>504</v>
      </c>
      <c r="B344" s="40" t="s">
        <v>505</v>
      </c>
      <c r="C344" s="40">
        <v>56100</v>
      </c>
      <c r="D344" s="40" t="s">
        <v>409</v>
      </c>
      <c r="E344" s="44">
        <v>-293.4</v>
      </c>
      <c r="F344" s="40" t="s">
        <v>508</v>
      </c>
      <c r="G344" s="40" t="s">
        <v>37</v>
      </c>
      <c r="H344" s="40" t="s">
        <v>38</v>
      </c>
      <c r="I344" s="40">
        <v>47146</v>
      </c>
      <c r="J344" s="39">
        <v>41038</v>
      </c>
      <c r="K344" s="40" t="s">
        <v>44</v>
      </c>
      <c r="L344" s="40" t="s">
        <v>409</v>
      </c>
      <c r="M344" s="37" t="s">
        <v>278</v>
      </c>
      <c r="N344" s="37" t="s">
        <v>44</v>
      </c>
      <c r="O344" s="37" t="s">
        <v>44</v>
      </c>
      <c r="P344" s="36" t="s">
        <v>120</v>
      </c>
      <c r="Q344" s="36" t="s">
        <v>1309</v>
      </c>
    </row>
    <row r="345" spans="1:17" ht="15">
      <c r="A345" s="40" t="s">
        <v>345</v>
      </c>
      <c r="B345" s="40" t="s">
        <v>346</v>
      </c>
      <c r="C345" s="40">
        <v>56100</v>
      </c>
      <c r="D345" s="40" t="s">
        <v>409</v>
      </c>
      <c r="E345" s="44">
        <v>-5400</v>
      </c>
      <c r="F345" s="40" t="s">
        <v>518</v>
      </c>
      <c r="G345" s="40" t="s">
        <v>37</v>
      </c>
      <c r="H345" s="40" t="s">
        <v>38</v>
      </c>
      <c r="I345" s="40">
        <v>47147</v>
      </c>
      <c r="J345" s="39">
        <v>41038</v>
      </c>
      <c r="K345" s="40" t="s">
        <v>44</v>
      </c>
      <c r="L345" s="40" t="s">
        <v>409</v>
      </c>
      <c r="M345" s="37" t="s">
        <v>278</v>
      </c>
      <c r="N345" s="37" t="s">
        <v>44</v>
      </c>
      <c r="O345" s="37" t="s">
        <v>44</v>
      </c>
      <c r="P345" s="36" t="s">
        <v>120</v>
      </c>
      <c r="Q345" s="36" t="s">
        <v>389</v>
      </c>
    </row>
    <row r="346" spans="1:17" ht="15">
      <c r="A346" s="40" t="s">
        <v>549</v>
      </c>
      <c r="B346" s="40" t="s">
        <v>550</v>
      </c>
      <c r="C346" s="40">
        <v>56100</v>
      </c>
      <c r="D346" s="40" t="s">
        <v>409</v>
      </c>
      <c r="E346" s="44">
        <v>-404.7</v>
      </c>
      <c r="F346" s="40" t="s">
        <v>554</v>
      </c>
      <c r="G346" s="40" t="s">
        <v>37</v>
      </c>
      <c r="H346" s="40" t="s">
        <v>38</v>
      </c>
      <c r="I346" s="40">
        <v>47148</v>
      </c>
      <c r="J346" s="39">
        <v>41038</v>
      </c>
      <c r="K346" s="40" t="s">
        <v>553</v>
      </c>
      <c r="L346" s="40" t="s">
        <v>409</v>
      </c>
      <c r="M346" s="37" t="s">
        <v>278</v>
      </c>
      <c r="N346" s="37" t="s">
        <v>44</v>
      </c>
      <c r="O346" s="37" t="s">
        <v>44</v>
      </c>
      <c r="P346" s="36" t="s">
        <v>120</v>
      </c>
      <c r="Q346" s="36" t="s">
        <v>1327</v>
      </c>
    </row>
    <row r="347" spans="1:17" ht="15">
      <c r="A347" s="40" t="s">
        <v>801</v>
      </c>
      <c r="B347" s="40" t="s">
        <v>802</v>
      </c>
      <c r="C347" s="40">
        <v>56100</v>
      </c>
      <c r="D347" s="40" t="s">
        <v>409</v>
      </c>
      <c r="E347" s="44">
        <v>-120</v>
      </c>
      <c r="F347" s="40" t="s">
        <v>804</v>
      </c>
      <c r="G347" s="40" t="s">
        <v>37</v>
      </c>
      <c r="H347" s="40" t="s">
        <v>38</v>
      </c>
      <c r="I347" s="40">
        <v>47149</v>
      </c>
      <c r="J347" s="39">
        <v>41038</v>
      </c>
      <c r="K347" s="40" t="s">
        <v>803</v>
      </c>
      <c r="L347" s="40" t="s">
        <v>409</v>
      </c>
      <c r="M347" s="37" t="s">
        <v>278</v>
      </c>
      <c r="N347" s="37" t="s">
        <v>44</v>
      </c>
      <c r="O347" s="37" t="s">
        <v>44</v>
      </c>
      <c r="P347" s="36" t="s">
        <v>120</v>
      </c>
      <c r="Q347" s="36" t="s">
        <v>1395</v>
      </c>
    </row>
    <row r="348" spans="1:17" ht="15">
      <c r="A348" s="40" t="s">
        <v>855</v>
      </c>
      <c r="B348" s="40" t="s">
        <v>856</v>
      </c>
      <c r="C348" s="40">
        <v>56100</v>
      </c>
      <c r="D348" s="40" t="s">
        <v>409</v>
      </c>
      <c r="E348" s="44">
        <v>-6000</v>
      </c>
      <c r="F348" s="40" t="s">
        <v>859</v>
      </c>
      <c r="G348" s="40" t="s">
        <v>37</v>
      </c>
      <c r="H348" s="40" t="s">
        <v>38</v>
      </c>
      <c r="I348" s="40">
        <v>47150</v>
      </c>
      <c r="J348" s="39">
        <v>41038</v>
      </c>
      <c r="K348" s="40" t="s">
        <v>44</v>
      </c>
      <c r="L348" s="40" t="s">
        <v>409</v>
      </c>
      <c r="M348" s="37" t="s">
        <v>278</v>
      </c>
      <c r="N348" s="37" t="s">
        <v>44</v>
      </c>
      <c r="O348" s="37" t="s">
        <v>44</v>
      </c>
      <c r="P348" s="36" t="s">
        <v>120</v>
      </c>
      <c r="Q348" s="36" t="s">
        <v>1412</v>
      </c>
    </row>
    <row r="349" spans="1:17" ht="15">
      <c r="A349" s="40" t="s">
        <v>883</v>
      </c>
      <c r="B349" s="40" t="s">
        <v>245</v>
      </c>
      <c r="C349" s="40">
        <v>56100</v>
      </c>
      <c r="D349" s="40" t="s">
        <v>409</v>
      </c>
      <c r="E349" s="44">
        <v>-95.1</v>
      </c>
      <c r="F349" s="40" t="s">
        <v>884</v>
      </c>
      <c r="G349" s="40" t="s">
        <v>37</v>
      </c>
      <c r="H349" s="40" t="s">
        <v>38</v>
      </c>
      <c r="I349" s="40">
        <v>47151</v>
      </c>
      <c r="J349" s="39">
        <v>41038</v>
      </c>
      <c r="K349" s="40" t="s">
        <v>132</v>
      </c>
      <c r="L349" s="40" t="s">
        <v>409</v>
      </c>
      <c r="M349" s="37" t="s">
        <v>278</v>
      </c>
      <c r="N349" s="37" t="s">
        <v>44</v>
      </c>
      <c r="O349" s="37" t="s">
        <v>44</v>
      </c>
      <c r="P349" s="36" t="s">
        <v>120</v>
      </c>
      <c r="Q349" s="36" t="s">
        <v>1424</v>
      </c>
    </row>
    <row r="350" spans="1:17" ht="15">
      <c r="A350" s="40" t="s">
        <v>909</v>
      </c>
      <c r="B350" s="40" t="s">
        <v>910</v>
      </c>
      <c r="C350" s="40">
        <v>56100</v>
      </c>
      <c r="D350" s="40" t="s">
        <v>409</v>
      </c>
      <c r="E350" s="44">
        <v>-1932</v>
      </c>
      <c r="F350" s="40" t="s">
        <v>913</v>
      </c>
      <c r="G350" s="40" t="s">
        <v>37</v>
      </c>
      <c r="H350" s="40" t="s">
        <v>38</v>
      </c>
      <c r="I350" s="40">
        <v>47152</v>
      </c>
      <c r="J350" s="39">
        <v>41038</v>
      </c>
      <c r="K350" s="40" t="s">
        <v>44</v>
      </c>
      <c r="L350" s="40" t="s">
        <v>409</v>
      </c>
      <c r="M350" s="37" t="s">
        <v>278</v>
      </c>
      <c r="N350" s="37" t="s">
        <v>44</v>
      </c>
      <c r="O350" s="37" t="s">
        <v>44</v>
      </c>
      <c r="P350" s="36" t="s">
        <v>120</v>
      </c>
      <c r="Q350" s="36" t="s">
        <v>1430</v>
      </c>
    </row>
    <row r="351" spans="1:17" ht="15">
      <c r="A351" s="40" t="s">
        <v>519</v>
      </c>
      <c r="B351" s="40" t="s">
        <v>520</v>
      </c>
      <c r="C351" s="40">
        <v>56167</v>
      </c>
      <c r="D351" s="40" t="s">
        <v>409</v>
      </c>
      <c r="E351" s="44">
        <v>-354</v>
      </c>
      <c r="F351" s="40" t="s">
        <v>526</v>
      </c>
      <c r="G351" s="40" t="s">
        <v>37</v>
      </c>
      <c r="H351" s="40" t="s">
        <v>38</v>
      </c>
      <c r="I351" s="40">
        <v>47205</v>
      </c>
      <c r="J351" s="39">
        <v>41044</v>
      </c>
      <c r="K351" s="40" t="s">
        <v>523</v>
      </c>
      <c r="L351" s="40" t="s">
        <v>409</v>
      </c>
      <c r="M351" s="37" t="s">
        <v>278</v>
      </c>
      <c r="N351" s="37" t="s">
        <v>44</v>
      </c>
      <c r="O351" s="37" t="s">
        <v>44</v>
      </c>
      <c r="P351" s="36" t="s">
        <v>120</v>
      </c>
      <c r="Q351" s="36" t="s">
        <v>1316</v>
      </c>
    </row>
    <row r="352" spans="1:17" ht="15">
      <c r="A352" s="40" t="s">
        <v>527</v>
      </c>
      <c r="B352" s="40" t="s">
        <v>528</v>
      </c>
      <c r="C352" s="40">
        <v>56167</v>
      </c>
      <c r="D352" s="40" t="s">
        <v>409</v>
      </c>
      <c r="E352" s="44">
        <v>-18500</v>
      </c>
      <c r="F352" s="40" t="s">
        <v>531</v>
      </c>
      <c r="G352" s="40" t="s">
        <v>37</v>
      </c>
      <c r="H352" s="40" t="s">
        <v>38</v>
      </c>
      <c r="I352" s="40">
        <v>47206</v>
      </c>
      <c r="J352" s="39">
        <v>41044</v>
      </c>
      <c r="K352" s="40" t="s">
        <v>44</v>
      </c>
      <c r="L352" s="40" t="s">
        <v>409</v>
      </c>
      <c r="M352" s="37" t="s">
        <v>278</v>
      </c>
      <c r="N352" s="37" t="s">
        <v>44</v>
      </c>
      <c r="O352" s="37" t="s">
        <v>44</v>
      </c>
      <c r="P352" s="36" t="s">
        <v>120</v>
      </c>
      <c r="Q352" s="36" t="s">
        <v>1318</v>
      </c>
    </row>
    <row r="353" spans="1:17" ht="15">
      <c r="A353" s="40" t="s">
        <v>537</v>
      </c>
      <c r="B353" s="40" t="s">
        <v>538</v>
      </c>
      <c r="C353" s="40">
        <v>56167</v>
      </c>
      <c r="D353" s="40" t="s">
        <v>409</v>
      </c>
      <c r="E353" s="44">
        <v>-1512</v>
      </c>
      <c r="F353" s="40" t="s">
        <v>541</v>
      </c>
      <c r="G353" s="40" t="s">
        <v>37</v>
      </c>
      <c r="H353" s="40" t="s">
        <v>38</v>
      </c>
      <c r="I353" s="40">
        <v>47207</v>
      </c>
      <c r="J353" s="39">
        <v>41044</v>
      </c>
      <c r="K353" s="40" t="s">
        <v>44</v>
      </c>
      <c r="L353" s="40" t="s">
        <v>409</v>
      </c>
      <c r="M353" s="37" t="s">
        <v>278</v>
      </c>
      <c r="N353" s="37" t="s">
        <v>44</v>
      </c>
      <c r="O353" s="37" t="s">
        <v>44</v>
      </c>
      <c r="P353" s="36" t="s">
        <v>120</v>
      </c>
      <c r="Q353" s="36" t="s">
        <v>1322</v>
      </c>
    </row>
    <row r="354" spans="1:17" ht="15">
      <c r="A354" s="40" t="s">
        <v>557</v>
      </c>
      <c r="B354" s="40" t="s">
        <v>558</v>
      </c>
      <c r="C354" s="40">
        <v>56167</v>
      </c>
      <c r="D354" s="40" t="s">
        <v>409</v>
      </c>
      <c r="E354" s="44">
        <v>-3491.48</v>
      </c>
      <c r="F354" s="40" t="s">
        <v>561</v>
      </c>
      <c r="G354" s="40" t="s">
        <v>37</v>
      </c>
      <c r="H354" s="40" t="s">
        <v>38</v>
      </c>
      <c r="I354" s="40">
        <v>47208</v>
      </c>
      <c r="J354" s="39">
        <v>41044</v>
      </c>
      <c r="K354" s="40" t="s">
        <v>44</v>
      </c>
      <c r="L354" s="40" t="s">
        <v>409</v>
      </c>
      <c r="M354" s="37" t="s">
        <v>278</v>
      </c>
      <c r="N354" s="37" t="s">
        <v>44</v>
      </c>
      <c r="O354" s="37" t="s">
        <v>44</v>
      </c>
      <c r="P354" s="36" t="s">
        <v>120</v>
      </c>
      <c r="Q354" s="36" t="s">
        <v>1328</v>
      </c>
    </row>
    <row r="355" spans="1:17" ht="15">
      <c r="A355" s="40" t="s">
        <v>775</v>
      </c>
      <c r="B355" s="40" t="s">
        <v>776</v>
      </c>
      <c r="C355" s="40">
        <v>56167</v>
      </c>
      <c r="D355" s="40" t="s">
        <v>409</v>
      </c>
      <c r="E355" s="44">
        <v>-21</v>
      </c>
      <c r="F355" s="40" t="s">
        <v>779</v>
      </c>
      <c r="G355" s="40" t="s">
        <v>37</v>
      </c>
      <c r="H355" s="40" t="s">
        <v>38</v>
      </c>
      <c r="I355" s="40">
        <v>47209</v>
      </c>
      <c r="J355" s="39">
        <v>41044</v>
      </c>
      <c r="K355" s="40" t="s">
        <v>44</v>
      </c>
      <c r="L355" s="40" t="s">
        <v>409</v>
      </c>
      <c r="M355" s="37" t="s">
        <v>278</v>
      </c>
      <c r="N355" s="37" t="s">
        <v>44</v>
      </c>
      <c r="O355" s="37" t="s">
        <v>44</v>
      </c>
      <c r="P355" s="36" t="s">
        <v>120</v>
      </c>
      <c r="Q355" s="36" t="s">
        <v>1385</v>
      </c>
    </row>
    <row r="356" spans="1:17" ht="15">
      <c r="A356" s="40" t="s">
        <v>863</v>
      </c>
      <c r="B356" s="40" t="s">
        <v>864</v>
      </c>
      <c r="C356" s="40">
        <v>56167</v>
      </c>
      <c r="D356" s="40" t="s">
        <v>409</v>
      </c>
      <c r="E356" s="44">
        <v>-420</v>
      </c>
      <c r="F356" s="40" t="s">
        <v>867</v>
      </c>
      <c r="G356" s="40" t="s">
        <v>37</v>
      </c>
      <c r="H356" s="40" t="s">
        <v>38</v>
      </c>
      <c r="I356" s="40">
        <v>47210</v>
      </c>
      <c r="J356" s="39">
        <v>41044</v>
      </c>
      <c r="K356" s="40" t="s">
        <v>44</v>
      </c>
      <c r="L356" s="40" t="s">
        <v>409</v>
      </c>
      <c r="M356" s="37" t="s">
        <v>278</v>
      </c>
      <c r="N356" s="37" t="s">
        <v>44</v>
      </c>
      <c r="O356" s="37" t="s">
        <v>44</v>
      </c>
      <c r="P356" s="36" t="s">
        <v>120</v>
      </c>
      <c r="Q356" s="36" t="s">
        <v>1415</v>
      </c>
    </row>
    <row r="357" spans="1:17" ht="15">
      <c r="A357" s="40" t="s">
        <v>955</v>
      </c>
      <c r="B357" s="40" t="s">
        <v>956</v>
      </c>
      <c r="C357" s="40">
        <v>56167</v>
      </c>
      <c r="D357" s="40" t="s">
        <v>409</v>
      </c>
      <c r="E357" s="44">
        <v>-4014</v>
      </c>
      <c r="F357" s="40" t="s">
        <v>959</v>
      </c>
      <c r="G357" s="40" t="s">
        <v>37</v>
      </c>
      <c r="H357" s="40" t="s">
        <v>38</v>
      </c>
      <c r="I357" s="40">
        <v>47211</v>
      </c>
      <c r="J357" s="39">
        <v>41044</v>
      </c>
      <c r="K357" s="40" t="s">
        <v>44</v>
      </c>
      <c r="L357" s="40" t="s">
        <v>409</v>
      </c>
      <c r="M357" s="37" t="s">
        <v>278</v>
      </c>
      <c r="N357" s="37" t="s">
        <v>44</v>
      </c>
      <c r="O357" s="37" t="s">
        <v>44</v>
      </c>
      <c r="P357" s="36" t="s">
        <v>120</v>
      </c>
      <c r="Q357" s="36" t="s">
        <v>1450</v>
      </c>
    </row>
    <row r="358" spans="1:17" ht="15">
      <c r="A358" s="40" t="s">
        <v>1002</v>
      </c>
      <c r="B358" s="40" t="s">
        <v>1003</v>
      </c>
      <c r="C358" s="40">
        <v>56167</v>
      </c>
      <c r="D358" s="40" t="s">
        <v>409</v>
      </c>
      <c r="E358" s="44">
        <v>-800</v>
      </c>
      <c r="F358" s="40" t="s">
        <v>1006</v>
      </c>
      <c r="G358" s="40" t="s">
        <v>37</v>
      </c>
      <c r="H358" s="40" t="s">
        <v>38</v>
      </c>
      <c r="I358" s="40">
        <v>47212</v>
      </c>
      <c r="J358" s="39">
        <v>41044</v>
      </c>
      <c r="K358" s="40" t="s">
        <v>132</v>
      </c>
      <c r="L358" s="40" t="s">
        <v>409</v>
      </c>
      <c r="M358" s="37" t="s">
        <v>278</v>
      </c>
      <c r="N358" s="37" t="s">
        <v>44</v>
      </c>
      <c r="O358" s="37" t="s">
        <v>44</v>
      </c>
      <c r="P358" s="36" t="s">
        <v>120</v>
      </c>
      <c r="Q358" s="36" t="s">
        <v>1465</v>
      </c>
    </row>
    <row r="359" spans="1:17" ht="15">
      <c r="A359" s="40" t="s">
        <v>440</v>
      </c>
      <c r="B359" s="40" t="s">
        <v>441</v>
      </c>
      <c r="C359" s="40">
        <v>56283</v>
      </c>
      <c r="D359" s="40" t="s">
        <v>409</v>
      </c>
      <c r="E359" s="44">
        <v>-1284</v>
      </c>
      <c r="F359" s="40" t="s">
        <v>444</v>
      </c>
      <c r="G359" s="40" t="s">
        <v>37</v>
      </c>
      <c r="H359" s="40" t="s">
        <v>38</v>
      </c>
      <c r="I359" s="40">
        <v>47292</v>
      </c>
      <c r="J359" s="39">
        <v>41052</v>
      </c>
      <c r="K359" s="40" t="s">
        <v>44</v>
      </c>
      <c r="L359" s="40" t="s">
        <v>409</v>
      </c>
      <c r="M359" s="37" t="s">
        <v>278</v>
      </c>
      <c r="N359" s="37" t="s">
        <v>44</v>
      </c>
      <c r="O359" s="37" t="s">
        <v>44</v>
      </c>
      <c r="P359" s="36" t="s">
        <v>120</v>
      </c>
      <c r="Q359" s="36" t="s">
        <v>1291</v>
      </c>
    </row>
    <row r="360" spans="1:17" ht="15">
      <c r="A360" s="40" t="s">
        <v>732</v>
      </c>
      <c r="B360" s="40" t="s">
        <v>733</v>
      </c>
      <c r="C360" s="40">
        <v>56283</v>
      </c>
      <c r="D360" s="40" t="s">
        <v>409</v>
      </c>
      <c r="E360" s="44">
        <v>-73.26</v>
      </c>
      <c r="F360" s="40" t="s">
        <v>737</v>
      </c>
      <c r="G360" s="40" t="s">
        <v>37</v>
      </c>
      <c r="H360" s="40" t="s">
        <v>38</v>
      </c>
      <c r="I360" s="40">
        <v>47293</v>
      </c>
      <c r="J360" s="39">
        <v>41052</v>
      </c>
      <c r="K360" s="40" t="s">
        <v>736</v>
      </c>
      <c r="L360" s="40" t="s">
        <v>409</v>
      </c>
      <c r="M360" s="37" t="s">
        <v>278</v>
      </c>
      <c r="N360" s="37" t="s">
        <v>44</v>
      </c>
      <c r="O360" s="37" t="s">
        <v>44</v>
      </c>
      <c r="P360" s="36" t="s">
        <v>120</v>
      </c>
      <c r="Q360" s="36" t="s">
        <v>1376</v>
      </c>
    </row>
    <row r="361" spans="1:17" ht="15">
      <c r="A361" s="40" t="s">
        <v>805</v>
      </c>
      <c r="B361" s="40" t="s">
        <v>806</v>
      </c>
      <c r="C361" s="40">
        <v>56283</v>
      </c>
      <c r="D361" s="40" t="s">
        <v>409</v>
      </c>
      <c r="E361" s="44">
        <v>-25.8</v>
      </c>
      <c r="F361" s="40" t="s">
        <v>808</v>
      </c>
      <c r="G361" s="40" t="s">
        <v>37</v>
      </c>
      <c r="H361" s="40" t="s">
        <v>38</v>
      </c>
      <c r="I361" s="40">
        <v>47294</v>
      </c>
      <c r="J361" s="39">
        <v>41052</v>
      </c>
      <c r="K361" s="40" t="s">
        <v>44</v>
      </c>
      <c r="L361" s="40" t="s">
        <v>409</v>
      </c>
      <c r="M361" s="37" t="s">
        <v>278</v>
      </c>
      <c r="N361" s="37" t="s">
        <v>44</v>
      </c>
      <c r="O361" s="37" t="s">
        <v>44</v>
      </c>
      <c r="P361" s="36" t="s">
        <v>120</v>
      </c>
      <c r="Q361" s="36" t="s">
        <v>1396</v>
      </c>
    </row>
    <row r="362" spans="1:17" ht="15">
      <c r="A362" s="40" t="s">
        <v>809</v>
      </c>
      <c r="B362" s="40" t="s">
        <v>810</v>
      </c>
      <c r="C362" s="40">
        <v>56283</v>
      </c>
      <c r="D362" s="40" t="s">
        <v>409</v>
      </c>
      <c r="E362" s="44">
        <v>-34.1</v>
      </c>
      <c r="F362" s="40" t="s">
        <v>811</v>
      </c>
      <c r="G362" s="40" t="s">
        <v>37</v>
      </c>
      <c r="H362" s="40" t="s">
        <v>38</v>
      </c>
      <c r="I362" s="40">
        <v>47295</v>
      </c>
      <c r="J362" s="39">
        <v>41052</v>
      </c>
      <c r="K362" s="40" t="s">
        <v>44</v>
      </c>
      <c r="L362" s="40" t="s">
        <v>409</v>
      </c>
      <c r="M362" s="37" t="s">
        <v>278</v>
      </c>
      <c r="N362" s="37" t="s">
        <v>44</v>
      </c>
      <c r="O362" s="37" t="s">
        <v>44</v>
      </c>
      <c r="P362" s="36" t="s">
        <v>120</v>
      </c>
      <c r="Q362" s="36" t="s">
        <v>1397</v>
      </c>
    </row>
    <row r="363" spans="1:17" ht="15">
      <c r="A363" s="40" t="s">
        <v>860</v>
      </c>
      <c r="B363" s="40" t="s">
        <v>861</v>
      </c>
      <c r="C363" s="40">
        <v>56283</v>
      </c>
      <c r="D363" s="40" t="s">
        <v>409</v>
      </c>
      <c r="E363" s="44">
        <v>-10.6</v>
      </c>
      <c r="F363" s="40" t="s">
        <v>862</v>
      </c>
      <c r="G363" s="40" t="s">
        <v>37</v>
      </c>
      <c r="H363" s="40" t="s">
        <v>38</v>
      </c>
      <c r="I363" s="40">
        <v>47296</v>
      </c>
      <c r="J363" s="39">
        <v>41052</v>
      </c>
      <c r="K363" s="40" t="s">
        <v>44</v>
      </c>
      <c r="L363" s="40" t="s">
        <v>409</v>
      </c>
      <c r="M363" s="37" t="s">
        <v>278</v>
      </c>
      <c r="N363" s="37" t="s">
        <v>44</v>
      </c>
      <c r="O363" s="37" t="s">
        <v>44</v>
      </c>
      <c r="P363" s="36" t="s">
        <v>120</v>
      </c>
      <c r="Q363" s="36" t="s">
        <v>1413</v>
      </c>
    </row>
    <row r="364" spans="1:17" ht="15">
      <c r="A364" s="40" t="s">
        <v>972</v>
      </c>
      <c r="B364" s="40" t="s">
        <v>973</v>
      </c>
      <c r="C364" s="40">
        <v>56283</v>
      </c>
      <c r="D364" s="40" t="s">
        <v>409</v>
      </c>
      <c r="E364" s="44">
        <v>-16.5</v>
      </c>
      <c r="F364" s="40" t="s">
        <v>974</v>
      </c>
      <c r="G364" s="40" t="s">
        <v>37</v>
      </c>
      <c r="H364" s="40" t="s">
        <v>38</v>
      </c>
      <c r="I364" s="40">
        <v>47297</v>
      </c>
      <c r="J364" s="39">
        <v>41052</v>
      </c>
      <c r="K364" s="40" t="s">
        <v>44</v>
      </c>
      <c r="L364" s="40" t="s">
        <v>409</v>
      </c>
      <c r="M364" s="37" t="s">
        <v>278</v>
      </c>
      <c r="N364" s="37" t="s">
        <v>44</v>
      </c>
      <c r="O364" s="37" t="s">
        <v>44</v>
      </c>
      <c r="P364" s="36" t="s">
        <v>120</v>
      </c>
      <c r="Q364" s="36" t="s">
        <v>1456</v>
      </c>
    </row>
    <row r="365" spans="1:17" ht="15">
      <c r="A365" s="40" t="s">
        <v>33</v>
      </c>
      <c r="B365" s="40" t="s">
        <v>59</v>
      </c>
      <c r="C365" s="40">
        <v>56283</v>
      </c>
      <c r="D365" s="40" t="s">
        <v>409</v>
      </c>
      <c r="E365" s="44">
        <v>-39.6</v>
      </c>
      <c r="F365" s="40" t="s">
        <v>1120</v>
      </c>
      <c r="G365" s="40" t="s">
        <v>37</v>
      </c>
      <c r="H365" s="40" t="s">
        <v>38</v>
      </c>
      <c r="I365" s="40">
        <v>47298</v>
      </c>
      <c r="J365" s="39">
        <v>41052</v>
      </c>
      <c r="K365" s="40" t="s">
        <v>133</v>
      </c>
      <c r="L365" s="40" t="s">
        <v>409</v>
      </c>
      <c r="M365" s="37" t="s">
        <v>278</v>
      </c>
      <c r="N365" s="37" t="s">
        <v>44</v>
      </c>
      <c r="O365" s="37" t="s">
        <v>44</v>
      </c>
      <c r="P365" s="36" t="s">
        <v>120</v>
      </c>
      <c r="Q365" s="36" t="s">
        <v>202</v>
      </c>
    </row>
    <row r="366" spans="1:17" ht="15">
      <c r="A366" s="40" t="s">
        <v>724</v>
      </c>
      <c r="B366" s="40" t="s">
        <v>725</v>
      </c>
      <c r="C366" s="40">
        <v>56355</v>
      </c>
      <c r="D366" s="40" t="s">
        <v>409</v>
      </c>
      <c r="E366" s="44">
        <v>-1800</v>
      </c>
      <c r="F366" s="40" t="s">
        <v>731</v>
      </c>
      <c r="G366" s="40" t="s">
        <v>37</v>
      </c>
      <c r="H366" s="40" t="s">
        <v>38</v>
      </c>
      <c r="I366" s="40">
        <v>47329</v>
      </c>
      <c r="J366" s="39">
        <v>41058</v>
      </c>
      <c r="K366" s="40" t="s">
        <v>44</v>
      </c>
      <c r="L366" s="40" t="s">
        <v>409</v>
      </c>
      <c r="M366" s="37" t="s">
        <v>278</v>
      </c>
      <c r="N366" s="37" t="s">
        <v>44</v>
      </c>
      <c r="O366" s="37" t="s">
        <v>44</v>
      </c>
      <c r="P366" s="36" t="s">
        <v>120</v>
      </c>
      <c r="Q366" s="36" t="s">
        <v>1374</v>
      </c>
    </row>
    <row r="367" spans="1:17" ht="15">
      <c r="A367" s="40" t="s">
        <v>831</v>
      </c>
      <c r="B367" s="40" t="s">
        <v>832</v>
      </c>
      <c r="C367" s="40">
        <v>56355</v>
      </c>
      <c r="D367" s="40" t="s">
        <v>409</v>
      </c>
      <c r="E367" s="44">
        <v>-125</v>
      </c>
      <c r="F367" s="40" t="s">
        <v>835</v>
      </c>
      <c r="G367" s="40" t="s">
        <v>37</v>
      </c>
      <c r="H367" s="40" t="s">
        <v>38</v>
      </c>
      <c r="I367" s="40">
        <v>47330</v>
      </c>
      <c r="J367" s="39">
        <v>41058</v>
      </c>
      <c r="K367" s="40" t="s">
        <v>44</v>
      </c>
      <c r="L367" s="40" t="s">
        <v>409</v>
      </c>
      <c r="M367" s="37" t="s">
        <v>278</v>
      </c>
      <c r="N367" s="37" t="s">
        <v>44</v>
      </c>
      <c r="O367" s="37" t="s">
        <v>44</v>
      </c>
      <c r="P367" s="36" t="s">
        <v>120</v>
      </c>
      <c r="Q367" s="36" t="s">
        <v>1404</v>
      </c>
    </row>
    <row r="368" spans="1:17" ht="15">
      <c r="A368" s="40" t="s">
        <v>840</v>
      </c>
      <c r="B368" s="40" t="s">
        <v>841</v>
      </c>
      <c r="C368" s="40">
        <v>56355</v>
      </c>
      <c r="D368" s="40" t="s">
        <v>409</v>
      </c>
      <c r="E368" s="44">
        <v>-220</v>
      </c>
      <c r="F368" s="40" t="s">
        <v>844</v>
      </c>
      <c r="G368" s="40" t="s">
        <v>37</v>
      </c>
      <c r="H368" s="40" t="s">
        <v>38</v>
      </c>
      <c r="I368" s="40">
        <v>47331</v>
      </c>
      <c r="J368" s="39">
        <v>41058</v>
      </c>
      <c r="K368" s="40" t="s">
        <v>44</v>
      </c>
      <c r="L368" s="40" t="s">
        <v>409</v>
      </c>
      <c r="M368" s="37" t="s">
        <v>278</v>
      </c>
      <c r="N368" s="37" t="s">
        <v>44</v>
      </c>
      <c r="O368" s="37" t="s">
        <v>44</v>
      </c>
      <c r="P368" s="36" t="s">
        <v>120</v>
      </c>
      <c r="Q368" s="36" t="s">
        <v>1408</v>
      </c>
    </row>
    <row r="369" spans="1:17" ht="15">
      <c r="A369" s="40" t="s">
        <v>868</v>
      </c>
      <c r="B369" s="40" t="s">
        <v>869</v>
      </c>
      <c r="C369" s="40">
        <v>56355</v>
      </c>
      <c r="D369" s="40" t="s">
        <v>409</v>
      </c>
      <c r="E369" s="44">
        <v>-75</v>
      </c>
      <c r="F369" s="40" t="s">
        <v>872</v>
      </c>
      <c r="G369" s="40" t="s">
        <v>37</v>
      </c>
      <c r="H369" s="40" t="s">
        <v>38</v>
      </c>
      <c r="I369" s="40">
        <v>47332</v>
      </c>
      <c r="J369" s="39">
        <v>41058</v>
      </c>
      <c r="K369" s="40" t="s">
        <v>44</v>
      </c>
      <c r="L369" s="40" t="s">
        <v>409</v>
      </c>
      <c r="M369" s="37" t="s">
        <v>278</v>
      </c>
      <c r="N369" s="37" t="s">
        <v>44</v>
      </c>
      <c r="O369" s="37" t="s">
        <v>44</v>
      </c>
      <c r="P369" s="36" t="s">
        <v>120</v>
      </c>
      <c r="Q369" s="36" t="s">
        <v>1417</v>
      </c>
    </row>
    <row r="370" spans="1:17" ht="15">
      <c r="A370" s="40" t="s">
        <v>1102</v>
      </c>
      <c r="B370" s="40" t="s">
        <v>1103</v>
      </c>
      <c r="C370" s="40">
        <v>56355</v>
      </c>
      <c r="D370" s="40" t="s">
        <v>409</v>
      </c>
      <c r="E370" s="44">
        <v>-287.15</v>
      </c>
      <c r="F370" s="40" t="s">
        <v>1106</v>
      </c>
      <c r="G370" s="40" t="s">
        <v>37</v>
      </c>
      <c r="H370" s="40" t="s">
        <v>38</v>
      </c>
      <c r="I370" s="40">
        <v>47333</v>
      </c>
      <c r="J370" s="39">
        <v>41058</v>
      </c>
      <c r="K370" s="40" t="s">
        <v>44</v>
      </c>
      <c r="L370" s="40" t="s">
        <v>409</v>
      </c>
      <c r="M370" s="37" t="s">
        <v>278</v>
      </c>
      <c r="N370" s="37" t="s">
        <v>44</v>
      </c>
      <c r="O370" s="37" t="s">
        <v>44</v>
      </c>
      <c r="P370" s="36" t="s">
        <v>120</v>
      </c>
      <c r="Q370" s="36" t="s">
        <v>1512</v>
      </c>
    </row>
    <row r="371" spans="1:17" ht="15">
      <c r="A371" s="40" t="s">
        <v>33</v>
      </c>
      <c r="B371" s="40" t="s">
        <v>59</v>
      </c>
      <c r="C371" s="40">
        <v>56355</v>
      </c>
      <c r="D371" s="40" t="s">
        <v>409</v>
      </c>
      <c r="E371" s="44">
        <v>-41.28</v>
      </c>
      <c r="F371" s="40" t="s">
        <v>1123</v>
      </c>
      <c r="G371" s="40" t="s">
        <v>37</v>
      </c>
      <c r="H371" s="40" t="s">
        <v>38</v>
      </c>
      <c r="I371" s="40">
        <v>47334</v>
      </c>
      <c r="J371" s="39">
        <v>41058</v>
      </c>
      <c r="K371" s="40" t="s">
        <v>133</v>
      </c>
      <c r="L371" s="40" t="s">
        <v>409</v>
      </c>
      <c r="M371" s="37" t="s">
        <v>278</v>
      </c>
      <c r="N371" s="37" t="s">
        <v>44</v>
      </c>
      <c r="O371" s="37" t="s">
        <v>44</v>
      </c>
      <c r="P371" s="36" t="s">
        <v>120</v>
      </c>
      <c r="Q371" s="36" t="s">
        <v>202</v>
      </c>
    </row>
    <row r="372" spans="1:17" ht="15">
      <c r="A372" s="40" t="s">
        <v>183</v>
      </c>
      <c r="B372" s="40" t="s">
        <v>184</v>
      </c>
      <c r="C372" s="40">
        <v>56259</v>
      </c>
      <c r="D372" s="40" t="s">
        <v>409</v>
      </c>
      <c r="E372" s="35">
        <v>-655</v>
      </c>
      <c r="F372" s="40" t="s">
        <v>747</v>
      </c>
      <c r="G372" s="40" t="s">
        <v>19</v>
      </c>
      <c r="H372" s="40" t="s">
        <v>748</v>
      </c>
      <c r="I372" s="40">
        <v>47282</v>
      </c>
      <c r="J372" s="39">
        <v>41051</v>
      </c>
      <c r="K372" s="40" t="s">
        <v>132</v>
      </c>
      <c r="L372" s="40" t="s">
        <v>409</v>
      </c>
      <c r="M372" s="37" t="s">
        <v>278</v>
      </c>
      <c r="N372" s="37" t="s">
        <v>44</v>
      </c>
      <c r="O372" s="37" t="s">
        <v>44</v>
      </c>
      <c r="P372" s="36" t="s">
        <v>120</v>
      </c>
      <c r="Q372" s="36" t="s">
        <v>748</v>
      </c>
    </row>
    <row r="373" spans="1:17" ht="15">
      <c r="A373" s="40" t="s">
        <v>183</v>
      </c>
      <c r="B373" s="40" t="s">
        <v>184</v>
      </c>
      <c r="C373" s="40">
        <v>56314</v>
      </c>
      <c r="D373" s="40" t="s">
        <v>409</v>
      </c>
      <c r="E373" s="35">
        <v>-80</v>
      </c>
      <c r="F373" s="40" t="s">
        <v>751</v>
      </c>
      <c r="G373" s="40" t="s">
        <v>19</v>
      </c>
      <c r="H373" s="40" t="s">
        <v>752</v>
      </c>
      <c r="I373" s="40">
        <v>47311</v>
      </c>
      <c r="J373" s="39">
        <v>41057</v>
      </c>
      <c r="K373" s="40" t="s">
        <v>132</v>
      </c>
      <c r="L373" s="40" t="s">
        <v>409</v>
      </c>
      <c r="M373" s="37" t="s">
        <v>278</v>
      </c>
      <c r="N373" s="37" t="s">
        <v>44</v>
      </c>
      <c r="O373" s="37" t="s">
        <v>44</v>
      </c>
      <c r="P373" s="36" t="s">
        <v>120</v>
      </c>
      <c r="Q373" s="36" t="s">
        <v>752</v>
      </c>
    </row>
    <row r="374" spans="1:17" ht="15">
      <c r="A374" s="40" t="s">
        <v>413</v>
      </c>
      <c r="B374" s="40" t="s">
        <v>414</v>
      </c>
      <c r="C374" s="40">
        <v>55975</v>
      </c>
      <c r="D374" s="40" t="s">
        <v>409</v>
      </c>
      <c r="E374" s="34">
        <v>-1403.28</v>
      </c>
      <c r="F374" s="40" t="s">
        <v>416</v>
      </c>
      <c r="G374" s="40" t="s">
        <v>37</v>
      </c>
      <c r="H374" s="40" t="s">
        <v>38</v>
      </c>
      <c r="I374" s="40">
        <v>47045</v>
      </c>
      <c r="J374" s="39">
        <v>41030</v>
      </c>
      <c r="K374" s="40" t="s">
        <v>132</v>
      </c>
      <c r="L374" s="40" t="s">
        <v>409</v>
      </c>
      <c r="M374" s="37" t="s">
        <v>278</v>
      </c>
      <c r="N374" s="37" t="s">
        <v>44</v>
      </c>
      <c r="O374" s="37" t="s">
        <v>44</v>
      </c>
      <c r="P374" s="36" t="s">
        <v>120</v>
      </c>
      <c r="Q374" s="36" t="s">
        <v>406</v>
      </c>
    </row>
    <row r="375" spans="1:17" ht="15">
      <c r="A375" s="40" t="s">
        <v>222</v>
      </c>
      <c r="B375" s="40" t="s">
        <v>223</v>
      </c>
      <c r="C375" s="40">
        <v>55975</v>
      </c>
      <c r="D375" s="40" t="s">
        <v>409</v>
      </c>
      <c r="E375" s="34">
        <v>-1455.9</v>
      </c>
      <c r="F375" s="40" t="s">
        <v>416</v>
      </c>
      <c r="G375" s="40" t="s">
        <v>37</v>
      </c>
      <c r="H375" s="40" t="s">
        <v>38</v>
      </c>
      <c r="I375" s="40">
        <v>47046</v>
      </c>
      <c r="J375" s="39">
        <v>41030</v>
      </c>
      <c r="K375" s="40" t="s">
        <v>224</v>
      </c>
      <c r="L375" s="40" t="s">
        <v>409</v>
      </c>
      <c r="M375" s="37" t="s">
        <v>278</v>
      </c>
      <c r="N375" s="37" t="s">
        <v>44</v>
      </c>
      <c r="O375" s="37" t="s">
        <v>44</v>
      </c>
      <c r="P375" s="36" t="s">
        <v>120</v>
      </c>
      <c r="Q375" s="36" t="s">
        <v>406</v>
      </c>
    </row>
    <row r="376" spans="1:17" ht="15">
      <c r="A376" s="40" t="s">
        <v>445</v>
      </c>
      <c r="B376" s="40" t="s">
        <v>446</v>
      </c>
      <c r="C376" s="40">
        <v>55975</v>
      </c>
      <c r="D376" s="40" t="s">
        <v>409</v>
      </c>
      <c r="E376" s="34">
        <v>-2609.93</v>
      </c>
      <c r="F376" s="40" t="s">
        <v>416</v>
      </c>
      <c r="G376" s="40" t="s">
        <v>37</v>
      </c>
      <c r="H376" s="40" t="s">
        <v>38</v>
      </c>
      <c r="I376" s="40">
        <v>47047</v>
      </c>
      <c r="J376" s="39">
        <v>41030</v>
      </c>
      <c r="K376" s="40" t="s">
        <v>449</v>
      </c>
      <c r="L376" s="40" t="s">
        <v>409</v>
      </c>
      <c r="M376" s="37" t="s">
        <v>278</v>
      </c>
      <c r="N376" s="37" t="s">
        <v>44</v>
      </c>
      <c r="O376" s="37" t="s">
        <v>44</v>
      </c>
      <c r="P376" s="36" t="s">
        <v>120</v>
      </c>
      <c r="Q376" s="36" t="s">
        <v>406</v>
      </c>
    </row>
    <row r="377" spans="1:17" ht="15">
      <c r="A377" s="40" t="s">
        <v>452</v>
      </c>
      <c r="B377" s="40" t="s">
        <v>453</v>
      </c>
      <c r="C377" s="40">
        <v>55975</v>
      </c>
      <c r="D377" s="40" t="s">
        <v>409</v>
      </c>
      <c r="E377" s="34">
        <v>-2189.2</v>
      </c>
      <c r="F377" s="40" t="s">
        <v>416</v>
      </c>
      <c r="G377" s="40" t="s">
        <v>37</v>
      </c>
      <c r="H377" s="40" t="s">
        <v>38</v>
      </c>
      <c r="I377" s="40">
        <v>47048</v>
      </c>
      <c r="J377" s="39">
        <v>41030</v>
      </c>
      <c r="K377" s="40" t="s">
        <v>456</v>
      </c>
      <c r="L377" s="40" t="s">
        <v>409</v>
      </c>
      <c r="M377" s="37" t="s">
        <v>278</v>
      </c>
      <c r="N377" s="37" t="s">
        <v>44</v>
      </c>
      <c r="O377" s="37" t="s">
        <v>44</v>
      </c>
      <c r="P377" s="36" t="s">
        <v>120</v>
      </c>
      <c r="Q377" s="36" t="s">
        <v>406</v>
      </c>
    </row>
    <row r="378" spans="1:17" ht="15">
      <c r="A378" s="40" t="s">
        <v>94</v>
      </c>
      <c r="B378" s="40" t="s">
        <v>95</v>
      </c>
      <c r="C378" s="40">
        <v>55975</v>
      </c>
      <c r="D378" s="40" t="s">
        <v>409</v>
      </c>
      <c r="E378" s="34">
        <v>-2104.82</v>
      </c>
      <c r="F378" s="40" t="s">
        <v>416</v>
      </c>
      <c r="G378" s="40" t="s">
        <v>37</v>
      </c>
      <c r="H378" s="40" t="s">
        <v>38</v>
      </c>
      <c r="I378" s="40">
        <v>47049</v>
      </c>
      <c r="J378" s="39">
        <v>41030</v>
      </c>
      <c r="K378" s="40" t="s">
        <v>96</v>
      </c>
      <c r="L378" s="40" t="s">
        <v>409</v>
      </c>
      <c r="M378" s="37" t="s">
        <v>278</v>
      </c>
      <c r="N378" s="37" t="s">
        <v>44</v>
      </c>
      <c r="O378" s="37" t="s">
        <v>44</v>
      </c>
      <c r="P378" s="36" t="s">
        <v>120</v>
      </c>
      <c r="Q378" s="36" t="s">
        <v>406</v>
      </c>
    </row>
    <row r="379" spans="1:17" ht="15">
      <c r="A379" s="40" t="s">
        <v>337</v>
      </c>
      <c r="B379" s="40" t="s">
        <v>338</v>
      </c>
      <c r="C379" s="40">
        <v>55975</v>
      </c>
      <c r="D379" s="40" t="s">
        <v>409</v>
      </c>
      <c r="E379" s="34">
        <v>-200</v>
      </c>
      <c r="F379" s="40" t="s">
        <v>416</v>
      </c>
      <c r="G379" s="40" t="s">
        <v>37</v>
      </c>
      <c r="H379" s="40" t="s">
        <v>38</v>
      </c>
      <c r="I379" s="40">
        <v>47050</v>
      </c>
      <c r="J379" s="39">
        <v>41030</v>
      </c>
      <c r="K379" s="40" t="s">
        <v>132</v>
      </c>
      <c r="L379" s="40" t="s">
        <v>409</v>
      </c>
      <c r="M379" s="37" t="s">
        <v>278</v>
      </c>
      <c r="N379" s="37" t="s">
        <v>44</v>
      </c>
      <c r="O379" s="37" t="s">
        <v>44</v>
      </c>
      <c r="P379" s="36" t="s">
        <v>120</v>
      </c>
      <c r="Q379" s="36" t="s">
        <v>406</v>
      </c>
    </row>
    <row r="380" spans="1:17" ht="15">
      <c r="A380" s="40" t="s">
        <v>24</v>
      </c>
      <c r="B380" s="40" t="s">
        <v>47</v>
      </c>
      <c r="C380" s="40">
        <v>55975</v>
      </c>
      <c r="D380" s="40" t="s">
        <v>409</v>
      </c>
      <c r="E380" s="34">
        <v>-6254.87</v>
      </c>
      <c r="F380" s="40" t="s">
        <v>416</v>
      </c>
      <c r="G380" s="40" t="s">
        <v>37</v>
      </c>
      <c r="H380" s="40" t="s">
        <v>38</v>
      </c>
      <c r="I380" s="40">
        <v>47051</v>
      </c>
      <c r="J380" s="39">
        <v>41030</v>
      </c>
      <c r="K380" s="40" t="s">
        <v>61</v>
      </c>
      <c r="L380" s="40" t="s">
        <v>409</v>
      </c>
      <c r="M380" s="37" t="s">
        <v>278</v>
      </c>
      <c r="N380" s="37" t="s">
        <v>44</v>
      </c>
      <c r="O380" s="37" t="s">
        <v>44</v>
      </c>
      <c r="P380" s="36" t="s">
        <v>120</v>
      </c>
      <c r="Q380" s="36" t="s">
        <v>406</v>
      </c>
    </row>
    <row r="381" spans="1:17" ht="15">
      <c r="A381" s="40" t="s">
        <v>25</v>
      </c>
      <c r="B381" s="40" t="s">
        <v>48</v>
      </c>
      <c r="C381" s="40">
        <v>55975</v>
      </c>
      <c r="D381" s="40" t="s">
        <v>409</v>
      </c>
      <c r="E381" s="34">
        <v>-59.1</v>
      </c>
      <c r="F381" s="40" t="s">
        <v>416</v>
      </c>
      <c r="G381" s="40" t="s">
        <v>37</v>
      </c>
      <c r="H381" s="40" t="s">
        <v>38</v>
      </c>
      <c r="I381" s="40">
        <v>47052</v>
      </c>
      <c r="J381" s="39">
        <v>41030</v>
      </c>
      <c r="K381" s="40" t="s">
        <v>151</v>
      </c>
      <c r="L381" s="40" t="s">
        <v>409</v>
      </c>
      <c r="M381" s="37" t="s">
        <v>278</v>
      </c>
      <c r="N381" s="37" t="s">
        <v>44</v>
      </c>
      <c r="O381" s="37" t="s">
        <v>44</v>
      </c>
      <c r="P381" s="36" t="s">
        <v>120</v>
      </c>
      <c r="Q381" s="36" t="s">
        <v>406</v>
      </c>
    </row>
    <row r="382" spans="1:17" ht="15">
      <c r="A382" s="40" t="s">
        <v>26</v>
      </c>
      <c r="B382" s="40" t="s">
        <v>49</v>
      </c>
      <c r="C382" s="40">
        <v>55975</v>
      </c>
      <c r="D382" s="40" t="s">
        <v>409</v>
      </c>
      <c r="E382" s="34">
        <v>-1483.38</v>
      </c>
      <c r="F382" s="40" t="s">
        <v>416</v>
      </c>
      <c r="G382" s="40" t="s">
        <v>37</v>
      </c>
      <c r="H382" s="40" t="s">
        <v>38</v>
      </c>
      <c r="I382" s="40">
        <v>47053</v>
      </c>
      <c r="J382" s="39">
        <v>41030</v>
      </c>
      <c r="K382" s="40" t="s">
        <v>132</v>
      </c>
      <c r="L382" s="40" t="s">
        <v>409</v>
      </c>
      <c r="M382" s="37" t="s">
        <v>278</v>
      </c>
      <c r="N382" s="37" t="s">
        <v>44</v>
      </c>
      <c r="O382" s="37" t="s">
        <v>44</v>
      </c>
      <c r="P382" s="36" t="s">
        <v>120</v>
      </c>
      <c r="Q382" s="36" t="s">
        <v>406</v>
      </c>
    </row>
    <row r="383" spans="1:17" ht="15">
      <c r="A383" s="40" t="s">
        <v>633</v>
      </c>
      <c r="B383" s="40" t="s">
        <v>634</v>
      </c>
      <c r="C383" s="40">
        <v>55975</v>
      </c>
      <c r="D383" s="40" t="s">
        <v>409</v>
      </c>
      <c r="E383" s="34">
        <v>-6.89</v>
      </c>
      <c r="F383" s="40" t="s">
        <v>416</v>
      </c>
      <c r="G383" s="40" t="s">
        <v>37</v>
      </c>
      <c r="H383" s="40" t="s">
        <v>38</v>
      </c>
      <c r="I383" s="40">
        <v>47054</v>
      </c>
      <c r="J383" s="39">
        <v>41030</v>
      </c>
      <c r="K383" s="40" t="s">
        <v>637</v>
      </c>
      <c r="L383" s="40" t="s">
        <v>409</v>
      </c>
      <c r="M383" s="37" t="s">
        <v>278</v>
      </c>
      <c r="N383" s="37" t="s">
        <v>44</v>
      </c>
      <c r="O383" s="37" t="s">
        <v>44</v>
      </c>
      <c r="P383" s="36" t="s">
        <v>120</v>
      </c>
      <c r="Q383" s="36" t="s">
        <v>406</v>
      </c>
    </row>
    <row r="384" spans="1:17" ht="15">
      <c r="A384" s="40" t="s">
        <v>28</v>
      </c>
      <c r="B384" s="40" t="s">
        <v>52</v>
      </c>
      <c r="C384" s="40">
        <v>55975</v>
      </c>
      <c r="D384" s="40" t="s">
        <v>409</v>
      </c>
      <c r="E384" s="34">
        <v>-3160.19</v>
      </c>
      <c r="F384" s="40" t="s">
        <v>416</v>
      </c>
      <c r="G384" s="40" t="s">
        <v>37</v>
      </c>
      <c r="H384" s="40" t="s">
        <v>38</v>
      </c>
      <c r="I384" s="40">
        <v>47055</v>
      </c>
      <c r="J384" s="39">
        <v>41030</v>
      </c>
      <c r="K384" s="40" t="s">
        <v>63</v>
      </c>
      <c r="L384" s="40" t="s">
        <v>409</v>
      </c>
      <c r="M384" s="37" t="s">
        <v>278</v>
      </c>
      <c r="N384" s="37" t="s">
        <v>44</v>
      </c>
      <c r="O384" s="37" t="s">
        <v>44</v>
      </c>
      <c r="P384" s="36" t="s">
        <v>120</v>
      </c>
      <c r="Q384" s="36" t="s">
        <v>406</v>
      </c>
    </row>
    <row r="385" spans="1:17" ht="15">
      <c r="A385" s="40" t="s">
        <v>683</v>
      </c>
      <c r="B385" s="40" t="s">
        <v>684</v>
      </c>
      <c r="C385" s="40">
        <v>55975</v>
      </c>
      <c r="D385" s="40" t="s">
        <v>409</v>
      </c>
      <c r="E385" s="34">
        <v>-3411.6</v>
      </c>
      <c r="F385" s="40" t="s">
        <v>416</v>
      </c>
      <c r="G385" s="40" t="s">
        <v>37</v>
      </c>
      <c r="H385" s="40" t="s">
        <v>38</v>
      </c>
      <c r="I385" s="40">
        <v>47056</v>
      </c>
      <c r="J385" s="39">
        <v>41030</v>
      </c>
      <c r="K385" s="40" t="s">
        <v>687</v>
      </c>
      <c r="L385" s="40" t="s">
        <v>409</v>
      </c>
      <c r="M385" s="37" t="s">
        <v>278</v>
      </c>
      <c r="N385" s="37" t="s">
        <v>44</v>
      </c>
      <c r="O385" s="37" t="s">
        <v>44</v>
      </c>
      <c r="P385" s="36" t="s">
        <v>120</v>
      </c>
      <c r="Q385" s="36" t="s">
        <v>406</v>
      </c>
    </row>
    <row r="386" spans="1:17" ht="15">
      <c r="A386" s="40" t="s">
        <v>228</v>
      </c>
      <c r="B386" s="40" t="s">
        <v>229</v>
      </c>
      <c r="C386" s="40">
        <v>55975</v>
      </c>
      <c r="D386" s="40" t="s">
        <v>409</v>
      </c>
      <c r="E386" s="34">
        <v>-27766.42</v>
      </c>
      <c r="F386" s="40" t="s">
        <v>416</v>
      </c>
      <c r="G386" s="40" t="s">
        <v>37</v>
      </c>
      <c r="H386" s="40" t="s">
        <v>38</v>
      </c>
      <c r="I386" s="40">
        <v>47057</v>
      </c>
      <c r="J386" s="39">
        <v>41030</v>
      </c>
      <c r="K386" s="40" t="s">
        <v>230</v>
      </c>
      <c r="L386" s="40" t="s">
        <v>409</v>
      </c>
      <c r="M386" s="37" t="s">
        <v>278</v>
      </c>
      <c r="N386" s="37" t="s">
        <v>44</v>
      </c>
      <c r="O386" s="37" t="s">
        <v>44</v>
      </c>
      <c r="P386" s="36" t="s">
        <v>120</v>
      </c>
      <c r="Q386" s="36" t="s">
        <v>406</v>
      </c>
    </row>
    <row r="387" spans="1:17" ht="15">
      <c r="A387" s="40" t="s">
        <v>707</v>
      </c>
      <c r="B387" s="40" t="s">
        <v>708</v>
      </c>
      <c r="C387" s="40">
        <v>55975</v>
      </c>
      <c r="D387" s="40" t="s">
        <v>409</v>
      </c>
      <c r="E387" s="34">
        <v>-190</v>
      </c>
      <c r="F387" s="40" t="s">
        <v>416</v>
      </c>
      <c r="G387" s="40" t="s">
        <v>37</v>
      </c>
      <c r="H387" s="40" t="s">
        <v>38</v>
      </c>
      <c r="I387" s="40">
        <v>47058</v>
      </c>
      <c r="J387" s="39">
        <v>41030</v>
      </c>
      <c r="K387" s="40" t="s">
        <v>132</v>
      </c>
      <c r="L387" s="40" t="s">
        <v>409</v>
      </c>
      <c r="M387" s="37" t="s">
        <v>278</v>
      </c>
      <c r="N387" s="37" t="s">
        <v>44</v>
      </c>
      <c r="O387" s="37" t="s">
        <v>44</v>
      </c>
      <c r="P387" s="36" t="s">
        <v>120</v>
      </c>
      <c r="Q387" s="36" t="s">
        <v>406</v>
      </c>
    </row>
    <row r="388" spans="1:17" ht="15">
      <c r="A388" s="40" t="s">
        <v>715</v>
      </c>
      <c r="B388" s="40" t="s">
        <v>716</v>
      </c>
      <c r="C388" s="40">
        <v>55975</v>
      </c>
      <c r="D388" s="40" t="s">
        <v>409</v>
      </c>
      <c r="E388" s="34">
        <v>-513</v>
      </c>
      <c r="F388" s="40" t="s">
        <v>416</v>
      </c>
      <c r="G388" s="40" t="s">
        <v>37</v>
      </c>
      <c r="H388" s="40" t="s">
        <v>38</v>
      </c>
      <c r="I388" s="40">
        <v>47059</v>
      </c>
      <c r="J388" s="39">
        <v>41030</v>
      </c>
      <c r="K388" s="40" t="s">
        <v>718</v>
      </c>
      <c r="L388" s="40" t="s">
        <v>409</v>
      </c>
      <c r="M388" s="37" t="s">
        <v>278</v>
      </c>
      <c r="N388" s="37" t="s">
        <v>44</v>
      </c>
      <c r="O388" s="37" t="s">
        <v>44</v>
      </c>
      <c r="P388" s="36" t="s">
        <v>120</v>
      </c>
      <c r="Q388" s="36" t="s">
        <v>406</v>
      </c>
    </row>
    <row r="389" spans="1:17" ht="15">
      <c r="A389" s="40" t="s">
        <v>743</v>
      </c>
      <c r="B389" s="40" t="s">
        <v>744</v>
      </c>
      <c r="C389" s="40">
        <v>55975</v>
      </c>
      <c r="D389" s="40" t="s">
        <v>409</v>
      </c>
      <c r="E389" s="34">
        <v>-6000</v>
      </c>
      <c r="F389" s="40" t="s">
        <v>416</v>
      </c>
      <c r="G389" s="40" t="s">
        <v>37</v>
      </c>
      <c r="H389" s="40" t="s">
        <v>38</v>
      </c>
      <c r="I389" s="40">
        <v>47060</v>
      </c>
      <c r="J389" s="39">
        <v>41030</v>
      </c>
      <c r="K389" s="40" t="s">
        <v>44</v>
      </c>
      <c r="L389" s="40" t="s">
        <v>409</v>
      </c>
      <c r="M389" s="37" t="s">
        <v>278</v>
      </c>
      <c r="N389" s="37" t="s">
        <v>44</v>
      </c>
      <c r="O389" s="37" t="s">
        <v>44</v>
      </c>
      <c r="P389" s="36" t="s">
        <v>120</v>
      </c>
      <c r="Q389" s="36" t="s">
        <v>406</v>
      </c>
    </row>
    <row r="390" spans="1:17" ht="15">
      <c r="A390" s="40" t="s">
        <v>29</v>
      </c>
      <c r="B390" s="40" t="s">
        <v>53</v>
      </c>
      <c r="C390" s="40">
        <v>55975</v>
      </c>
      <c r="D390" s="40" t="s">
        <v>409</v>
      </c>
      <c r="E390" s="34">
        <v>-10870.72</v>
      </c>
      <c r="F390" s="40" t="s">
        <v>416</v>
      </c>
      <c r="G390" s="40" t="s">
        <v>37</v>
      </c>
      <c r="H390" s="40" t="s">
        <v>38</v>
      </c>
      <c r="I390" s="40">
        <v>47061</v>
      </c>
      <c r="J390" s="39">
        <v>41030</v>
      </c>
      <c r="K390" s="40" t="s">
        <v>64</v>
      </c>
      <c r="L390" s="40" t="s">
        <v>409</v>
      </c>
      <c r="M390" s="37" t="s">
        <v>278</v>
      </c>
      <c r="N390" s="37" t="s">
        <v>44</v>
      </c>
      <c r="O390" s="37" t="s">
        <v>44</v>
      </c>
      <c r="P390" s="36" t="s">
        <v>120</v>
      </c>
      <c r="Q390" s="36" t="s">
        <v>406</v>
      </c>
    </row>
    <row r="391" spans="1:17" ht="15">
      <c r="A391" s="40" t="s">
        <v>812</v>
      </c>
      <c r="B391" s="40" t="s">
        <v>813</v>
      </c>
      <c r="C391" s="40">
        <v>55975</v>
      </c>
      <c r="D391" s="40" t="s">
        <v>409</v>
      </c>
      <c r="E391" s="34">
        <v>-1085.05</v>
      </c>
      <c r="F391" s="40" t="s">
        <v>416</v>
      </c>
      <c r="G391" s="40" t="s">
        <v>37</v>
      </c>
      <c r="H391" s="40" t="s">
        <v>38</v>
      </c>
      <c r="I391" s="40">
        <v>47062</v>
      </c>
      <c r="J391" s="39">
        <v>41030</v>
      </c>
      <c r="K391" s="40" t="s">
        <v>816</v>
      </c>
      <c r="L391" s="40" t="s">
        <v>409</v>
      </c>
      <c r="M391" s="37" t="s">
        <v>278</v>
      </c>
      <c r="N391" s="37" t="s">
        <v>44</v>
      </c>
      <c r="O391" s="37" t="s">
        <v>44</v>
      </c>
      <c r="P391" s="36" t="s">
        <v>120</v>
      </c>
      <c r="Q391" s="36" t="s">
        <v>406</v>
      </c>
    </row>
    <row r="392" spans="1:17" ht="15">
      <c r="A392" s="40" t="s">
        <v>347</v>
      </c>
      <c r="B392" s="40" t="s">
        <v>348</v>
      </c>
      <c r="C392" s="40">
        <v>55975</v>
      </c>
      <c r="D392" s="40" t="s">
        <v>409</v>
      </c>
      <c r="E392" s="34">
        <v>-2400</v>
      </c>
      <c r="F392" s="40" t="s">
        <v>416</v>
      </c>
      <c r="G392" s="40" t="s">
        <v>37</v>
      </c>
      <c r="H392" s="40" t="s">
        <v>38</v>
      </c>
      <c r="I392" s="40">
        <v>47063</v>
      </c>
      <c r="J392" s="39">
        <v>41030</v>
      </c>
      <c r="K392" s="40" t="s">
        <v>44</v>
      </c>
      <c r="L392" s="40" t="s">
        <v>409</v>
      </c>
      <c r="M392" s="37" t="s">
        <v>278</v>
      </c>
      <c r="N392" s="37" t="s">
        <v>44</v>
      </c>
      <c r="O392" s="37" t="s">
        <v>44</v>
      </c>
      <c r="P392" s="36" t="s">
        <v>120</v>
      </c>
      <c r="Q392" s="36" t="s">
        <v>406</v>
      </c>
    </row>
    <row r="393" spans="1:17" ht="15">
      <c r="A393" s="40" t="s">
        <v>826</v>
      </c>
      <c r="B393" s="40" t="s">
        <v>827</v>
      </c>
      <c r="C393" s="40">
        <v>55975</v>
      </c>
      <c r="D393" s="40" t="s">
        <v>409</v>
      </c>
      <c r="E393" s="34">
        <v>-600</v>
      </c>
      <c r="F393" s="40" t="s">
        <v>416</v>
      </c>
      <c r="G393" s="40" t="s">
        <v>37</v>
      </c>
      <c r="H393" s="40" t="s">
        <v>38</v>
      </c>
      <c r="I393" s="40">
        <v>47064</v>
      </c>
      <c r="J393" s="39">
        <v>41030</v>
      </c>
      <c r="K393" s="40" t="s">
        <v>830</v>
      </c>
      <c r="L393" s="40" t="s">
        <v>409</v>
      </c>
      <c r="M393" s="37" t="s">
        <v>278</v>
      </c>
      <c r="N393" s="37" t="s">
        <v>44</v>
      </c>
      <c r="O393" s="37" t="s">
        <v>44</v>
      </c>
      <c r="P393" s="36" t="s">
        <v>120</v>
      </c>
      <c r="Q393" s="36" t="s">
        <v>406</v>
      </c>
    </row>
    <row r="394" spans="1:17" ht="15">
      <c r="A394" s="40" t="s">
        <v>208</v>
      </c>
      <c r="B394" s="40" t="s">
        <v>209</v>
      </c>
      <c r="C394" s="40">
        <v>55975</v>
      </c>
      <c r="D394" s="40" t="s">
        <v>409</v>
      </c>
      <c r="E394" s="34">
        <v>-290.17</v>
      </c>
      <c r="F394" s="40" t="s">
        <v>416</v>
      </c>
      <c r="G394" s="40" t="s">
        <v>37</v>
      </c>
      <c r="H394" s="40" t="s">
        <v>38</v>
      </c>
      <c r="I394" s="40">
        <v>47065</v>
      </c>
      <c r="J394" s="39">
        <v>41030</v>
      </c>
      <c r="K394" s="40" t="s">
        <v>210</v>
      </c>
      <c r="L394" s="40" t="s">
        <v>409</v>
      </c>
      <c r="M394" s="37" t="s">
        <v>278</v>
      </c>
      <c r="N394" s="37" t="s">
        <v>44</v>
      </c>
      <c r="O394" s="37" t="s">
        <v>44</v>
      </c>
      <c r="P394" s="36" t="s">
        <v>120</v>
      </c>
      <c r="Q394" s="36" t="s">
        <v>406</v>
      </c>
    </row>
    <row r="395" spans="1:17" ht="15">
      <c r="A395" s="40" t="s">
        <v>919</v>
      </c>
      <c r="B395" s="40" t="s">
        <v>920</v>
      </c>
      <c r="C395" s="40">
        <v>55975</v>
      </c>
      <c r="D395" s="40" t="s">
        <v>409</v>
      </c>
      <c r="E395" s="34">
        <v>-42336</v>
      </c>
      <c r="F395" s="40" t="s">
        <v>416</v>
      </c>
      <c r="G395" s="40" t="s">
        <v>37</v>
      </c>
      <c r="H395" s="40" t="s">
        <v>38</v>
      </c>
      <c r="I395" s="40">
        <v>47066</v>
      </c>
      <c r="J395" s="39">
        <v>41030</v>
      </c>
      <c r="K395" s="40" t="s">
        <v>923</v>
      </c>
      <c r="L395" s="40" t="s">
        <v>409</v>
      </c>
      <c r="M395" s="37" t="s">
        <v>278</v>
      </c>
      <c r="N395" s="37" t="s">
        <v>44</v>
      </c>
      <c r="O395" s="37" t="s">
        <v>44</v>
      </c>
      <c r="P395" s="36" t="s">
        <v>120</v>
      </c>
      <c r="Q395" s="36" t="s">
        <v>406</v>
      </c>
    </row>
    <row r="396" spans="1:17" ht="15">
      <c r="A396" s="40" t="s">
        <v>30</v>
      </c>
      <c r="B396" s="40" t="s">
        <v>54</v>
      </c>
      <c r="C396" s="40">
        <v>55975</v>
      </c>
      <c r="D396" s="40" t="s">
        <v>409</v>
      </c>
      <c r="E396" s="34">
        <v>-960</v>
      </c>
      <c r="F396" s="40" t="s">
        <v>416</v>
      </c>
      <c r="G396" s="40" t="s">
        <v>37</v>
      </c>
      <c r="H396" s="40" t="s">
        <v>38</v>
      </c>
      <c r="I396" s="40">
        <v>47067</v>
      </c>
      <c r="J396" s="39">
        <v>41030</v>
      </c>
      <c r="K396" s="40" t="s">
        <v>65</v>
      </c>
      <c r="L396" s="40" t="s">
        <v>409</v>
      </c>
      <c r="M396" s="37" t="s">
        <v>278</v>
      </c>
      <c r="N396" s="37" t="s">
        <v>44</v>
      </c>
      <c r="O396" s="37" t="s">
        <v>44</v>
      </c>
      <c r="P396" s="36" t="s">
        <v>120</v>
      </c>
      <c r="Q396" s="36" t="s">
        <v>406</v>
      </c>
    </row>
    <row r="397" spans="1:17" ht="15">
      <c r="A397" s="40" t="s">
        <v>354</v>
      </c>
      <c r="B397" s="40" t="s">
        <v>355</v>
      </c>
      <c r="C397" s="40">
        <v>55975</v>
      </c>
      <c r="D397" s="40" t="s">
        <v>409</v>
      </c>
      <c r="E397" s="34">
        <v>-1488</v>
      </c>
      <c r="F397" s="40" t="s">
        <v>416</v>
      </c>
      <c r="G397" s="40" t="s">
        <v>37</v>
      </c>
      <c r="H397" s="40" t="s">
        <v>38</v>
      </c>
      <c r="I397" s="40">
        <v>47068</v>
      </c>
      <c r="J397" s="39">
        <v>41030</v>
      </c>
      <c r="K397" s="40" t="s">
        <v>356</v>
      </c>
      <c r="L397" s="40" t="s">
        <v>409</v>
      </c>
      <c r="M397" s="37" t="s">
        <v>278</v>
      </c>
      <c r="N397" s="37" t="s">
        <v>44</v>
      </c>
      <c r="O397" s="37" t="s">
        <v>44</v>
      </c>
      <c r="P397" s="36" t="s">
        <v>120</v>
      </c>
      <c r="Q397" s="36" t="s">
        <v>406</v>
      </c>
    </row>
    <row r="398" spans="1:17" ht="15">
      <c r="A398" s="40" t="s">
        <v>975</v>
      </c>
      <c r="B398" s="40" t="s">
        <v>976</v>
      </c>
      <c r="C398" s="40">
        <v>55975</v>
      </c>
      <c r="D398" s="40" t="s">
        <v>409</v>
      </c>
      <c r="E398" s="34">
        <v>-360</v>
      </c>
      <c r="F398" s="40" t="s">
        <v>416</v>
      </c>
      <c r="G398" s="40" t="s">
        <v>37</v>
      </c>
      <c r="H398" s="40" t="s">
        <v>38</v>
      </c>
      <c r="I398" s="40">
        <v>47069</v>
      </c>
      <c r="J398" s="39">
        <v>41030</v>
      </c>
      <c r="K398" s="40" t="s">
        <v>979</v>
      </c>
      <c r="L398" s="40" t="s">
        <v>409</v>
      </c>
      <c r="M398" s="37" t="s">
        <v>278</v>
      </c>
      <c r="N398" s="37" t="s">
        <v>44</v>
      </c>
      <c r="O398" s="37" t="s">
        <v>44</v>
      </c>
      <c r="P398" s="36" t="s">
        <v>120</v>
      </c>
      <c r="Q398" s="36" t="s">
        <v>406</v>
      </c>
    </row>
    <row r="399" spans="1:17" ht="15">
      <c r="A399" s="40" t="s">
        <v>990</v>
      </c>
      <c r="B399" s="40" t="s">
        <v>991</v>
      </c>
      <c r="C399" s="40">
        <v>55975</v>
      </c>
      <c r="D399" s="40" t="s">
        <v>409</v>
      </c>
      <c r="E399" s="34">
        <v>-445</v>
      </c>
      <c r="F399" s="40" t="s">
        <v>416</v>
      </c>
      <c r="G399" s="40" t="s">
        <v>37</v>
      </c>
      <c r="H399" s="40" t="s">
        <v>38</v>
      </c>
      <c r="I399" s="40">
        <v>47070</v>
      </c>
      <c r="J399" s="39">
        <v>41030</v>
      </c>
      <c r="K399" s="40" t="s">
        <v>132</v>
      </c>
      <c r="L399" s="40" t="s">
        <v>409</v>
      </c>
      <c r="M399" s="37" t="s">
        <v>278</v>
      </c>
      <c r="N399" s="37" t="s">
        <v>44</v>
      </c>
      <c r="O399" s="37" t="s">
        <v>44</v>
      </c>
      <c r="P399" s="36" t="s">
        <v>120</v>
      </c>
      <c r="Q399" s="36" t="s">
        <v>406</v>
      </c>
    </row>
    <row r="400" spans="1:17" ht="15">
      <c r="A400" s="40" t="s">
        <v>996</v>
      </c>
      <c r="B400" s="40" t="s">
        <v>997</v>
      </c>
      <c r="C400" s="40">
        <v>55975</v>
      </c>
      <c r="D400" s="40" t="s">
        <v>409</v>
      </c>
      <c r="E400" s="34">
        <v>-3905.4</v>
      </c>
      <c r="F400" s="40" t="s">
        <v>416</v>
      </c>
      <c r="G400" s="40" t="s">
        <v>37</v>
      </c>
      <c r="H400" s="40" t="s">
        <v>38</v>
      </c>
      <c r="I400" s="40">
        <v>47071</v>
      </c>
      <c r="J400" s="39">
        <v>41030</v>
      </c>
      <c r="K400" s="40" t="s">
        <v>132</v>
      </c>
      <c r="L400" s="40" t="s">
        <v>409</v>
      </c>
      <c r="M400" s="37" t="s">
        <v>278</v>
      </c>
      <c r="N400" s="37" t="s">
        <v>44</v>
      </c>
      <c r="O400" s="37" t="s">
        <v>44</v>
      </c>
      <c r="P400" s="36" t="s">
        <v>120</v>
      </c>
      <c r="Q400" s="36" t="s">
        <v>406</v>
      </c>
    </row>
    <row r="401" spans="1:17" ht="15">
      <c r="A401" s="40" t="s">
        <v>31</v>
      </c>
      <c r="B401" s="40" t="s">
        <v>56</v>
      </c>
      <c r="C401" s="40">
        <v>55975</v>
      </c>
      <c r="D401" s="40" t="s">
        <v>409</v>
      </c>
      <c r="E401" s="34">
        <v>-552.96</v>
      </c>
      <c r="F401" s="40" t="s">
        <v>416</v>
      </c>
      <c r="G401" s="40" t="s">
        <v>37</v>
      </c>
      <c r="H401" s="40" t="s">
        <v>38</v>
      </c>
      <c r="I401" s="40">
        <v>47072</v>
      </c>
      <c r="J401" s="39">
        <v>41030</v>
      </c>
      <c r="K401" s="40" t="s">
        <v>67</v>
      </c>
      <c r="L401" s="40" t="s">
        <v>409</v>
      </c>
      <c r="M401" s="37" t="s">
        <v>278</v>
      </c>
      <c r="N401" s="37" t="s">
        <v>44</v>
      </c>
      <c r="O401" s="37" t="s">
        <v>44</v>
      </c>
      <c r="P401" s="36" t="s">
        <v>120</v>
      </c>
      <c r="Q401" s="36" t="s">
        <v>406</v>
      </c>
    </row>
    <row r="402" spans="1:17" ht="15">
      <c r="A402" s="40" t="s">
        <v>234</v>
      </c>
      <c r="B402" s="40" t="s">
        <v>235</v>
      </c>
      <c r="C402" s="40">
        <v>55975</v>
      </c>
      <c r="D402" s="40" t="s">
        <v>409</v>
      </c>
      <c r="E402" s="34">
        <v>-1260</v>
      </c>
      <c r="F402" s="40" t="s">
        <v>416</v>
      </c>
      <c r="G402" s="40" t="s">
        <v>37</v>
      </c>
      <c r="H402" s="40" t="s">
        <v>38</v>
      </c>
      <c r="I402" s="40">
        <v>47073</v>
      </c>
      <c r="J402" s="39">
        <v>41030</v>
      </c>
      <c r="K402" s="40" t="s">
        <v>236</v>
      </c>
      <c r="L402" s="40" t="s">
        <v>409</v>
      </c>
      <c r="M402" s="37" t="s">
        <v>278</v>
      </c>
      <c r="N402" s="37" t="s">
        <v>44</v>
      </c>
      <c r="O402" s="37" t="s">
        <v>44</v>
      </c>
      <c r="P402" s="36" t="s">
        <v>120</v>
      </c>
      <c r="Q402" s="36" t="s">
        <v>406</v>
      </c>
    </row>
    <row r="403" spans="1:17" ht="15">
      <c r="A403" s="40" t="s">
        <v>1029</v>
      </c>
      <c r="B403" s="40" t="s">
        <v>1030</v>
      </c>
      <c r="C403" s="40">
        <v>55975</v>
      </c>
      <c r="D403" s="40" t="s">
        <v>409</v>
      </c>
      <c r="E403" s="34">
        <v>-5178</v>
      </c>
      <c r="F403" s="40" t="s">
        <v>416</v>
      </c>
      <c r="G403" s="40" t="s">
        <v>37</v>
      </c>
      <c r="H403" s="40" t="s">
        <v>38</v>
      </c>
      <c r="I403" s="40">
        <v>47074</v>
      </c>
      <c r="J403" s="39">
        <v>41030</v>
      </c>
      <c r="K403" s="40" t="s">
        <v>1033</v>
      </c>
      <c r="L403" s="40" t="s">
        <v>409</v>
      </c>
      <c r="M403" s="37" t="s">
        <v>278</v>
      </c>
      <c r="N403" s="37" t="s">
        <v>44</v>
      </c>
      <c r="O403" s="37" t="s">
        <v>44</v>
      </c>
      <c r="P403" s="36" t="s">
        <v>120</v>
      </c>
      <c r="Q403" s="36" t="s">
        <v>406</v>
      </c>
    </row>
    <row r="404" spans="1:17" ht="15">
      <c r="A404" s="40" t="s">
        <v>32</v>
      </c>
      <c r="B404" s="40" t="s">
        <v>57</v>
      </c>
      <c r="C404" s="40">
        <v>55975</v>
      </c>
      <c r="D404" s="40" t="s">
        <v>409</v>
      </c>
      <c r="E404" s="34">
        <v>-35520</v>
      </c>
      <c r="F404" s="40" t="s">
        <v>416</v>
      </c>
      <c r="G404" s="40" t="s">
        <v>37</v>
      </c>
      <c r="H404" s="40" t="s">
        <v>38</v>
      </c>
      <c r="I404" s="40">
        <v>47075</v>
      </c>
      <c r="J404" s="39">
        <v>41030</v>
      </c>
      <c r="K404" s="40" t="s">
        <v>68</v>
      </c>
      <c r="L404" s="40" t="s">
        <v>409</v>
      </c>
      <c r="M404" s="37" t="s">
        <v>278</v>
      </c>
      <c r="N404" s="37" t="s">
        <v>44</v>
      </c>
      <c r="O404" s="37" t="s">
        <v>44</v>
      </c>
      <c r="P404" s="36" t="s">
        <v>120</v>
      </c>
      <c r="Q404" s="36" t="s">
        <v>406</v>
      </c>
    </row>
    <row r="405" spans="1:17" ht="15">
      <c r="A405" s="40" t="s">
        <v>40</v>
      </c>
      <c r="B405" s="40" t="s">
        <v>58</v>
      </c>
      <c r="C405" s="40">
        <v>55975</v>
      </c>
      <c r="D405" s="40" t="s">
        <v>409</v>
      </c>
      <c r="E405" s="34">
        <v>-139.01</v>
      </c>
      <c r="F405" s="40" t="s">
        <v>416</v>
      </c>
      <c r="G405" s="40" t="s">
        <v>37</v>
      </c>
      <c r="H405" s="40" t="s">
        <v>38</v>
      </c>
      <c r="I405" s="40">
        <v>47076</v>
      </c>
      <c r="J405" s="39">
        <v>41030</v>
      </c>
      <c r="K405" s="40" t="s">
        <v>152</v>
      </c>
      <c r="L405" s="40" t="s">
        <v>409</v>
      </c>
      <c r="M405" s="37" t="s">
        <v>278</v>
      </c>
      <c r="N405" s="37" t="s">
        <v>44</v>
      </c>
      <c r="O405" s="37" t="s">
        <v>44</v>
      </c>
      <c r="P405" s="36" t="s">
        <v>120</v>
      </c>
      <c r="Q405" s="36" t="s">
        <v>406</v>
      </c>
    </row>
    <row r="406" spans="1:17" ht="15">
      <c r="A406" s="40" t="s">
        <v>1135</v>
      </c>
      <c r="B406" s="40" t="s">
        <v>1136</v>
      </c>
      <c r="C406" s="40">
        <v>55974</v>
      </c>
      <c r="D406" s="40" t="s">
        <v>409</v>
      </c>
      <c r="E406" s="34">
        <v>-53.7</v>
      </c>
      <c r="F406" s="40" t="s">
        <v>416</v>
      </c>
      <c r="G406" s="40" t="s">
        <v>37</v>
      </c>
      <c r="H406" s="40" t="s">
        <v>38</v>
      </c>
      <c r="I406" s="40">
        <v>47035</v>
      </c>
      <c r="J406" s="39">
        <v>41030</v>
      </c>
      <c r="K406" s="40" t="s">
        <v>44</v>
      </c>
      <c r="L406" s="40" t="s">
        <v>409</v>
      </c>
      <c r="M406" s="37" t="s">
        <v>278</v>
      </c>
      <c r="N406" s="37" t="s">
        <v>44</v>
      </c>
      <c r="O406" s="37" t="s">
        <v>44</v>
      </c>
      <c r="P406" s="36" t="s">
        <v>120</v>
      </c>
      <c r="Q406" s="36" t="s">
        <v>406</v>
      </c>
    </row>
    <row r="407" spans="1:17" ht="15">
      <c r="A407" s="40" t="s">
        <v>1140</v>
      </c>
      <c r="B407" s="40" t="s">
        <v>1141</v>
      </c>
      <c r="C407" s="40">
        <v>55974</v>
      </c>
      <c r="D407" s="40" t="s">
        <v>409</v>
      </c>
      <c r="E407" s="34">
        <v>-5.8</v>
      </c>
      <c r="F407" s="40" t="s">
        <v>416</v>
      </c>
      <c r="G407" s="40" t="s">
        <v>37</v>
      </c>
      <c r="H407" s="40" t="s">
        <v>38</v>
      </c>
      <c r="I407" s="40">
        <v>47036</v>
      </c>
      <c r="J407" s="39">
        <v>41030</v>
      </c>
      <c r="K407" s="40" t="s">
        <v>44</v>
      </c>
      <c r="L407" s="40" t="s">
        <v>409</v>
      </c>
      <c r="M407" s="37" t="s">
        <v>278</v>
      </c>
      <c r="N407" s="37" t="s">
        <v>44</v>
      </c>
      <c r="O407" s="37" t="s">
        <v>44</v>
      </c>
      <c r="P407" s="36" t="s">
        <v>120</v>
      </c>
      <c r="Q407" s="36" t="s">
        <v>406</v>
      </c>
    </row>
    <row r="408" spans="1:17" ht="15">
      <c r="A408" s="40" t="s">
        <v>1144</v>
      </c>
      <c r="B408" s="40" t="s">
        <v>1145</v>
      </c>
      <c r="C408" s="40">
        <v>55974</v>
      </c>
      <c r="D408" s="40" t="s">
        <v>409</v>
      </c>
      <c r="E408" s="34">
        <v>-16.41</v>
      </c>
      <c r="F408" s="40" t="s">
        <v>416</v>
      </c>
      <c r="G408" s="40" t="s">
        <v>37</v>
      </c>
      <c r="H408" s="40" t="s">
        <v>38</v>
      </c>
      <c r="I408" s="40">
        <v>47037</v>
      </c>
      <c r="J408" s="39">
        <v>41030</v>
      </c>
      <c r="K408" s="40" t="s">
        <v>44</v>
      </c>
      <c r="L408" s="40" t="s">
        <v>409</v>
      </c>
      <c r="M408" s="37" t="s">
        <v>278</v>
      </c>
      <c r="N408" s="37" t="s">
        <v>44</v>
      </c>
      <c r="O408" s="37" t="s">
        <v>44</v>
      </c>
      <c r="P408" s="36" t="s">
        <v>120</v>
      </c>
      <c r="Q408" s="36" t="s">
        <v>406</v>
      </c>
    </row>
    <row r="409" spans="1:17" ht="15">
      <c r="A409" s="40" t="s">
        <v>365</v>
      </c>
      <c r="B409" s="40" t="s">
        <v>366</v>
      </c>
      <c r="C409" s="40">
        <v>55974</v>
      </c>
      <c r="D409" s="40" t="s">
        <v>409</v>
      </c>
      <c r="E409" s="34">
        <v>-26.9</v>
      </c>
      <c r="F409" s="40" t="s">
        <v>416</v>
      </c>
      <c r="G409" s="40" t="s">
        <v>37</v>
      </c>
      <c r="H409" s="40" t="s">
        <v>38</v>
      </c>
      <c r="I409" s="40">
        <v>47038</v>
      </c>
      <c r="J409" s="39">
        <v>41030</v>
      </c>
      <c r="K409" s="40" t="s">
        <v>44</v>
      </c>
      <c r="L409" s="40" t="s">
        <v>409</v>
      </c>
      <c r="M409" s="37" t="s">
        <v>278</v>
      </c>
      <c r="N409" s="37" t="s">
        <v>44</v>
      </c>
      <c r="O409" s="37" t="s">
        <v>44</v>
      </c>
      <c r="P409" s="36" t="s">
        <v>120</v>
      </c>
      <c r="Q409" s="36" t="s">
        <v>406</v>
      </c>
    </row>
    <row r="410" spans="1:17" ht="15">
      <c r="A410" s="40" t="s">
        <v>367</v>
      </c>
      <c r="B410" s="40" t="s">
        <v>368</v>
      </c>
      <c r="C410" s="40">
        <v>55974</v>
      </c>
      <c r="D410" s="40" t="s">
        <v>409</v>
      </c>
      <c r="E410" s="34">
        <v>-79.65</v>
      </c>
      <c r="F410" s="40" t="s">
        <v>416</v>
      </c>
      <c r="G410" s="40" t="s">
        <v>37</v>
      </c>
      <c r="H410" s="40" t="s">
        <v>38</v>
      </c>
      <c r="I410" s="40">
        <v>47039</v>
      </c>
      <c r="J410" s="39">
        <v>41030</v>
      </c>
      <c r="K410" s="40" t="s">
        <v>44</v>
      </c>
      <c r="L410" s="40" t="s">
        <v>409</v>
      </c>
      <c r="M410" s="37" t="s">
        <v>278</v>
      </c>
      <c r="N410" s="37" t="s">
        <v>44</v>
      </c>
      <c r="O410" s="37" t="s">
        <v>44</v>
      </c>
      <c r="P410" s="36" t="s">
        <v>120</v>
      </c>
      <c r="Q410" s="36" t="s">
        <v>406</v>
      </c>
    </row>
    <row r="411" spans="1:17" ht="15">
      <c r="A411" s="40" t="s">
        <v>1164</v>
      </c>
      <c r="B411" s="40" t="s">
        <v>1165</v>
      </c>
      <c r="C411" s="40">
        <v>55974</v>
      </c>
      <c r="D411" s="40" t="s">
        <v>409</v>
      </c>
      <c r="E411" s="34">
        <v>-84</v>
      </c>
      <c r="F411" s="40" t="s">
        <v>416</v>
      </c>
      <c r="G411" s="40" t="s">
        <v>37</v>
      </c>
      <c r="H411" s="40" t="s">
        <v>38</v>
      </c>
      <c r="I411" s="40">
        <v>47040</v>
      </c>
      <c r="J411" s="39">
        <v>41030</v>
      </c>
      <c r="K411" s="40" t="s">
        <v>44</v>
      </c>
      <c r="L411" s="40" t="s">
        <v>409</v>
      </c>
      <c r="M411" s="37" t="s">
        <v>278</v>
      </c>
      <c r="N411" s="37" t="s">
        <v>44</v>
      </c>
      <c r="O411" s="37" t="s">
        <v>44</v>
      </c>
      <c r="P411" s="36" t="s">
        <v>120</v>
      </c>
      <c r="Q411" s="36" t="s">
        <v>406</v>
      </c>
    </row>
    <row r="412" spans="1:17" ht="15">
      <c r="A412" s="40" t="s">
        <v>1204</v>
      </c>
      <c r="B412" s="40" t="s">
        <v>1205</v>
      </c>
      <c r="C412" s="40">
        <v>55974</v>
      </c>
      <c r="D412" s="40" t="s">
        <v>409</v>
      </c>
      <c r="E412" s="34">
        <v>-122.2</v>
      </c>
      <c r="F412" s="40" t="s">
        <v>416</v>
      </c>
      <c r="G412" s="40" t="s">
        <v>37</v>
      </c>
      <c r="H412" s="40" t="s">
        <v>38</v>
      </c>
      <c r="I412" s="40">
        <v>47041</v>
      </c>
      <c r="J412" s="39">
        <v>41030</v>
      </c>
      <c r="K412" s="40" t="s">
        <v>44</v>
      </c>
      <c r="L412" s="40" t="s">
        <v>409</v>
      </c>
      <c r="M412" s="37" t="s">
        <v>278</v>
      </c>
      <c r="N412" s="37" t="s">
        <v>44</v>
      </c>
      <c r="O412" s="37" t="s">
        <v>44</v>
      </c>
      <c r="P412" s="36" t="s">
        <v>120</v>
      </c>
      <c r="Q412" s="36" t="s">
        <v>406</v>
      </c>
    </row>
    <row r="413" spans="1:17" ht="15">
      <c r="A413" s="40" t="s">
        <v>1210</v>
      </c>
      <c r="B413" s="40" t="s">
        <v>1211</v>
      </c>
      <c r="C413" s="40">
        <v>55974</v>
      </c>
      <c r="D413" s="40" t="s">
        <v>409</v>
      </c>
      <c r="E413" s="34">
        <v>-37.74</v>
      </c>
      <c r="F413" s="40" t="s">
        <v>416</v>
      </c>
      <c r="G413" s="40" t="s">
        <v>37</v>
      </c>
      <c r="H413" s="40" t="s">
        <v>38</v>
      </c>
      <c r="I413" s="40">
        <v>47042</v>
      </c>
      <c r="J413" s="39">
        <v>41030</v>
      </c>
      <c r="K413" s="40" t="s">
        <v>44</v>
      </c>
      <c r="L413" s="40" t="s">
        <v>409</v>
      </c>
      <c r="M413" s="37" t="s">
        <v>278</v>
      </c>
      <c r="N413" s="37" t="s">
        <v>44</v>
      </c>
      <c r="O413" s="37" t="s">
        <v>44</v>
      </c>
      <c r="P413" s="36" t="s">
        <v>120</v>
      </c>
      <c r="Q413" s="36" t="s">
        <v>406</v>
      </c>
    </row>
    <row r="414" spans="1:17" ht="15">
      <c r="A414" s="40" t="s">
        <v>1213</v>
      </c>
      <c r="B414" s="40" t="s">
        <v>1214</v>
      </c>
      <c r="C414" s="40">
        <v>55974</v>
      </c>
      <c r="D414" s="40" t="s">
        <v>409</v>
      </c>
      <c r="E414" s="34">
        <v>-51.19</v>
      </c>
      <c r="F414" s="40" t="s">
        <v>416</v>
      </c>
      <c r="G414" s="40" t="s">
        <v>37</v>
      </c>
      <c r="H414" s="40" t="s">
        <v>38</v>
      </c>
      <c r="I414" s="40">
        <v>47043</v>
      </c>
      <c r="J414" s="39">
        <v>41030</v>
      </c>
      <c r="K414" s="40" t="s">
        <v>44</v>
      </c>
      <c r="L414" s="40" t="s">
        <v>409</v>
      </c>
      <c r="M414" s="37" t="s">
        <v>278</v>
      </c>
      <c r="N414" s="37" t="s">
        <v>44</v>
      </c>
      <c r="O414" s="37" t="s">
        <v>44</v>
      </c>
      <c r="P414" s="36" t="s">
        <v>120</v>
      </c>
      <c r="Q414" s="36" t="s">
        <v>406</v>
      </c>
    </row>
    <row r="415" spans="1:17" ht="15">
      <c r="A415" s="40" t="s">
        <v>1227</v>
      </c>
      <c r="B415" s="40" t="s">
        <v>1228</v>
      </c>
      <c r="C415" s="40">
        <v>55974</v>
      </c>
      <c r="D415" s="40" t="s">
        <v>409</v>
      </c>
      <c r="E415" s="34">
        <v>-54.34</v>
      </c>
      <c r="F415" s="40" t="s">
        <v>416</v>
      </c>
      <c r="G415" s="40" t="s">
        <v>37</v>
      </c>
      <c r="H415" s="40" t="s">
        <v>38</v>
      </c>
      <c r="I415" s="40">
        <v>47044</v>
      </c>
      <c r="J415" s="39">
        <v>41030</v>
      </c>
      <c r="K415" s="40" t="s">
        <v>44</v>
      </c>
      <c r="L415" s="40" t="s">
        <v>409</v>
      </c>
      <c r="M415" s="37" t="s">
        <v>278</v>
      </c>
      <c r="N415" s="37" t="s">
        <v>44</v>
      </c>
      <c r="O415" s="37" t="s">
        <v>44</v>
      </c>
      <c r="P415" s="36" t="s">
        <v>120</v>
      </c>
      <c r="Q415" s="36" t="s">
        <v>406</v>
      </c>
    </row>
    <row r="416" spans="1:17" ht="15">
      <c r="A416" s="40" t="s">
        <v>171</v>
      </c>
      <c r="B416" s="40" t="s">
        <v>172</v>
      </c>
      <c r="C416" s="40">
        <v>56028</v>
      </c>
      <c r="D416" s="40" t="s">
        <v>409</v>
      </c>
      <c r="E416" s="34">
        <v>-30780</v>
      </c>
      <c r="F416" s="40" t="s">
        <v>435</v>
      </c>
      <c r="G416" s="40" t="s">
        <v>37</v>
      </c>
      <c r="H416" s="40" t="s">
        <v>38</v>
      </c>
      <c r="I416" s="40">
        <v>47121</v>
      </c>
      <c r="J416" s="39">
        <v>41032</v>
      </c>
      <c r="K416" s="40" t="s">
        <v>173</v>
      </c>
      <c r="L416" s="40" t="s">
        <v>409</v>
      </c>
      <c r="M416" s="37" t="s">
        <v>278</v>
      </c>
      <c r="N416" s="37" t="s">
        <v>44</v>
      </c>
      <c r="O416" s="37" t="s">
        <v>44</v>
      </c>
      <c r="P416" s="36" t="s">
        <v>120</v>
      </c>
      <c r="Q416" s="36" t="s">
        <v>1287</v>
      </c>
    </row>
    <row r="417" spans="1:17" ht="15">
      <c r="A417" s="40" t="s">
        <v>171</v>
      </c>
      <c r="B417" s="40" t="s">
        <v>172</v>
      </c>
      <c r="C417" s="40">
        <v>56029</v>
      </c>
      <c r="D417" s="40" t="s">
        <v>409</v>
      </c>
      <c r="E417" s="34">
        <v>30780</v>
      </c>
      <c r="F417" s="40" t="s">
        <v>435</v>
      </c>
      <c r="G417" s="40" t="s">
        <v>19</v>
      </c>
      <c r="H417" s="40" t="s">
        <v>436</v>
      </c>
      <c r="I417" s="40">
        <v>47121</v>
      </c>
      <c r="J417" s="39">
        <v>41032</v>
      </c>
      <c r="K417" s="40" t="s">
        <v>173</v>
      </c>
      <c r="L417" s="40" t="s">
        <v>409</v>
      </c>
      <c r="M417" s="37" t="s">
        <v>278</v>
      </c>
      <c r="N417" s="37" t="s">
        <v>44</v>
      </c>
      <c r="O417" s="37" t="s">
        <v>44</v>
      </c>
      <c r="P417" s="36" t="s">
        <v>120</v>
      </c>
      <c r="Q417" s="36" t="s">
        <v>436</v>
      </c>
    </row>
    <row r="418" spans="1:17" ht="15">
      <c r="A418" s="40" t="s">
        <v>94</v>
      </c>
      <c r="B418" s="40" t="s">
        <v>95</v>
      </c>
      <c r="C418" s="40">
        <v>56028</v>
      </c>
      <c r="D418" s="40" t="s">
        <v>409</v>
      </c>
      <c r="E418" s="34">
        <v>-60441.31</v>
      </c>
      <c r="F418" s="40" t="s">
        <v>435</v>
      </c>
      <c r="G418" s="40" t="s">
        <v>37</v>
      </c>
      <c r="H418" s="40" t="s">
        <v>38</v>
      </c>
      <c r="I418" s="40">
        <v>47122</v>
      </c>
      <c r="J418" s="39">
        <v>41032</v>
      </c>
      <c r="K418" s="40" t="s">
        <v>96</v>
      </c>
      <c r="L418" s="40" t="s">
        <v>409</v>
      </c>
      <c r="M418" s="37" t="s">
        <v>278</v>
      </c>
      <c r="N418" s="37" t="s">
        <v>44</v>
      </c>
      <c r="O418" s="37" t="s">
        <v>44</v>
      </c>
      <c r="P418" s="36" t="s">
        <v>120</v>
      </c>
      <c r="Q418" s="36" t="s">
        <v>1287</v>
      </c>
    </row>
    <row r="419" spans="1:17" ht="15">
      <c r="A419" s="40" t="s">
        <v>94</v>
      </c>
      <c r="B419" s="40" t="s">
        <v>95</v>
      </c>
      <c r="C419" s="40">
        <v>56029</v>
      </c>
      <c r="D419" s="40" t="s">
        <v>409</v>
      </c>
      <c r="E419" s="34">
        <v>60441.31</v>
      </c>
      <c r="F419" s="40" t="s">
        <v>435</v>
      </c>
      <c r="G419" s="40" t="s">
        <v>19</v>
      </c>
      <c r="H419" s="40" t="s">
        <v>436</v>
      </c>
      <c r="I419" s="40">
        <v>47122</v>
      </c>
      <c r="J419" s="39">
        <v>41032</v>
      </c>
      <c r="K419" s="40" t="s">
        <v>96</v>
      </c>
      <c r="L419" s="40" t="s">
        <v>409</v>
      </c>
      <c r="M419" s="37" t="s">
        <v>278</v>
      </c>
      <c r="N419" s="37" t="s">
        <v>44</v>
      </c>
      <c r="O419" s="37" t="s">
        <v>44</v>
      </c>
      <c r="P419" s="36" t="s">
        <v>120</v>
      </c>
      <c r="Q419" s="36" t="s">
        <v>436</v>
      </c>
    </row>
    <row r="420" spans="1:17" ht="15">
      <c r="A420" s="40" t="s">
        <v>474</v>
      </c>
      <c r="B420" s="40" t="s">
        <v>475</v>
      </c>
      <c r="C420" s="40">
        <v>56028</v>
      </c>
      <c r="D420" s="40" t="s">
        <v>409</v>
      </c>
      <c r="E420" s="34">
        <v>-2730</v>
      </c>
      <c r="F420" s="40" t="s">
        <v>435</v>
      </c>
      <c r="G420" s="40" t="s">
        <v>37</v>
      </c>
      <c r="H420" s="40" t="s">
        <v>38</v>
      </c>
      <c r="I420" s="40">
        <v>47123</v>
      </c>
      <c r="J420" s="39">
        <v>41032</v>
      </c>
      <c r="K420" s="40" t="s">
        <v>478</v>
      </c>
      <c r="L420" s="40" t="s">
        <v>409</v>
      </c>
      <c r="M420" s="37" t="s">
        <v>278</v>
      </c>
      <c r="N420" s="37" t="s">
        <v>44</v>
      </c>
      <c r="O420" s="37" t="s">
        <v>44</v>
      </c>
      <c r="P420" s="36" t="s">
        <v>120</v>
      </c>
      <c r="Q420" s="36" t="s">
        <v>1287</v>
      </c>
    </row>
    <row r="421" spans="1:17" ht="15">
      <c r="A421" s="40" t="s">
        <v>474</v>
      </c>
      <c r="B421" s="40" t="s">
        <v>475</v>
      </c>
      <c r="C421" s="40">
        <v>56029</v>
      </c>
      <c r="D421" s="40" t="s">
        <v>409</v>
      </c>
      <c r="E421" s="34">
        <v>2730</v>
      </c>
      <c r="F421" s="40" t="s">
        <v>435</v>
      </c>
      <c r="G421" s="40" t="s">
        <v>19</v>
      </c>
      <c r="H421" s="40" t="s">
        <v>436</v>
      </c>
      <c r="I421" s="40">
        <v>47123</v>
      </c>
      <c r="J421" s="39">
        <v>41032</v>
      </c>
      <c r="K421" s="40" t="s">
        <v>478</v>
      </c>
      <c r="L421" s="40" t="s">
        <v>409</v>
      </c>
      <c r="M421" s="37" t="s">
        <v>278</v>
      </c>
      <c r="N421" s="37" t="s">
        <v>44</v>
      </c>
      <c r="O421" s="37" t="s">
        <v>44</v>
      </c>
      <c r="P421" s="36" t="s">
        <v>120</v>
      </c>
      <c r="Q421" s="36" t="s">
        <v>436</v>
      </c>
    </row>
    <row r="422" spans="1:17" ht="15">
      <c r="A422" s="40" t="s">
        <v>479</v>
      </c>
      <c r="B422" s="40" t="s">
        <v>480</v>
      </c>
      <c r="C422" s="40">
        <v>56028</v>
      </c>
      <c r="D422" s="40" t="s">
        <v>409</v>
      </c>
      <c r="E422" s="34">
        <v>-411.26</v>
      </c>
      <c r="F422" s="40" t="s">
        <v>435</v>
      </c>
      <c r="G422" s="40" t="s">
        <v>37</v>
      </c>
      <c r="H422" s="40" t="s">
        <v>38</v>
      </c>
      <c r="I422" s="40">
        <v>47124</v>
      </c>
      <c r="J422" s="39">
        <v>41032</v>
      </c>
      <c r="K422" s="40" t="s">
        <v>483</v>
      </c>
      <c r="L422" s="40" t="s">
        <v>409</v>
      </c>
      <c r="M422" s="37" t="s">
        <v>278</v>
      </c>
      <c r="N422" s="37" t="s">
        <v>44</v>
      </c>
      <c r="O422" s="37" t="s">
        <v>44</v>
      </c>
      <c r="P422" s="36" t="s">
        <v>120</v>
      </c>
      <c r="Q422" s="36" t="s">
        <v>1287</v>
      </c>
    </row>
    <row r="423" spans="1:17" ht="15">
      <c r="A423" s="40" t="s">
        <v>479</v>
      </c>
      <c r="B423" s="40" t="s">
        <v>480</v>
      </c>
      <c r="C423" s="40">
        <v>56029</v>
      </c>
      <c r="D423" s="40" t="s">
        <v>409</v>
      </c>
      <c r="E423" s="34">
        <v>411.26</v>
      </c>
      <c r="F423" s="40" t="s">
        <v>435</v>
      </c>
      <c r="G423" s="40" t="s">
        <v>19</v>
      </c>
      <c r="H423" s="40" t="s">
        <v>436</v>
      </c>
      <c r="I423" s="40">
        <v>47124</v>
      </c>
      <c r="J423" s="39">
        <v>41032</v>
      </c>
      <c r="K423" s="40" t="s">
        <v>483</v>
      </c>
      <c r="L423" s="40" t="s">
        <v>409</v>
      </c>
      <c r="M423" s="37" t="s">
        <v>278</v>
      </c>
      <c r="N423" s="37" t="s">
        <v>44</v>
      </c>
      <c r="O423" s="37" t="s">
        <v>44</v>
      </c>
      <c r="P423" s="36" t="s">
        <v>120</v>
      </c>
      <c r="Q423" s="36" t="s">
        <v>436</v>
      </c>
    </row>
    <row r="424" spans="1:17" ht="15">
      <c r="A424" s="40" t="s">
        <v>491</v>
      </c>
      <c r="B424" s="40" t="s">
        <v>492</v>
      </c>
      <c r="C424" s="40">
        <v>56028</v>
      </c>
      <c r="D424" s="40" t="s">
        <v>409</v>
      </c>
      <c r="E424" s="34">
        <v>-1097.04</v>
      </c>
      <c r="F424" s="40" t="s">
        <v>435</v>
      </c>
      <c r="G424" s="40" t="s">
        <v>37</v>
      </c>
      <c r="H424" s="40" t="s">
        <v>38</v>
      </c>
      <c r="I424" s="40">
        <v>47125</v>
      </c>
      <c r="J424" s="39">
        <v>41032</v>
      </c>
      <c r="K424" s="40" t="s">
        <v>495</v>
      </c>
      <c r="L424" s="40" t="s">
        <v>409</v>
      </c>
      <c r="M424" s="37" t="s">
        <v>278</v>
      </c>
      <c r="N424" s="37" t="s">
        <v>44</v>
      </c>
      <c r="O424" s="37" t="s">
        <v>44</v>
      </c>
      <c r="P424" s="36" t="s">
        <v>120</v>
      </c>
      <c r="Q424" s="36" t="s">
        <v>1287</v>
      </c>
    </row>
    <row r="425" spans="1:17" ht="15">
      <c r="A425" s="40" t="s">
        <v>491</v>
      </c>
      <c r="B425" s="40" t="s">
        <v>492</v>
      </c>
      <c r="C425" s="40">
        <v>56029</v>
      </c>
      <c r="D425" s="40" t="s">
        <v>409</v>
      </c>
      <c r="E425" s="34">
        <v>1097.04</v>
      </c>
      <c r="F425" s="40" t="s">
        <v>435</v>
      </c>
      <c r="G425" s="40" t="s">
        <v>19</v>
      </c>
      <c r="H425" s="40" t="s">
        <v>436</v>
      </c>
      <c r="I425" s="40">
        <v>47125</v>
      </c>
      <c r="J425" s="39">
        <v>41032</v>
      </c>
      <c r="K425" s="40" t="s">
        <v>495</v>
      </c>
      <c r="L425" s="40" t="s">
        <v>409</v>
      </c>
      <c r="M425" s="37" t="s">
        <v>278</v>
      </c>
      <c r="N425" s="37" t="s">
        <v>44</v>
      </c>
      <c r="O425" s="37" t="s">
        <v>44</v>
      </c>
      <c r="P425" s="36" t="s">
        <v>120</v>
      </c>
      <c r="Q425" s="36" t="s">
        <v>436</v>
      </c>
    </row>
    <row r="426" spans="1:17" ht="15">
      <c r="A426" s="40" t="s">
        <v>343</v>
      </c>
      <c r="B426" s="40" t="s">
        <v>344</v>
      </c>
      <c r="C426" s="40">
        <v>56028</v>
      </c>
      <c r="D426" s="40" t="s">
        <v>409</v>
      </c>
      <c r="E426" s="34">
        <v>-64184</v>
      </c>
      <c r="F426" s="40" t="s">
        <v>435</v>
      </c>
      <c r="G426" s="40" t="s">
        <v>37</v>
      </c>
      <c r="H426" s="40" t="s">
        <v>38</v>
      </c>
      <c r="I426" s="40">
        <v>47126</v>
      </c>
      <c r="J426" s="39">
        <v>41032</v>
      </c>
      <c r="K426" s="40" t="s">
        <v>132</v>
      </c>
      <c r="L426" s="40" t="s">
        <v>409</v>
      </c>
      <c r="M426" s="37" t="s">
        <v>278</v>
      </c>
      <c r="N426" s="37" t="s">
        <v>44</v>
      </c>
      <c r="O426" s="37" t="s">
        <v>44</v>
      </c>
      <c r="P426" s="36" t="s">
        <v>120</v>
      </c>
      <c r="Q426" s="36" t="s">
        <v>1287</v>
      </c>
    </row>
    <row r="427" spans="1:17" ht="15">
      <c r="A427" s="40" t="s">
        <v>343</v>
      </c>
      <c r="B427" s="40" t="s">
        <v>344</v>
      </c>
      <c r="C427" s="40">
        <v>56029</v>
      </c>
      <c r="D427" s="40" t="s">
        <v>409</v>
      </c>
      <c r="E427" s="34">
        <v>64184</v>
      </c>
      <c r="F427" s="40" t="s">
        <v>435</v>
      </c>
      <c r="G427" s="40" t="s">
        <v>19</v>
      </c>
      <c r="H427" s="40" t="s">
        <v>436</v>
      </c>
      <c r="I427" s="40">
        <v>47126</v>
      </c>
      <c r="J427" s="39">
        <v>41032</v>
      </c>
      <c r="K427" s="40" t="s">
        <v>132</v>
      </c>
      <c r="L427" s="40" t="s">
        <v>409</v>
      </c>
      <c r="M427" s="37" t="s">
        <v>278</v>
      </c>
      <c r="N427" s="37" t="s">
        <v>44</v>
      </c>
      <c r="O427" s="37" t="s">
        <v>44</v>
      </c>
      <c r="P427" s="36" t="s">
        <v>120</v>
      </c>
      <c r="Q427" s="36" t="s">
        <v>436</v>
      </c>
    </row>
    <row r="428" spans="1:17" ht="15">
      <c r="A428" s="40" t="s">
        <v>225</v>
      </c>
      <c r="B428" s="40" t="s">
        <v>226</v>
      </c>
      <c r="C428" s="40">
        <v>56028</v>
      </c>
      <c r="D428" s="40" t="s">
        <v>409</v>
      </c>
      <c r="E428" s="34">
        <v>-7755.6</v>
      </c>
      <c r="F428" s="40" t="s">
        <v>435</v>
      </c>
      <c r="G428" s="40" t="s">
        <v>37</v>
      </c>
      <c r="H428" s="40" t="s">
        <v>38</v>
      </c>
      <c r="I428" s="40">
        <v>47127</v>
      </c>
      <c r="J428" s="39">
        <v>41032</v>
      </c>
      <c r="K428" s="40" t="s">
        <v>227</v>
      </c>
      <c r="L428" s="40" t="s">
        <v>409</v>
      </c>
      <c r="M428" s="37" t="s">
        <v>278</v>
      </c>
      <c r="N428" s="37" t="s">
        <v>44</v>
      </c>
      <c r="O428" s="37" t="s">
        <v>44</v>
      </c>
      <c r="P428" s="36" t="s">
        <v>120</v>
      </c>
      <c r="Q428" s="36" t="s">
        <v>1287</v>
      </c>
    </row>
    <row r="429" spans="1:17" ht="15">
      <c r="A429" s="40" t="s">
        <v>225</v>
      </c>
      <c r="B429" s="40" t="s">
        <v>226</v>
      </c>
      <c r="C429" s="40">
        <v>56029</v>
      </c>
      <c r="D429" s="40" t="s">
        <v>409</v>
      </c>
      <c r="E429" s="34">
        <v>7755.6</v>
      </c>
      <c r="F429" s="40" t="s">
        <v>435</v>
      </c>
      <c r="G429" s="40" t="s">
        <v>19</v>
      </c>
      <c r="H429" s="40" t="s">
        <v>436</v>
      </c>
      <c r="I429" s="40">
        <v>47127</v>
      </c>
      <c r="J429" s="39">
        <v>41032</v>
      </c>
      <c r="K429" s="40" t="s">
        <v>227</v>
      </c>
      <c r="L429" s="40" t="s">
        <v>409</v>
      </c>
      <c r="M429" s="37" t="s">
        <v>278</v>
      </c>
      <c r="N429" s="37" t="s">
        <v>44</v>
      </c>
      <c r="O429" s="37" t="s">
        <v>44</v>
      </c>
      <c r="P429" s="36" t="s">
        <v>120</v>
      </c>
      <c r="Q429" s="36" t="s">
        <v>436</v>
      </c>
    </row>
    <row r="430" spans="1:17" ht="15">
      <c r="A430" s="40" t="s">
        <v>28</v>
      </c>
      <c r="B430" s="40" t="s">
        <v>52</v>
      </c>
      <c r="C430" s="40">
        <v>56028</v>
      </c>
      <c r="D430" s="40" t="s">
        <v>409</v>
      </c>
      <c r="E430" s="34">
        <v>-549.5</v>
      </c>
      <c r="F430" s="40" t="s">
        <v>435</v>
      </c>
      <c r="G430" s="40" t="s">
        <v>37</v>
      </c>
      <c r="H430" s="40" t="s">
        <v>38</v>
      </c>
      <c r="I430" s="40">
        <v>47128</v>
      </c>
      <c r="J430" s="39">
        <v>41032</v>
      </c>
      <c r="K430" s="40" t="s">
        <v>63</v>
      </c>
      <c r="L430" s="40" t="s">
        <v>409</v>
      </c>
      <c r="M430" s="37" t="s">
        <v>278</v>
      </c>
      <c r="N430" s="37" t="s">
        <v>44</v>
      </c>
      <c r="O430" s="37" t="s">
        <v>44</v>
      </c>
      <c r="P430" s="36" t="s">
        <v>120</v>
      </c>
      <c r="Q430" s="36" t="s">
        <v>1287</v>
      </c>
    </row>
    <row r="431" spans="1:17" ht="15">
      <c r="A431" s="40" t="s">
        <v>28</v>
      </c>
      <c r="B431" s="40" t="s">
        <v>52</v>
      </c>
      <c r="C431" s="40">
        <v>56029</v>
      </c>
      <c r="D431" s="40" t="s">
        <v>409</v>
      </c>
      <c r="E431" s="34">
        <v>549.5</v>
      </c>
      <c r="F431" s="40" t="s">
        <v>435</v>
      </c>
      <c r="G431" s="40" t="s">
        <v>19</v>
      </c>
      <c r="H431" s="40" t="s">
        <v>436</v>
      </c>
      <c r="I431" s="40">
        <v>47128</v>
      </c>
      <c r="J431" s="39">
        <v>41032</v>
      </c>
      <c r="K431" s="40" t="s">
        <v>63</v>
      </c>
      <c r="L431" s="40" t="s">
        <v>409</v>
      </c>
      <c r="M431" s="37" t="s">
        <v>278</v>
      </c>
      <c r="N431" s="37" t="s">
        <v>44</v>
      </c>
      <c r="O431" s="37" t="s">
        <v>44</v>
      </c>
      <c r="P431" s="36" t="s">
        <v>120</v>
      </c>
      <c r="Q431" s="36" t="s">
        <v>436</v>
      </c>
    </row>
    <row r="432" spans="1:17" ht="15">
      <c r="A432" s="40" t="s">
        <v>29</v>
      </c>
      <c r="B432" s="40" t="s">
        <v>53</v>
      </c>
      <c r="C432" s="40">
        <v>56028</v>
      </c>
      <c r="D432" s="40" t="s">
        <v>409</v>
      </c>
      <c r="E432" s="34">
        <v>-8311.44</v>
      </c>
      <c r="F432" s="40" t="s">
        <v>435</v>
      </c>
      <c r="G432" s="40" t="s">
        <v>37</v>
      </c>
      <c r="H432" s="40" t="s">
        <v>38</v>
      </c>
      <c r="I432" s="40">
        <v>47129</v>
      </c>
      <c r="J432" s="39">
        <v>41032</v>
      </c>
      <c r="K432" s="40" t="s">
        <v>64</v>
      </c>
      <c r="L432" s="40" t="s">
        <v>409</v>
      </c>
      <c r="M432" s="37" t="s">
        <v>278</v>
      </c>
      <c r="N432" s="37" t="s">
        <v>44</v>
      </c>
      <c r="O432" s="37" t="s">
        <v>44</v>
      </c>
      <c r="P432" s="36" t="s">
        <v>120</v>
      </c>
      <c r="Q432" s="36" t="s">
        <v>1287</v>
      </c>
    </row>
    <row r="433" spans="1:17" ht="15">
      <c r="A433" s="40" t="s">
        <v>29</v>
      </c>
      <c r="B433" s="40" t="s">
        <v>53</v>
      </c>
      <c r="C433" s="40">
        <v>56029</v>
      </c>
      <c r="D433" s="40" t="s">
        <v>409</v>
      </c>
      <c r="E433" s="34">
        <v>8311.44</v>
      </c>
      <c r="F433" s="40" t="s">
        <v>435</v>
      </c>
      <c r="G433" s="40" t="s">
        <v>19</v>
      </c>
      <c r="H433" s="40" t="s">
        <v>436</v>
      </c>
      <c r="I433" s="40">
        <v>47129</v>
      </c>
      <c r="J433" s="39">
        <v>41032</v>
      </c>
      <c r="K433" s="40" t="s">
        <v>64</v>
      </c>
      <c r="L433" s="40" t="s">
        <v>409</v>
      </c>
      <c r="M433" s="37" t="s">
        <v>278</v>
      </c>
      <c r="N433" s="37" t="s">
        <v>44</v>
      </c>
      <c r="O433" s="37" t="s">
        <v>44</v>
      </c>
      <c r="P433" s="36" t="s">
        <v>120</v>
      </c>
      <c r="Q433" s="36" t="s">
        <v>436</v>
      </c>
    </row>
    <row r="434" spans="1:17" ht="15">
      <c r="A434" s="40" t="s">
        <v>817</v>
      </c>
      <c r="B434" s="40" t="s">
        <v>818</v>
      </c>
      <c r="C434" s="40">
        <v>56028</v>
      </c>
      <c r="D434" s="40" t="s">
        <v>409</v>
      </c>
      <c r="E434" s="34">
        <v>-6372</v>
      </c>
      <c r="F434" s="40" t="s">
        <v>435</v>
      </c>
      <c r="G434" s="40" t="s">
        <v>37</v>
      </c>
      <c r="H434" s="40" t="s">
        <v>38</v>
      </c>
      <c r="I434" s="40">
        <v>47130</v>
      </c>
      <c r="J434" s="39">
        <v>41032</v>
      </c>
      <c r="K434" s="40" t="s">
        <v>132</v>
      </c>
      <c r="L434" s="40" t="s">
        <v>409</v>
      </c>
      <c r="M434" s="37" t="s">
        <v>278</v>
      </c>
      <c r="N434" s="37" t="s">
        <v>44</v>
      </c>
      <c r="O434" s="37" t="s">
        <v>44</v>
      </c>
      <c r="P434" s="36" t="s">
        <v>120</v>
      </c>
      <c r="Q434" s="36" t="s">
        <v>1287</v>
      </c>
    </row>
    <row r="435" spans="1:17" ht="15">
      <c r="A435" s="40" t="s">
        <v>817</v>
      </c>
      <c r="B435" s="40" t="s">
        <v>818</v>
      </c>
      <c r="C435" s="40">
        <v>56029</v>
      </c>
      <c r="D435" s="40" t="s">
        <v>409</v>
      </c>
      <c r="E435" s="34">
        <v>6372</v>
      </c>
      <c r="F435" s="40" t="s">
        <v>435</v>
      </c>
      <c r="G435" s="40" t="s">
        <v>19</v>
      </c>
      <c r="H435" s="40" t="s">
        <v>436</v>
      </c>
      <c r="I435" s="40">
        <v>47130</v>
      </c>
      <c r="J435" s="39">
        <v>41032</v>
      </c>
      <c r="K435" s="40" t="s">
        <v>132</v>
      </c>
      <c r="L435" s="40" t="s">
        <v>409</v>
      </c>
      <c r="M435" s="37" t="s">
        <v>278</v>
      </c>
      <c r="N435" s="37" t="s">
        <v>44</v>
      </c>
      <c r="O435" s="37" t="s">
        <v>44</v>
      </c>
      <c r="P435" s="36" t="s">
        <v>120</v>
      </c>
      <c r="Q435" s="36" t="s">
        <v>436</v>
      </c>
    </row>
    <row r="436" spans="1:17" ht="15">
      <c r="A436" s="40" t="s">
        <v>351</v>
      </c>
      <c r="B436" s="40" t="s">
        <v>352</v>
      </c>
      <c r="C436" s="40">
        <v>56028</v>
      </c>
      <c r="D436" s="40" t="s">
        <v>409</v>
      </c>
      <c r="E436" s="34">
        <v>-2243.95</v>
      </c>
      <c r="F436" s="40" t="s">
        <v>435</v>
      </c>
      <c r="G436" s="40" t="s">
        <v>37</v>
      </c>
      <c r="H436" s="40" t="s">
        <v>38</v>
      </c>
      <c r="I436" s="40">
        <v>47131</v>
      </c>
      <c r="J436" s="39">
        <v>41032</v>
      </c>
      <c r="K436" s="40" t="s">
        <v>353</v>
      </c>
      <c r="L436" s="40" t="s">
        <v>409</v>
      </c>
      <c r="M436" s="37" t="s">
        <v>278</v>
      </c>
      <c r="N436" s="37" t="s">
        <v>44</v>
      </c>
      <c r="O436" s="37" t="s">
        <v>44</v>
      </c>
      <c r="P436" s="36" t="s">
        <v>120</v>
      </c>
      <c r="Q436" s="36" t="s">
        <v>1287</v>
      </c>
    </row>
    <row r="437" spans="1:17" ht="15">
      <c r="A437" s="40" t="s">
        <v>351</v>
      </c>
      <c r="B437" s="40" t="s">
        <v>352</v>
      </c>
      <c r="C437" s="40">
        <v>56029</v>
      </c>
      <c r="D437" s="40" t="s">
        <v>409</v>
      </c>
      <c r="E437" s="34">
        <v>2243.95</v>
      </c>
      <c r="F437" s="40" t="s">
        <v>435</v>
      </c>
      <c r="G437" s="40" t="s">
        <v>19</v>
      </c>
      <c r="H437" s="40" t="s">
        <v>436</v>
      </c>
      <c r="I437" s="40">
        <v>47131</v>
      </c>
      <c r="J437" s="39">
        <v>41032</v>
      </c>
      <c r="K437" s="40" t="s">
        <v>353</v>
      </c>
      <c r="L437" s="40" t="s">
        <v>409</v>
      </c>
      <c r="M437" s="37" t="s">
        <v>278</v>
      </c>
      <c r="N437" s="37" t="s">
        <v>44</v>
      </c>
      <c r="O437" s="37" t="s">
        <v>44</v>
      </c>
      <c r="P437" s="36" t="s">
        <v>120</v>
      </c>
      <c r="Q437" s="36" t="s">
        <v>436</v>
      </c>
    </row>
    <row r="438" spans="1:17" ht="15">
      <c r="A438" s="40" t="s">
        <v>208</v>
      </c>
      <c r="B438" s="40" t="s">
        <v>209</v>
      </c>
      <c r="C438" s="40">
        <v>56028</v>
      </c>
      <c r="D438" s="40" t="s">
        <v>409</v>
      </c>
      <c r="E438" s="34">
        <v>-850.97</v>
      </c>
      <c r="F438" s="40" t="s">
        <v>435</v>
      </c>
      <c r="G438" s="40" t="s">
        <v>37</v>
      </c>
      <c r="H438" s="40" t="s">
        <v>38</v>
      </c>
      <c r="I438" s="40">
        <v>47132</v>
      </c>
      <c r="J438" s="39">
        <v>41032</v>
      </c>
      <c r="K438" s="40" t="s">
        <v>210</v>
      </c>
      <c r="L438" s="40" t="s">
        <v>409</v>
      </c>
      <c r="M438" s="37" t="s">
        <v>278</v>
      </c>
      <c r="N438" s="37" t="s">
        <v>44</v>
      </c>
      <c r="O438" s="37" t="s">
        <v>44</v>
      </c>
      <c r="P438" s="36" t="s">
        <v>120</v>
      </c>
      <c r="Q438" s="36" t="s">
        <v>1287</v>
      </c>
    </row>
    <row r="439" spans="1:17" ht="15">
      <c r="A439" s="40" t="s">
        <v>208</v>
      </c>
      <c r="B439" s="40" t="s">
        <v>209</v>
      </c>
      <c r="C439" s="40">
        <v>56029</v>
      </c>
      <c r="D439" s="40" t="s">
        <v>409</v>
      </c>
      <c r="E439" s="34">
        <v>850.97</v>
      </c>
      <c r="F439" s="40" t="s">
        <v>435</v>
      </c>
      <c r="G439" s="40" t="s">
        <v>19</v>
      </c>
      <c r="H439" s="40" t="s">
        <v>436</v>
      </c>
      <c r="I439" s="40">
        <v>47132</v>
      </c>
      <c r="J439" s="39">
        <v>41032</v>
      </c>
      <c r="K439" s="40" t="s">
        <v>210</v>
      </c>
      <c r="L439" s="40" t="s">
        <v>409</v>
      </c>
      <c r="M439" s="37" t="s">
        <v>278</v>
      </c>
      <c r="N439" s="37" t="s">
        <v>44</v>
      </c>
      <c r="O439" s="37" t="s">
        <v>44</v>
      </c>
      <c r="P439" s="36" t="s">
        <v>120</v>
      </c>
      <c r="Q439" s="36" t="s">
        <v>436</v>
      </c>
    </row>
    <row r="440" spans="1:17" ht="15">
      <c r="A440" s="40" t="s">
        <v>890</v>
      </c>
      <c r="B440" s="40" t="s">
        <v>891</v>
      </c>
      <c r="C440" s="40">
        <v>56028</v>
      </c>
      <c r="D440" s="40" t="s">
        <v>409</v>
      </c>
      <c r="E440" s="34">
        <v>-250.9</v>
      </c>
      <c r="F440" s="40" t="s">
        <v>435</v>
      </c>
      <c r="G440" s="40" t="s">
        <v>37</v>
      </c>
      <c r="H440" s="40" t="s">
        <v>38</v>
      </c>
      <c r="I440" s="40">
        <v>47133</v>
      </c>
      <c r="J440" s="39">
        <v>41032</v>
      </c>
      <c r="K440" s="40" t="s">
        <v>132</v>
      </c>
      <c r="L440" s="40" t="s">
        <v>409</v>
      </c>
      <c r="M440" s="37" t="s">
        <v>278</v>
      </c>
      <c r="N440" s="37" t="s">
        <v>44</v>
      </c>
      <c r="O440" s="37" t="s">
        <v>44</v>
      </c>
      <c r="P440" s="36" t="s">
        <v>120</v>
      </c>
      <c r="Q440" s="36" t="s">
        <v>1287</v>
      </c>
    </row>
    <row r="441" spans="1:17" ht="15">
      <c r="A441" s="40" t="s">
        <v>890</v>
      </c>
      <c r="B441" s="40" t="s">
        <v>891</v>
      </c>
      <c r="C441" s="40">
        <v>56029</v>
      </c>
      <c r="D441" s="40" t="s">
        <v>409</v>
      </c>
      <c r="E441" s="34">
        <v>250.9</v>
      </c>
      <c r="F441" s="40" t="s">
        <v>435</v>
      </c>
      <c r="G441" s="40" t="s">
        <v>19</v>
      </c>
      <c r="H441" s="40" t="s">
        <v>436</v>
      </c>
      <c r="I441" s="40">
        <v>47133</v>
      </c>
      <c r="J441" s="39">
        <v>41032</v>
      </c>
      <c r="K441" s="40" t="s">
        <v>132</v>
      </c>
      <c r="L441" s="40" t="s">
        <v>409</v>
      </c>
      <c r="M441" s="37" t="s">
        <v>278</v>
      </c>
      <c r="N441" s="37" t="s">
        <v>44</v>
      </c>
      <c r="O441" s="37" t="s">
        <v>44</v>
      </c>
      <c r="P441" s="36" t="s">
        <v>120</v>
      </c>
      <c r="Q441" s="36" t="s">
        <v>436</v>
      </c>
    </row>
    <row r="442" spans="1:17" ht="15">
      <c r="A442" s="40" t="s">
        <v>899</v>
      </c>
      <c r="B442" s="40" t="s">
        <v>900</v>
      </c>
      <c r="C442" s="40">
        <v>56028</v>
      </c>
      <c r="D442" s="40" t="s">
        <v>409</v>
      </c>
      <c r="E442" s="34">
        <v>-181.2</v>
      </c>
      <c r="F442" s="40" t="s">
        <v>435</v>
      </c>
      <c r="G442" s="40" t="s">
        <v>37</v>
      </c>
      <c r="H442" s="40" t="s">
        <v>38</v>
      </c>
      <c r="I442" s="40">
        <v>47134</v>
      </c>
      <c r="J442" s="39">
        <v>41032</v>
      </c>
      <c r="K442" s="40" t="s">
        <v>903</v>
      </c>
      <c r="L442" s="40" t="s">
        <v>409</v>
      </c>
      <c r="M442" s="37" t="s">
        <v>278</v>
      </c>
      <c r="N442" s="37" t="s">
        <v>44</v>
      </c>
      <c r="O442" s="37" t="s">
        <v>44</v>
      </c>
      <c r="P442" s="36" t="s">
        <v>120</v>
      </c>
      <c r="Q442" s="36" t="s">
        <v>1287</v>
      </c>
    </row>
    <row r="443" spans="1:17" ht="15">
      <c r="A443" s="40" t="s">
        <v>899</v>
      </c>
      <c r="B443" s="40" t="s">
        <v>900</v>
      </c>
      <c r="C443" s="40">
        <v>56029</v>
      </c>
      <c r="D443" s="40" t="s">
        <v>409</v>
      </c>
      <c r="E443" s="34">
        <v>181.2</v>
      </c>
      <c r="F443" s="40" t="s">
        <v>435</v>
      </c>
      <c r="G443" s="40" t="s">
        <v>19</v>
      </c>
      <c r="H443" s="40" t="s">
        <v>436</v>
      </c>
      <c r="I443" s="40">
        <v>47134</v>
      </c>
      <c r="J443" s="39">
        <v>41032</v>
      </c>
      <c r="K443" s="40" t="s">
        <v>903</v>
      </c>
      <c r="L443" s="40" t="s">
        <v>409</v>
      </c>
      <c r="M443" s="37" t="s">
        <v>278</v>
      </c>
      <c r="N443" s="37" t="s">
        <v>44</v>
      </c>
      <c r="O443" s="37" t="s">
        <v>44</v>
      </c>
      <c r="P443" s="36" t="s">
        <v>120</v>
      </c>
      <c r="Q443" s="36" t="s">
        <v>436</v>
      </c>
    </row>
    <row r="444" spans="1:17" ht="15">
      <c r="A444" s="40" t="s">
        <v>904</v>
      </c>
      <c r="B444" s="40" t="s">
        <v>905</v>
      </c>
      <c r="C444" s="40">
        <v>56028</v>
      </c>
      <c r="D444" s="40" t="s">
        <v>409</v>
      </c>
      <c r="E444" s="34">
        <v>-15336</v>
      </c>
      <c r="F444" s="40" t="s">
        <v>435</v>
      </c>
      <c r="G444" s="40" t="s">
        <v>37</v>
      </c>
      <c r="H444" s="40" t="s">
        <v>38</v>
      </c>
      <c r="I444" s="40">
        <v>47135</v>
      </c>
      <c r="J444" s="39">
        <v>41032</v>
      </c>
      <c r="K444" s="40" t="s">
        <v>908</v>
      </c>
      <c r="L444" s="40" t="s">
        <v>409</v>
      </c>
      <c r="M444" s="37" t="s">
        <v>278</v>
      </c>
      <c r="N444" s="37" t="s">
        <v>44</v>
      </c>
      <c r="O444" s="37" t="s">
        <v>44</v>
      </c>
      <c r="P444" s="36" t="s">
        <v>120</v>
      </c>
      <c r="Q444" s="36" t="s">
        <v>1287</v>
      </c>
    </row>
    <row r="445" spans="1:17" ht="15">
      <c r="A445" s="40" t="s">
        <v>904</v>
      </c>
      <c r="B445" s="40" t="s">
        <v>905</v>
      </c>
      <c r="C445" s="40">
        <v>56029</v>
      </c>
      <c r="D445" s="40" t="s">
        <v>409</v>
      </c>
      <c r="E445" s="34">
        <v>15336</v>
      </c>
      <c r="F445" s="40" t="s">
        <v>435</v>
      </c>
      <c r="G445" s="40" t="s">
        <v>19</v>
      </c>
      <c r="H445" s="40" t="s">
        <v>436</v>
      </c>
      <c r="I445" s="40">
        <v>47135</v>
      </c>
      <c r="J445" s="39">
        <v>41032</v>
      </c>
      <c r="K445" s="40" t="s">
        <v>908</v>
      </c>
      <c r="L445" s="40" t="s">
        <v>409</v>
      </c>
      <c r="M445" s="37" t="s">
        <v>278</v>
      </c>
      <c r="N445" s="37" t="s">
        <v>44</v>
      </c>
      <c r="O445" s="37" t="s">
        <v>44</v>
      </c>
      <c r="P445" s="36" t="s">
        <v>120</v>
      </c>
      <c r="Q445" s="36" t="s">
        <v>436</v>
      </c>
    </row>
    <row r="446" spans="1:17" ht="15">
      <c r="A446" s="40" t="s">
        <v>944</v>
      </c>
      <c r="B446" s="40" t="s">
        <v>945</v>
      </c>
      <c r="C446" s="40">
        <v>56028</v>
      </c>
      <c r="D446" s="40" t="s">
        <v>409</v>
      </c>
      <c r="E446" s="34">
        <v>-5142.39</v>
      </c>
      <c r="F446" s="40" t="s">
        <v>435</v>
      </c>
      <c r="G446" s="40" t="s">
        <v>37</v>
      </c>
      <c r="H446" s="40" t="s">
        <v>38</v>
      </c>
      <c r="I446" s="40">
        <v>47136</v>
      </c>
      <c r="J446" s="39">
        <v>41032</v>
      </c>
      <c r="K446" s="40" t="s">
        <v>948</v>
      </c>
      <c r="L446" s="40" t="s">
        <v>409</v>
      </c>
      <c r="M446" s="37" t="s">
        <v>278</v>
      </c>
      <c r="N446" s="37" t="s">
        <v>44</v>
      </c>
      <c r="O446" s="37" t="s">
        <v>44</v>
      </c>
      <c r="P446" s="36" t="s">
        <v>120</v>
      </c>
      <c r="Q446" s="36" t="s">
        <v>1287</v>
      </c>
    </row>
    <row r="447" spans="1:17" ht="15">
      <c r="A447" s="40" t="s">
        <v>944</v>
      </c>
      <c r="B447" s="40" t="s">
        <v>945</v>
      </c>
      <c r="C447" s="40">
        <v>56029</v>
      </c>
      <c r="D447" s="40" t="s">
        <v>409</v>
      </c>
      <c r="E447" s="34">
        <v>5142.39</v>
      </c>
      <c r="F447" s="40" t="s">
        <v>435</v>
      </c>
      <c r="G447" s="40" t="s">
        <v>19</v>
      </c>
      <c r="H447" s="40" t="s">
        <v>436</v>
      </c>
      <c r="I447" s="40">
        <v>47136</v>
      </c>
      <c r="J447" s="39">
        <v>41032</v>
      </c>
      <c r="K447" s="40" t="s">
        <v>948</v>
      </c>
      <c r="L447" s="40" t="s">
        <v>409</v>
      </c>
      <c r="M447" s="37" t="s">
        <v>278</v>
      </c>
      <c r="N447" s="37" t="s">
        <v>44</v>
      </c>
      <c r="O447" s="37" t="s">
        <v>44</v>
      </c>
      <c r="P447" s="36" t="s">
        <v>120</v>
      </c>
      <c r="Q447" s="36" t="s">
        <v>436</v>
      </c>
    </row>
    <row r="448" spans="1:17" ht="15">
      <c r="A448" s="40" t="s">
        <v>980</v>
      </c>
      <c r="B448" s="40" t="s">
        <v>981</v>
      </c>
      <c r="C448" s="40">
        <v>56028</v>
      </c>
      <c r="D448" s="40" t="s">
        <v>409</v>
      </c>
      <c r="E448" s="34">
        <v>-705.68</v>
      </c>
      <c r="F448" s="40" t="s">
        <v>435</v>
      </c>
      <c r="G448" s="40" t="s">
        <v>37</v>
      </c>
      <c r="H448" s="40" t="s">
        <v>38</v>
      </c>
      <c r="I448" s="40">
        <v>47137</v>
      </c>
      <c r="J448" s="39">
        <v>41032</v>
      </c>
      <c r="K448" s="40" t="s">
        <v>984</v>
      </c>
      <c r="L448" s="40" t="s">
        <v>409</v>
      </c>
      <c r="M448" s="37" t="s">
        <v>278</v>
      </c>
      <c r="N448" s="37" t="s">
        <v>44</v>
      </c>
      <c r="O448" s="37" t="s">
        <v>44</v>
      </c>
      <c r="P448" s="36" t="s">
        <v>120</v>
      </c>
      <c r="Q448" s="36" t="s">
        <v>1287</v>
      </c>
    </row>
    <row r="449" spans="1:17" ht="15">
      <c r="A449" s="40" t="s">
        <v>980</v>
      </c>
      <c r="B449" s="40" t="s">
        <v>981</v>
      </c>
      <c r="C449" s="40">
        <v>56029</v>
      </c>
      <c r="D449" s="40" t="s">
        <v>409</v>
      </c>
      <c r="E449" s="34">
        <v>705.68</v>
      </c>
      <c r="F449" s="40" t="s">
        <v>435</v>
      </c>
      <c r="G449" s="40" t="s">
        <v>19</v>
      </c>
      <c r="H449" s="40" t="s">
        <v>436</v>
      </c>
      <c r="I449" s="40">
        <v>47137</v>
      </c>
      <c r="J449" s="39">
        <v>41032</v>
      </c>
      <c r="K449" s="40" t="s">
        <v>984</v>
      </c>
      <c r="L449" s="40" t="s">
        <v>409</v>
      </c>
      <c r="M449" s="37" t="s">
        <v>278</v>
      </c>
      <c r="N449" s="37" t="s">
        <v>44</v>
      </c>
      <c r="O449" s="37" t="s">
        <v>44</v>
      </c>
      <c r="P449" s="36" t="s">
        <v>120</v>
      </c>
      <c r="Q449" s="36" t="s">
        <v>436</v>
      </c>
    </row>
    <row r="450" spans="1:17" ht="15">
      <c r="A450" s="40" t="s">
        <v>357</v>
      </c>
      <c r="B450" s="40" t="s">
        <v>358</v>
      </c>
      <c r="C450" s="40">
        <v>56028</v>
      </c>
      <c r="D450" s="40" t="s">
        <v>409</v>
      </c>
      <c r="E450" s="34">
        <v>-149.5</v>
      </c>
      <c r="F450" s="40" t="s">
        <v>435</v>
      </c>
      <c r="G450" s="40" t="s">
        <v>37</v>
      </c>
      <c r="H450" s="40" t="s">
        <v>38</v>
      </c>
      <c r="I450" s="40">
        <v>47138</v>
      </c>
      <c r="J450" s="39">
        <v>41032</v>
      </c>
      <c r="K450" s="40" t="s">
        <v>359</v>
      </c>
      <c r="L450" s="40" t="s">
        <v>409</v>
      </c>
      <c r="M450" s="37" t="s">
        <v>278</v>
      </c>
      <c r="N450" s="37" t="s">
        <v>44</v>
      </c>
      <c r="O450" s="37" t="s">
        <v>44</v>
      </c>
      <c r="P450" s="36" t="s">
        <v>120</v>
      </c>
      <c r="Q450" s="36" t="s">
        <v>1287</v>
      </c>
    </row>
    <row r="451" spans="1:17" ht="15">
      <c r="A451" s="40" t="s">
        <v>357</v>
      </c>
      <c r="B451" s="40" t="s">
        <v>358</v>
      </c>
      <c r="C451" s="40">
        <v>56029</v>
      </c>
      <c r="D451" s="40" t="s">
        <v>409</v>
      </c>
      <c r="E451" s="34">
        <v>149.5</v>
      </c>
      <c r="F451" s="40" t="s">
        <v>435</v>
      </c>
      <c r="G451" s="40" t="s">
        <v>19</v>
      </c>
      <c r="H451" s="40" t="s">
        <v>436</v>
      </c>
      <c r="I451" s="40">
        <v>47138</v>
      </c>
      <c r="J451" s="39">
        <v>41032</v>
      </c>
      <c r="K451" s="40" t="s">
        <v>359</v>
      </c>
      <c r="L451" s="40" t="s">
        <v>409</v>
      </c>
      <c r="M451" s="37" t="s">
        <v>278</v>
      </c>
      <c r="N451" s="37" t="s">
        <v>44</v>
      </c>
      <c r="O451" s="37" t="s">
        <v>44</v>
      </c>
      <c r="P451" s="36" t="s">
        <v>120</v>
      </c>
      <c r="Q451" s="36" t="s">
        <v>436</v>
      </c>
    </row>
    <row r="452" spans="1:17" ht="15">
      <c r="A452" s="40" t="s">
        <v>31</v>
      </c>
      <c r="B452" s="40" t="s">
        <v>56</v>
      </c>
      <c r="C452" s="40">
        <v>56028</v>
      </c>
      <c r="D452" s="40" t="s">
        <v>409</v>
      </c>
      <c r="E452" s="34">
        <v>-552.96</v>
      </c>
      <c r="F452" s="40" t="s">
        <v>435</v>
      </c>
      <c r="G452" s="40" t="s">
        <v>37</v>
      </c>
      <c r="H452" s="40" t="s">
        <v>38</v>
      </c>
      <c r="I452" s="40">
        <v>47139</v>
      </c>
      <c r="J452" s="39">
        <v>41032</v>
      </c>
      <c r="K452" s="40" t="s">
        <v>67</v>
      </c>
      <c r="L452" s="40" t="s">
        <v>409</v>
      </c>
      <c r="M452" s="37" t="s">
        <v>278</v>
      </c>
      <c r="N452" s="37" t="s">
        <v>44</v>
      </c>
      <c r="O452" s="37" t="s">
        <v>44</v>
      </c>
      <c r="P452" s="36" t="s">
        <v>120</v>
      </c>
      <c r="Q452" s="36" t="s">
        <v>1287</v>
      </c>
    </row>
    <row r="453" spans="1:17" ht="15">
      <c r="A453" s="40" t="s">
        <v>31</v>
      </c>
      <c r="B453" s="40" t="s">
        <v>56</v>
      </c>
      <c r="C453" s="40">
        <v>56029</v>
      </c>
      <c r="D453" s="40" t="s">
        <v>409</v>
      </c>
      <c r="E453" s="34">
        <v>552.96</v>
      </c>
      <c r="F453" s="40" t="s">
        <v>435</v>
      </c>
      <c r="G453" s="40" t="s">
        <v>19</v>
      </c>
      <c r="H453" s="40" t="s">
        <v>436</v>
      </c>
      <c r="I453" s="40">
        <v>47139</v>
      </c>
      <c r="J453" s="39">
        <v>41032</v>
      </c>
      <c r="K453" s="40" t="s">
        <v>67</v>
      </c>
      <c r="L453" s="40" t="s">
        <v>409</v>
      </c>
      <c r="M453" s="37" t="s">
        <v>278</v>
      </c>
      <c r="N453" s="37" t="s">
        <v>44</v>
      </c>
      <c r="O453" s="37" t="s">
        <v>44</v>
      </c>
      <c r="P453" s="36" t="s">
        <v>120</v>
      </c>
      <c r="Q453" s="36" t="s">
        <v>436</v>
      </c>
    </row>
    <row r="454" spans="1:17" ht="15">
      <c r="A454" s="40" t="s">
        <v>360</v>
      </c>
      <c r="B454" s="40" t="s">
        <v>361</v>
      </c>
      <c r="C454" s="40">
        <v>56028</v>
      </c>
      <c r="D454" s="40" t="s">
        <v>409</v>
      </c>
      <c r="E454" s="34">
        <v>-484.61</v>
      </c>
      <c r="F454" s="40" t="s">
        <v>435</v>
      </c>
      <c r="G454" s="40" t="s">
        <v>37</v>
      </c>
      <c r="H454" s="40" t="s">
        <v>38</v>
      </c>
      <c r="I454" s="40">
        <v>47140</v>
      </c>
      <c r="J454" s="39">
        <v>41032</v>
      </c>
      <c r="K454" s="40" t="s">
        <v>362</v>
      </c>
      <c r="L454" s="40" t="s">
        <v>409</v>
      </c>
      <c r="M454" s="37" t="s">
        <v>278</v>
      </c>
      <c r="N454" s="37" t="s">
        <v>44</v>
      </c>
      <c r="O454" s="37" t="s">
        <v>44</v>
      </c>
      <c r="P454" s="36" t="s">
        <v>120</v>
      </c>
      <c r="Q454" s="36" t="s">
        <v>1287</v>
      </c>
    </row>
    <row r="455" spans="1:17" ht="15">
      <c r="A455" s="40" t="s">
        <v>360</v>
      </c>
      <c r="B455" s="40" t="s">
        <v>361</v>
      </c>
      <c r="C455" s="40">
        <v>56029</v>
      </c>
      <c r="D455" s="40" t="s">
        <v>409</v>
      </c>
      <c r="E455" s="34">
        <v>484.61</v>
      </c>
      <c r="F455" s="40" t="s">
        <v>435</v>
      </c>
      <c r="G455" s="40" t="s">
        <v>19</v>
      </c>
      <c r="H455" s="40" t="s">
        <v>436</v>
      </c>
      <c r="I455" s="40">
        <v>47140</v>
      </c>
      <c r="J455" s="39">
        <v>41032</v>
      </c>
      <c r="K455" s="40" t="s">
        <v>362</v>
      </c>
      <c r="L455" s="40" t="s">
        <v>409</v>
      </c>
      <c r="M455" s="37" t="s">
        <v>278</v>
      </c>
      <c r="N455" s="37" t="s">
        <v>44</v>
      </c>
      <c r="O455" s="37" t="s">
        <v>44</v>
      </c>
      <c r="P455" s="36" t="s">
        <v>120</v>
      </c>
      <c r="Q455" s="36" t="s">
        <v>436</v>
      </c>
    </row>
    <row r="456" spans="1:17" ht="15">
      <c r="A456" s="40" t="s">
        <v>1111</v>
      </c>
      <c r="B456" s="40" t="s">
        <v>1112</v>
      </c>
      <c r="C456" s="40">
        <v>56028</v>
      </c>
      <c r="D456" s="40" t="s">
        <v>409</v>
      </c>
      <c r="E456" s="34">
        <v>-4740</v>
      </c>
      <c r="F456" s="40" t="s">
        <v>435</v>
      </c>
      <c r="G456" s="40" t="s">
        <v>37</v>
      </c>
      <c r="H456" s="40" t="s">
        <v>38</v>
      </c>
      <c r="I456" s="40">
        <v>47141</v>
      </c>
      <c r="J456" s="39">
        <v>41032</v>
      </c>
      <c r="K456" s="40" t="s">
        <v>1115</v>
      </c>
      <c r="L456" s="40" t="s">
        <v>409</v>
      </c>
      <c r="M456" s="37" t="s">
        <v>278</v>
      </c>
      <c r="N456" s="37" t="s">
        <v>44</v>
      </c>
      <c r="O456" s="37" t="s">
        <v>44</v>
      </c>
      <c r="P456" s="36" t="s">
        <v>120</v>
      </c>
      <c r="Q456" s="36" t="s">
        <v>1287</v>
      </c>
    </row>
    <row r="457" spans="1:17" ht="15">
      <c r="A457" s="40" t="s">
        <v>1111</v>
      </c>
      <c r="B457" s="40" t="s">
        <v>1112</v>
      </c>
      <c r="C457" s="40">
        <v>56029</v>
      </c>
      <c r="D457" s="40" t="s">
        <v>409</v>
      </c>
      <c r="E457" s="34">
        <v>4740</v>
      </c>
      <c r="F457" s="40" t="s">
        <v>435</v>
      </c>
      <c r="G457" s="40" t="s">
        <v>19</v>
      </c>
      <c r="H457" s="40" t="s">
        <v>436</v>
      </c>
      <c r="I457" s="40">
        <v>47141</v>
      </c>
      <c r="J457" s="39">
        <v>41032</v>
      </c>
      <c r="K457" s="40" t="s">
        <v>1115</v>
      </c>
      <c r="L457" s="40" t="s">
        <v>409</v>
      </c>
      <c r="M457" s="37" t="s">
        <v>278</v>
      </c>
      <c r="N457" s="37" t="s">
        <v>44</v>
      </c>
      <c r="O457" s="37" t="s">
        <v>44</v>
      </c>
      <c r="P457" s="36" t="s">
        <v>120</v>
      </c>
      <c r="Q457" s="36" t="s">
        <v>436</v>
      </c>
    </row>
    <row r="458" spans="1:17" ht="15">
      <c r="A458" s="40" t="s">
        <v>1232</v>
      </c>
      <c r="B458" s="40" t="s">
        <v>1233</v>
      </c>
      <c r="C458" s="40">
        <v>56030</v>
      </c>
      <c r="D458" s="40" t="s">
        <v>409</v>
      </c>
      <c r="E458" s="34">
        <v>-10000</v>
      </c>
      <c r="F458" s="40" t="s">
        <v>435</v>
      </c>
      <c r="G458" s="40" t="s">
        <v>37</v>
      </c>
      <c r="H458" s="40" t="s">
        <v>38</v>
      </c>
      <c r="I458" s="40">
        <v>47108</v>
      </c>
      <c r="J458" s="39">
        <v>41032</v>
      </c>
      <c r="K458" s="40" t="s">
        <v>44</v>
      </c>
      <c r="L458" s="40" t="s">
        <v>409</v>
      </c>
      <c r="M458" s="37" t="s">
        <v>278</v>
      </c>
      <c r="N458" s="37" t="s">
        <v>44</v>
      </c>
      <c r="O458" s="37" t="s">
        <v>44</v>
      </c>
      <c r="P458" s="36" t="s">
        <v>120</v>
      </c>
      <c r="Q458" s="36" t="s">
        <v>1287</v>
      </c>
    </row>
    <row r="459" spans="1:17" ht="15">
      <c r="A459" s="40" t="s">
        <v>243</v>
      </c>
      <c r="B459" s="40" t="s">
        <v>244</v>
      </c>
      <c r="C459" s="40">
        <v>56030</v>
      </c>
      <c r="D459" s="40" t="s">
        <v>409</v>
      </c>
      <c r="E459" s="34">
        <v>-13064.9</v>
      </c>
      <c r="F459" s="40" t="s">
        <v>435</v>
      </c>
      <c r="G459" s="40" t="s">
        <v>37</v>
      </c>
      <c r="H459" s="40" t="s">
        <v>38</v>
      </c>
      <c r="I459" s="40">
        <v>47109</v>
      </c>
      <c r="J459" s="39">
        <v>41032</v>
      </c>
      <c r="K459" s="40" t="s">
        <v>44</v>
      </c>
      <c r="L459" s="40" t="s">
        <v>409</v>
      </c>
      <c r="M459" s="37" t="s">
        <v>278</v>
      </c>
      <c r="N459" s="37" t="s">
        <v>44</v>
      </c>
      <c r="O459" s="37" t="s">
        <v>44</v>
      </c>
      <c r="P459" s="36" t="s">
        <v>120</v>
      </c>
      <c r="Q459" s="36" t="s">
        <v>1287</v>
      </c>
    </row>
    <row r="460" spans="1:17" ht="15">
      <c r="A460" s="40" t="s">
        <v>1235</v>
      </c>
      <c r="B460" s="40" t="s">
        <v>1236</v>
      </c>
      <c r="C460" s="40">
        <v>56030</v>
      </c>
      <c r="D460" s="40" t="s">
        <v>409</v>
      </c>
      <c r="E460" s="34">
        <v>-8770</v>
      </c>
      <c r="F460" s="40" t="s">
        <v>435</v>
      </c>
      <c r="G460" s="40" t="s">
        <v>37</v>
      </c>
      <c r="H460" s="40" t="s">
        <v>38</v>
      </c>
      <c r="I460" s="40">
        <v>47110</v>
      </c>
      <c r="J460" s="39">
        <v>41032</v>
      </c>
      <c r="K460" s="40" t="s">
        <v>44</v>
      </c>
      <c r="L460" s="40" t="s">
        <v>409</v>
      </c>
      <c r="M460" s="37" t="s">
        <v>278</v>
      </c>
      <c r="N460" s="37" t="s">
        <v>44</v>
      </c>
      <c r="O460" s="37" t="s">
        <v>44</v>
      </c>
      <c r="P460" s="36" t="s">
        <v>120</v>
      </c>
      <c r="Q460" s="36" t="s">
        <v>1287</v>
      </c>
    </row>
    <row r="461" spans="1:17" ht="15">
      <c r="A461" s="40" t="s">
        <v>1237</v>
      </c>
      <c r="B461" s="40" t="s">
        <v>1238</v>
      </c>
      <c r="C461" s="40">
        <v>56030</v>
      </c>
      <c r="D461" s="40" t="s">
        <v>409</v>
      </c>
      <c r="E461" s="34">
        <v>-4500</v>
      </c>
      <c r="F461" s="40" t="s">
        <v>435</v>
      </c>
      <c r="G461" s="40" t="s">
        <v>37</v>
      </c>
      <c r="H461" s="40" t="s">
        <v>38</v>
      </c>
      <c r="I461" s="40">
        <v>47111</v>
      </c>
      <c r="J461" s="39">
        <v>41032</v>
      </c>
      <c r="K461" s="40" t="s">
        <v>44</v>
      </c>
      <c r="L461" s="40" t="s">
        <v>409</v>
      </c>
      <c r="M461" s="37" t="s">
        <v>278</v>
      </c>
      <c r="N461" s="37" t="s">
        <v>44</v>
      </c>
      <c r="O461" s="37" t="s">
        <v>44</v>
      </c>
      <c r="P461" s="36" t="s">
        <v>120</v>
      </c>
      <c r="Q461" s="36" t="s">
        <v>1287</v>
      </c>
    </row>
    <row r="462" spans="1:17" ht="15">
      <c r="A462" s="40" t="s">
        <v>1244</v>
      </c>
      <c r="B462" s="40" t="s">
        <v>535</v>
      </c>
      <c r="C462" s="40">
        <v>56030</v>
      </c>
      <c r="D462" s="40" t="s">
        <v>409</v>
      </c>
      <c r="E462" s="34">
        <v>-47572.32</v>
      </c>
      <c r="F462" s="40" t="s">
        <v>435</v>
      </c>
      <c r="G462" s="40" t="s">
        <v>37</v>
      </c>
      <c r="H462" s="40" t="s">
        <v>38</v>
      </c>
      <c r="I462" s="40">
        <v>47261</v>
      </c>
      <c r="J462" s="39">
        <v>41045</v>
      </c>
      <c r="K462" s="40" t="s">
        <v>44</v>
      </c>
      <c r="L462" s="40" t="s">
        <v>409</v>
      </c>
      <c r="M462" s="37" t="s">
        <v>278</v>
      </c>
      <c r="N462" s="37" t="s">
        <v>44</v>
      </c>
      <c r="O462" s="37" t="s">
        <v>44</v>
      </c>
      <c r="P462" s="36" t="s">
        <v>120</v>
      </c>
      <c r="Q462" s="36" t="s">
        <v>1287</v>
      </c>
    </row>
    <row r="463" spans="1:17" ht="15">
      <c r="A463" s="40" t="s">
        <v>1247</v>
      </c>
      <c r="B463" s="40" t="s">
        <v>1248</v>
      </c>
      <c r="C463" s="40">
        <v>56030</v>
      </c>
      <c r="D463" s="40" t="s">
        <v>409</v>
      </c>
      <c r="E463" s="34">
        <v>-15765.93</v>
      </c>
      <c r="F463" s="40" t="s">
        <v>435</v>
      </c>
      <c r="G463" s="40" t="s">
        <v>37</v>
      </c>
      <c r="H463" s="40" t="s">
        <v>38</v>
      </c>
      <c r="I463" s="40">
        <v>47113</v>
      </c>
      <c r="J463" s="39">
        <v>41032</v>
      </c>
      <c r="K463" s="40" t="s">
        <v>44</v>
      </c>
      <c r="L463" s="40" t="s">
        <v>409</v>
      </c>
      <c r="M463" s="37" t="s">
        <v>278</v>
      </c>
      <c r="N463" s="37" t="s">
        <v>44</v>
      </c>
      <c r="O463" s="37" t="s">
        <v>44</v>
      </c>
      <c r="P463" s="36" t="s">
        <v>120</v>
      </c>
      <c r="Q463" s="36" t="s">
        <v>1287</v>
      </c>
    </row>
    <row r="464" spans="1:17" ht="15">
      <c r="A464" s="40" t="s">
        <v>1253</v>
      </c>
      <c r="B464" s="40" t="s">
        <v>1254</v>
      </c>
      <c r="C464" s="40">
        <v>56030</v>
      </c>
      <c r="D464" s="40" t="s">
        <v>409</v>
      </c>
      <c r="E464" s="34">
        <v>-15500</v>
      </c>
      <c r="F464" s="40" t="s">
        <v>435</v>
      </c>
      <c r="G464" s="40" t="s">
        <v>37</v>
      </c>
      <c r="H464" s="40" t="s">
        <v>38</v>
      </c>
      <c r="I464" s="40">
        <v>47114</v>
      </c>
      <c r="J464" s="39">
        <v>41032</v>
      </c>
      <c r="K464" s="40" t="s">
        <v>44</v>
      </c>
      <c r="L464" s="40" t="s">
        <v>409</v>
      </c>
      <c r="M464" s="37" t="s">
        <v>278</v>
      </c>
      <c r="N464" s="37" t="s">
        <v>44</v>
      </c>
      <c r="O464" s="37" t="s">
        <v>44</v>
      </c>
      <c r="P464" s="36" t="s">
        <v>120</v>
      </c>
      <c r="Q464" s="36" t="s">
        <v>1287</v>
      </c>
    </row>
    <row r="465" spans="1:17" ht="15">
      <c r="A465" s="40" t="s">
        <v>1255</v>
      </c>
      <c r="B465" s="40" t="s">
        <v>1256</v>
      </c>
      <c r="C465" s="40">
        <v>56030</v>
      </c>
      <c r="D465" s="40" t="s">
        <v>409</v>
      </c>
      <c r="E465" s="34">
        <v>-12191.84</v>
      </c>
      <c r="F465" s="40" t="s">
        <v>435</v>
      </c>
      <c r="G465" s="40" t="s">
        <v>37</v>
      </c>
      <c r="H465" s="40" t="s">
        <v>38</v>
      </c>
      <c r="I465" s="40">
        <v>47115</v>
      </c>
      <c r="J465" s="39">
        <v>41032</v>
      </c>
      <c r="K465" s="40" t="s">
        <v>44</v>
      </c>
      <c r="L465" s="40" t="s">
        <v>409</v>
      </c>
      <c r="M465" s="37" t="s">
        <v>278</v>
      </c>
      <c r="N465" s="37" t="s">
        <v>44</v>
      </c>
      <c r="O465" s="37" t="s">
        <v>44</v>
      </c>
      <c r="P465" s="36" t="s">
        <v>120</v>
      </c>
      <c r="Q465" s="36" t="s">
        <v>1287</v>
      </c>
    </row>
    <row r="466" spans="1:17" ht="15">
      <c r="A466" s="40" t="s">
        <v>1257</v>
      </c>
      <c r="B466" s="40" t="s">
        <v>1258</v>
      </c>
      <c r="C466" s="40">
        <v>56030</v>
      </c>
      <c r="D466" s="40" t="s">
        <v>409</v>
      </c>
      <c r="E466" s="34">
        <v>-10000</v>
      </c>
      <c r="F466" s="40" t="s">
        <v>435</v>
      </c>
      <c r="G466" s="40" t="s">
        <v>37</v>
      </c>
      <c r="H466" s="40" t="s">
        <v>38</v>
      </c>
      <c r="I466" s="40">
        <v>47116</v>
      </c>
      <c r="J466" s="39">
        <v>41032</v>
      </c>
      <c r="K466" s="40" t="s">
        <v>44</v>
      </c>
      <c r="L466" s="40" t="s">
        <v>409</v>
      </c>
      <c r="M466" s="37" t="s">
        <v>278</v>
      </c>
      <c r="N466" s="37" t="s">
        <v>44</v>
      </c>
      <c r="O466" s="37" t="s">
        <v>44</v>
      </c>
      <c r="P466" s="36" t="s">
        <v>120</v>
      </c>
      <c r="Q466" s="36" t="s">
        <v>1287</v>
      </c>
    </row>
    <row r="467" spans="1:17" ht="15">
      <c r="A467" s="40" t="s">
        <v>1263</v>
      </c>
      <c r="B467" s="40" t="s">
        <v>1264</v>
      </c>
      <c r="C467" s="40">
        <v>56030</v>
      </c>
      <c r="D467" s="40" t="s">
        <v>409</v>
      </c>
      <c r="E467" s="34">
        <v>-26348.1</v>
      </c>
      <c r="F467" s="40" t="s">
        <v>435</v>
      </c>
      <c r="G467" s="40" t="s">
        <v>37</v>
      </c>
      <c r="H467" s="40" t="s">
        <v>38</v>
      </c>
      <c r="I467" s="40">
        <v>47117</v>
      </c>
      <c r="J467" s="39">
        <v>41032</v>
      </c>
      <c r="K467" s="40" t="s">
        <v>44</v>
      </c>
      <c r="L467" s="40" t="s">
        <v>409</v>
      </c>
      <c r="M467" s="37" t="s">
        <v>278</v>
      </c>
      <c r="N467" s="37" t="s">
        <v>44</v>
      </c>
      <c r="O467" s="37" t="s">
        <v>44</v>
      </c>
      <c r="P467" s="36" t="s">
        <v>120</v>
      </c>
      <c r="Q467" s="36" t="s">
        <v>1287</v>
      </c>
    </row>
    <row r="468" spans="1:17" ht="15">
      <c r="A468" s="40" t="s">
        <v>1267</v>
      </c>
      <c r="B468" s="40" t="s">
        <v>1268</v>
      </c>
      <c r="C468" s="40">
        <v>56030</v>
      </c>
      <c r="D468" s="40" t="s">
        <v>409</v>
      </c>
      <c r="E468" s="34">
        <v>-3423.6</v>
      </c>
      <c r="F468" s="40" t="s">
        <v>435</v>
      </c>
      <c r="G468" s="40" t="s">
        <v>37</v>
      </c>
      <c r="H468" s="40" t="s">
        <v>38</v>
      </c>
      <c r="I468" s="40">
        <v>47118</v>
      </c>
      <c r="J468" s="39">
        <v>41032</v>
      </c>
      <c r="K468" s="40" t="s">
        <v>44</v>
      </c>
      <c r="L468" s="40" t="s">
        <v>409</v>
      </c>
      <c r="M468" s="37" t="s">
        <v>278</v>
      </c>
      <c r="N468" s="37" t="s">
        <v>44</v>
      </c>
      <c r="O468" s="37" t="s">
        <v>44</v>
      </c>
      <c r="P468" s="36" t="s">
        <v>120</v>
      </c>
      <c r="Q468" s="36" t="s">
        <v>1287</v>
      </c>
    </row>
    <row r="469" spans="1:17" ht="15">
      <c r="A469" s="40" t="s">
        <v>1273</v>
      </c>
      <c r="B469" s="40" t="s">
        <v>1274</v>
      </c>
      <c r="C469" s="40">
        <v>56030</v>
      </c>
      <c r="D469" s="40" t="s">
        <v>409</v>
      </c>
      <c r="E469" s="34">
        <v>-13105</v>
      </c>
      <c r="F469" s="40" t="s">
        <v>435</v>
      </c>
      <c r="G469" s="40" t="s">
        <v>37</v>
      </c>
      <c r="H469" s="40" t="s">
        <v>38</v>
      </c>
      <c r="I469" s="40">
        <v>47119</v>
      </c>
      <c r="J469" s="39">
        <v>41032</v>
      </c>
      <c r="K469" s="40" t="s">
        <v>44</v>
      </c>
      <c r="L469" s="40" t="s">
        <v>409</v>
      </c>
      <c r="M469" s="37" t="s">
        <v>278</v>
      </c>
      <c r="N469" s="37" t="s">
        <v>44</v>
      </c>
      <c r="O469" s="37" t="s">
        <v>44</v>
      </c>
      <c r="P469" s="36" t="s">
        <v>120</v>
      </c>
      <c r="Q469" s="36" t="s">
        <v>1287</v>
      </c>
    </row>
    <row r="470" spans="1:17" ht="15">
      <c r="A470" s="40" t="s">
        <v>1275</v>
      </c>
      <c r="B470" s="40" t="s">
        <v>1276</v>
      </c>
      <c r="C470" s="40">
        <v>56030</v>
      </c>
      <c r="D470" s="40" t="s">
        <v>409</v>
      </c>
      <c r="E470" s="34">
        <v>-17648</v>
      </c>
      <c r="F470" s="40" t="s">
        <v>435</v>
      </c>
      <c r="G470" s="40" t="s">
        <v>37</v>
      </c>
      <c r="H470" s="40" t="s">
        <v>38</v>
      </c>
      <c r="I470" s="40">
        <v>47120</v>
      </c>
      <c r="J470" s="39">
        <v>41032</v>
      </c>
      <c r="K470" s="40" t="s">
        <v>44</v>
      </c>
      <c r="L470" s="40" t="s">
        <v>409</v>
      </c>
      <c r="M470" s="37" t="s">
        <v>278</v>
      </c>
      <c r="N470" s="37" t="s">
        <v>44</v>
      </c>
      <c r="O470" s="37" t="s">
        <v>44</v>
      </c>
      <c r="P470" s="36" t="s">
        <v>120</v>
      </c>
      <c r="Q470" s="36" t="s">
        <v>1287</v>
      </c>
    </row>
    <row r="471" spans="1:17" ht="15">
      <c r="A471" s="40" t="s">
        <v>171</v>
      </c>
      <c r="B471" s="40" t="s">
        <v>172</v>
      </c>
      <c r="C471" s="40">
        <v>56102</v>
      </c>
      <c r="D471" s="40" t="s">
        <v>409</v>
      </c>
      <c r="E471" s="34">
        <v>-30780</v>
      </c>
      <c r="F471" s="40" t="s">
        <v>437</v>
      </c>
      <c r="G471" s="40" t="s">
        <v>37</v>
      </c>
      <c r="H471" s="40" t="s">
        <v>38</v>
      </c>
      <c r="I471" s="40">
        <v>47167</v>
      </c>
      <c r="J471" s="39">
        <v>41038</v>
      </c>
      <c r="K471" s="40" t="s">
        <v>173</v>
      </c>
      <c r="L471" s="40" t="s">
        <v>409</v>
      </c>
      <c r="M471" s="37" t="s">
        <v>278</v>
      </c>
      <c r="N471" s="37" t="s">
        <v>44</v>
      </c>
      <c r="O471" s="37" t="s">
        <v>44</v>
      </c>
      <c r="P471" s="36" t="s">
        <v>120</v>
      </c>
      <c r="Q471" s="36" t="s">
        <v>1288</v>
      </c>
    </row>
    <row r="472" spans="1:17" ht="15">
      <c r="A472" s="40" t="s">
        <v>174</v>
      </c>
      <c r="B472" s="40" t="s">
        <v>175</v>
      </c>
      <c r="C472" s="40">
        <v>56102</v>
      </c>
      <c r="D472" s="40" t="s">
        <v>409</v>
      </c>
      <c r="E472" s="34">
        <v>-32.6</v>
      </c>
      <c r="F472" s="40" t="s">
        <v>437</v>
      </c>
      <c r="G472" s="40" t="s">
        <v>37</v>
      </c>
      <c r="H472" s="40" t="s">
        <v>38</v>
      </c>
      <c r="I472" s="40">
        <v>47168</v>
      </c>
      <c r="J472" s="39">
        <v>41038</v>
      </c>
      <c r="K472" s="40" t="s">
        <v>176</v>
      </c>
      <c r="L472" s="40" t="s">
        <v>409</v>
      </c>
      <c r="M472" s="37" t="s">
        <v>278</v>
      </c>
      <c r="N472" s="37" t="s">
        <v>44</v>
      </c>
      <c r="O472" s="37" t="s">
        <v>44</v>
      </c>
      <c r="P472" s="36" t="s">
        <v>120</v>
      </c>
      <c r="Q472" s="36" t="s">
        <v>1288</v>
      </c>
    </row>
    <row r="473" spans="1:17" ht="15">
      <c r="A473" s="40" t="s">
        <v>457</v>
      </c>
      <c r="B473" s="40" t="s">
        <v>458</v>
      </c>
      <c r="C473" s="40">
        <v>56102</v>
      </c>
      <c r="D473" s="40" t="s">
        <v>409</v>
      </c>
      <c r="E473" s="34">
        <v>-30903</v>
      </c>
      <c r="F473" s="40" t="s">
        <v>437</v>
      </c>
      <c r="G473" s="40" t="s">
        <v>37</v>
      </c>
      <c r="H473" s="40" t="s">
        <v>38</v>
      </c>
      <c r="I473" s="40">
        <v>47169</v>
      </c>
      <c r="J473" s="39">
        <v>41038</v>
      </c>
      <c r="K473" s="40" t="s">
        <v>44</v>
      </c>
      <c r="L473" s="40" t="s">
        <v>409</v>
      </c>
      <c r="M473" s="37" t="s">
        <v>278</v>
      </c>
      <c r="N473" s="37" t="s">
        <v>44</v>
      </c>
      <c r="O473" s="37" t="s">
        <v>44</v>
      </c>
      <c r="P473" s="36" t="s">
        <v>120</v>
      </c>
      <c r="Q473" s="36" t="s">
        <v>1288</v>
      </c>
    </row>
    <row r="474" spans="1:17" ht="15">
      <c r="A474" s="40" t="s">
        <v>94</v>
      </c>
      <c r="B474" s="40" t="s">
        <v>95</v>
      </c>
      <c r="C474" s="40">
        <v>56102</v>
      </c>
      <c r="D474" s="40" t="s">
        <v>409</v>
      </c>
      <c r="E474" s="34">
        <v>-60441.31</v>
      </c>
      <c r="F474" s="40" t="s">
        <v>437</v>
      </c>
      <c r="G474" s="40" t="s">
        <v>37</v>
      </c>
      <c r="H474" s="40" t="s">
        <v>38</v>
      </c>
      <c r="I474" s="40">
        <v>47170</v>
      </c>
      <c r="J474" s="39">
        <v>41038</v>
      </c>
      <c r="K474" s="40" t="s">
        <v>96</v>
      </c>
      <c r="L474" s="40" t="s">
        <v>409</v>
      </c>
      <c r="M474" s="37" t="s">
        <v>278</v>
      </c>
      <c r="N474" s="37" t="s">
        <v>44</v>
      </c>
      <c r="O474" s="37" t="s">
        <v>44</v>
      </c>
      <c r="P474" s="36" t="s">
        <v>120</v>
      </c>
      <c r="Q474" s="36" t="s">
        <v>1288</v>
      </c>
    </row>
    <row r="475" spans="1:17" ht="15">
      <c r="A475" s="40" t="s">
        <v>474</v>
      </c>
      <c r="B475" s="40" t="s">
        <v>475</v>
      </c>
      <c r="C475" s="40">
        <v>56102</v>
      </c>
      <c r="D475" s="40" t="s">
        <v>409</v>
      </c>
      <c r="E475" s="34">
        <v>-2730</v>
      </c>
      <c r="F475" s="40" t="s">
        <v>437</v>
      </c>
      <c r="G475" s="40" t="s">
        <v>37</v>
      </c>
      <c r="H475" s="40" t="s">
        <v>38</v>
      </c>
      <c r="I475" s="40">
        <v>47171</v>
      </c>
      <c r="J475" s="39">
        <v>41038</v>
      </c>
      <c r="K475" s="40" t="s">
        <v>478</v>
      </c>
      <c r="L475" s="40" t="s">
        <v>409</v>
      </c>
      <c r="M475" s="37" t="s">
        <v>278</v>
      </c>
      <c r="N475" s="37" t="s">
        <v>44</v>
      </c>
      <c r="O475" s="37" t="s">
        <v>44</v>
      </c>
      <c r="P475" s="36" t="s">
        <v>120</v>
      </c>
      <c r="Q475" s="36" t="s">
        <v>1288</v>
      </c>
    </row>
    <row r="476" spans="1:17" ht="15">
      <c r="A476" s="40" t="s">
        <v>479</v>
      </c>
      <c r="B476" s="40" t="s">
        <v>480</v>
      </c>
      <c r="C476" s="40">
        <v>56102</v>
      </c>
      <c r="D476" s="40" t="s">
        <v>409</v>
      </c>
      <c r="E476" s="34">
        <v>-411.26</v>
      </c>
      <c r="F476" s="40" t="s">
        <v>437</v>
      </c>
      <c r="G476" s="40" t="s">
        <v>37</v>
      </c>
      <c r="H476" s="40" t="s">
        <v>38</v>
      </c>
      <c r="I476" s="40">
        <v>47172</v>
      </c>
      <c r="J476" s="39">
        <v>41038</v>
      </c>
      <c r="K476" s="40" t="s">
        <v>483</v>
      </c>
      <c r="L476" s="40" t="s">
        <v>409</v>
      </c>
      <c r="M476" s="37" t="s">
        <v>278</v>
      </c>
      <c r="N476" s="37" t="s">
        <v>44</v>
      </c>
      <c r="O476" s="37" t="s">
        <v>44</v>
      </c>
      <c r="P476" s="36" t="s">
        <v>120</v>
      </c>
      <c r="Q476" s="36" t="s">
        <v>1288</v>
      </c>
    </row>
    <row r="477" spans="1:17" ht="15">
      <c r="A477" s="40" t="s">
        <v>491</v>
      </c>
      <c r="B477" s="40" t="s">
        <v>492</v>
      </c>
      <c r="C477" s="40">
        <v>56102</v>
      </c>
      <c r="D477" s="40" t="s">
        <v>409</v>
      </c>
      <c r="E477" s="34">
        <v>-1097.04</v>
      </c>
      <c r="F477" s="40" t="s">
        <v>437</v>
      </c>
      <c r="G477" s="40" t="s">
        <v>37</v>
      </c>
      <c r="H477" s="40" t="s">
        <v>38</v>
      </c>
      <c r="I477" s="40">
        <v>47173</v>
      </c>
      <c r="J477" s="39">
        <v>41038</v>
      </c>
      <c r="K477" s="40" t="s">
        <v>495</v>
      </c>
      <c r="L477" s="40" t="s">
        <v>409</v>
      </c>
      <c r="M477" s="37" t="s">
        <v>278</v>
      </c>
      <c r="N477" s="37" t="s">
        <v>44</v>
      </c>
      <c r="O477" s="37" t="s">
        <v>44</v>
      </c>
      <c r="P477" s="36" t="s">
        <v>120</v>
      </c>
      <c r="Q477" s="36" t="s">
        <v>1288</v>
      </c>
    </row>
    <row r="478" spans="1:17" ht="15">
      <c r="A478" s="40" t="s">
        <v>343</v>
      </c>
      <c r="B478" s="40" t="s">
        <v>344</v>
      </c>
      <c r="C478" s="40">
        <v>56102</v>
      </c>
      <c r="D478" s="40" t="s">
        <v>409</v>
      </c>
      <c r="E478" s="34">
        <v>-64184</v>
      </c>
      <c r="F478" s="40" t="s">
        <v>437</v>
      </c>
      <c r="G478" s="40" t="s">
        <v>37</v>
      </c>
      <c r="H478" s="40" t="s">
        <v>38</v>
      </c>
      <c r="I478" s="40">
        <v>47174</v>
      </c>
      <c r="J478" s="39">
        <v>41038</v>
      </c>
      <c r="K478" s="40" t="s">
        <v>132</v>
      </c>
      <c r="L478" s="40" t="s">
        <v>409</v>
      </c>
      <c r="M478" s="37" t="s">
        <v>278</v>
      </c>
      <c r="N478" s="37" t="s">
        <v>44</v>
      </c>
      <c r="O478" s="37" t="s">
        <v>44</v>
      </c>
      <c r="P478" s="36" t="s">
        <v>120</v>
      </c>
      <c r="Q478" s="36" t="s">
        <v>1288</v>
      </c>
    </row>
    <row r="479" spans="1:17" ht="15">
      <c r="A479" s="40" t="s">
        <v>24</v>
      </c>
      <c r="B479" s="40" t="s">
        <v>47</v>
      </c>
      <c r="C479" s="40">
        <v>56102</v>
      </c>
      <c r="D479" s="40" t="s">
        <v>409</v>
      </c>
      <c r="E479" s="34">
        <v>-2018.9</v>
      </c>
      <c r="F479" s="40" t="s">
        <v>437</v>
      </c>
      <c r="G479" s="40" t="s">
        <v>37</v>
      </c>
      <c r="H479" s="40" t="s">
        <v>38</v>
      </c>
      <c r="I479" s="40">
        <v>47175</v>
      </c>
      <c r="J479" s="39">
        <v>41038</v>
      </c>
      <c r="K479" s="40" t="s">
        <v>61</v>
      </c>
      <c r="L479" s="40" t="s">
        <v>409</v>
      </c>
      <c r="M479" s="37" t="s">
        <v>278</v>
      </c>
      <c r="N479" s="37" t="s">
        <v>44</v>
      </c>
      <c r="O479" s="37" t="s">
        <v>44</v>
      </c>
      <c r="P479" s="36" t="s">
        <v>120</v>
      </c>
      <c r="Q479" s="36" t="s">
        <v>1288</v>
      </c>
    </row>
    <row r="480" spans="1:17" ht="15">
      <c r="A480" s="40" t="s">
        <v>534</v>
      </c>
      <c r="B480" s="40" t="s">
        <v>535</v>
      </c>
      <c r="C480" s="40">
        <v>56102</v>
      </c>
      <c r="D480" s="40" t="s">
        <v>409</v>
      </c>
      <c r="E480" s="34">
        <v>-68.7</v>
      </c>
      <c r="F480" s="40" t="s">
        <v>437</v>
      </c>
      <c r="G480" s="40" t="s">
        <v>37</v>
      </c>
      <c r="H480" s="40" t="s">
        <v>38</v>
      </c>
      <c r="I480" s="40">
        <v>47176</v>
      </c>
      <c r="J480" s="39">
        <v>41038</v>
      </c>
      <c r="K480" s="40" t="s">
        <v>44</v>
      </c>
      <c r="L480" s="40" t="s">
        <v>409</v>
      </c>
      <c r="M480" s="37" t="s">
        <v>278</v>
      </c>
      <c r="N480" s="37" t="s">
        <v>44</v>
      </c>
      <c r="O480" s="37" t="s">
        <v>44</v>
      </c>
      <c r="P480" s="36" t="s">
        <v>120</v>
      </c>
      <c r="Q480" s="36" t="s">
        <v>1288</v>
      </c>
    </row>
    <row r="481" spans="1:17" ht="15">
      <c r="A481" s="40" t="s">
        <v>137</v>
      </c>
      <c r="B481" s="40" t="s">
        <v>50</v>
      </c>
      <c r="C481" s="40">
        <v>56102</v>
      </c>
      <c r="D481" s="40" t="s">
        <v>409</v>
      </c>
      <c r="E481" s="34">
        <v>-286.78</v>
      </c>
      <c r="F481" s="40" t="s">
        <v>437</v>
      </c>
      <c r="G481" s="40" t="s">
        <v>37</v>
      </c>
      <c r="H481" s="40" t="s">
        <v>38</v>
      </c>
      <c r="I481" s="40">
        <v>47177</v>
      </c>
      <c r="J481" s="39">
        <v>41038</v>
      </c>
      <c r="K481" s="40" t="s">
        <v>62</v>
      </c>
      <c r="L481" s="40" t="s">
        <v>409</v>
      </c>
      <c r="M481" s="37" t="s">
        <v>278</v>
      </c>
      <c r="N481" s="37" t="s">
        <v>44</v>
      </c>
      <c r="O481" s="37" t="s">
        <v>44</v>
      </c>
      <c r="P481" s="36" t="s">
        <v>120</v>
      </c>
      <c r="Q481" s="36" t="s">
        <v>1288</v>
      </c>
    </row>
    <row r="482" spans="1:17" ht="15">
      <c r="A482" s="40" t="s">
        <v>225</v>
      </c>
      <c r="B482" s="40" t="s">
        <v>226</v>
      </c>
      <c r="C482" s="40">
        <v>56102</v>
      </c>
      <c r="D482" s="40" t="s">
        <v>409</v>
      </c>
      <c r="E482" s="34">
        <v>-7755.6</v>
      </c>
      <c r="F482" s="40" t="s">
        <v>437</v>
      </c>
      <c r="G482" s="40" t="s">
        <v>37</v>
      </c>
      <c r="H482" s="40" t="s">
        <v>38</v>
      </c>
      <c r="I482" s="40">
        <v>47178</v>
      </c>
      <c r="J482" s="39">
        <v>41038</v>
      </c>
      <c r="K482" s="40" t="s">
        <v>227</v>
      </c>
      <c r="L482" s="40" t="s">
        <v>409</v>
      </c>
      <c r="M482" s="37" t="s">
        <v>278</v>
      </c>
      <c r="N482" s="37" t="s">
        <v>44</v>
      </c>
      <c r="O482" s="37" t="s">
        <v>44</v>
      </c>
      <c r="P482" s="36" t="s">
        <v>120</v>
      </c>
      <c r="Q482" s="36" t="s">
        <v>1288</v>
      </c>
    </row>
    <row r="483" spans="1:17" ht="15">
      <c r="A483" s="40" t="s">
        <v>611</v>
      </c>
      <c r="B483" s="40" t="s">
        <v>612</v>
      </c>
      <c r="C483" s="40">
        <v>56102</v>
      </c>
      <c r="D483" s="40" t="s">
        <v>409</v>
      </c>
      <c r="E483" s="34">
        <v>-420</v>
      </c>
      <c r="F483" s="40" t="s">
        <v>437</v>
      </c>
      <c r="G483" s="40" t="s">
        <v>37</v>
      </c>
      <c r="H483" s="40" t="s">
        <v>38</v>
      </c>
      <c r="I483" s="40">
        <v>47179</v>
      </c>
      <c r="J483" s="39">
        <v>41038</v>
      </c>
      <c r="K483" s="40" t="s">
        <v>44</v>
      </c>
      <c r="L483" s="40" t="s">
        <v>409</v>
      </c>
      <c r="M483" s="37" t="s">
        <v>278</v>
      </c>
      <c r="N483" s="37" t="s">
        <v>44</v>
      </c>
      <c r="O483" s="37" t="s">
        <v>44</v>
      </c>
      <c r="P483" s="36" t="s">
        <v>120</v>
      </c>
      <c r="Q483" s="36" t="s">
        <v>1288</v>
      </c>
    </row>
    <row r="484" spans="1:17" ht="15">
      <c r="A484" s="40" t="s">
        <v>620</v>
      </c>
      <c r="B484" s="40" t="s">
        <v>621</v>
      </c>
      <c r="C484" s="40">
        <v>56102</v>
      </c>
      <c r="D484" s="40" t="s">
        <v>409</v>
      </c>
      <c r="E484" s="34">
        <v>-234.4</v>
      </c>
      <c r="F484" s="40" t="s">
        <v>437</v>
      </c>
      <c r="G484" s="40" t="s">
        <v>37</v>
      </c>
      <c r="H484" s="40" t="s">
        <v>38</v>
      </c>
      <c r="I484" s="40">
        <v>47180</v>
      </c>
      <c r="J484" s="39">
        <v>41038</v>
      </c>
      <c r="K484" s="40" t="s">
        <v>624</v>
      </c>
      <c r="L484" s="40" t="s">
        <v>409</v>
      </c>
      <c r="M484" s="37" t="s">
        <v>278</v>
      </c>
      <c r="N484" s="37" t="s">
        <v>44</v>
      </c>
      <c r="O484" s="37" t="s">
        <v>44</v>
      </c>
      <c r="P484" s="36" t="s">
        <v>120</v>
      </c>
      <c r="Q484" s="36" t="s">
        <v>1288</v>
      </c>
    </row>
    <row r="485" spans="1:17" ht="15">
      <c r="A485" s="40" t="s">
        <v>633</v>
      </c>
      <c r="B485" s="40" t="s">
        <v>634</v>
      </c>
      <c r="C485" s="40">
        <v>56102</v>
      </c>
      <c r="D485" s="40" t="s">
        <v>409</v>
      </c>
      <c r="E485" s="34">
        <v>-203.5</v>
      </c>
      <c r="F485" s="40" t="s">
        <v>437</v>
      </c>
      <c r="G485" s="40" t="s">
        <v>37</v>
      </c>
      <c r="H485" s="40" t="s">
        <v>38</v>
      </c>
      <c r="I485" s="40">
        <v>47181</v>
      </c>
      <c r="J485" s="39">
        <v>41038</v>
      </c>
      <c r="K485" s="40" t="s">
        <v>637</v>
      </c>
      <c r="L485" s="40" t="s">
        <v>409</v>
      </c>
      <c r="M485" s="37" t="s">
        <v>278</v>
      </c>
      <c r="N485" s="37" t="s">
        <v>44</v>
      </c>
      <c r="O485" s="37" t="s">
        <v>44</v>
      </c>
      <c r="P485" s="36" t="s">
        <v>120</v>
      </c>
      <c r="Q485" s="36" t="s">
        <v>1288</v>
      </c>
    </row>
    <row r="486" spans="1:17" ht="15">
      <c r="A486" s="40" t="s">
        <v>28</v>
      </c>
      <c r="B486" s="40" t="s">
        <v>52</v>
      </c>
      <c r="C486" s="40">
        <v>56102</v>
      </c>
      <c r="D486" s="40" t="s">
        <v>409</v>
      </c>
      <c r="E486" s="34">
        <v>-549.5</v>
      </c>
      <c r="F486" s="40" t="s">
        <v>437</v>
      </c>
      <c r="G486" s="40" t="s">
        <v>37</v>
      </c>
      <c r="H486" s="40" t="s">
        <v>38</v>
      </c>
      <c r="I486" s="40">
        <v>47182</v>
      </c>
      <c r="J486" s="39">
        <v>41038</v>
      </c>
      <c r="K486" s="40" t="s">
        <v>63</v>
      </c>
      <c r="L486" s="40" t="s">
        <v>409</v>
      </c>
      <c r="M486" s="37" t="s">
        <v>278</v>
      </c>
      <c r="N486" s="37" t="s">
        <v>44</v>
      </c>
      <c r="O486" s="37" t="s">
        <v>44</v>
      </c>
      <c r="P486" s="36" t="s">
        <v>120</v>
      </c>
      <c r="Q486" s="36" t="s">
        <v>1288</v>
      </c>
    </row>
    <row r="487" spans="1:17" ht="15">
      <c r="A487" s="40" t="s">
        <v>678</v>
      </c>
      <c r="B487" s="40" t="s">
        <v>679</v>
      </c>
      <c r="C487" s="40">
        <v>56102</v>
      </c>
      <c r="D487" s="40" t="s">
        <v>409</v>
      </c>
      <c r="E487" s="34">
        <v>-569.4</v>
      </c>
      <c r="F487" s="40" t="s">
        <v>437</v>
      </c>
      <c r="G487" s="40" t="s">
        <v>37</v>
      </c>
      <c r="H487" s="40" t="s">
        <v>38</v>
      </c>
      <c r="I487" s="40">
        <v>47183</v>
      </c>
      <c r="J487" s="39">
        <v>41038</v>
      </c>
      <c r="K487" s="40" t="s">
        <v>682</v>
      </c>
      <c r="L487" s="40" t="s">
        <v>409</v>
      </c>
      <c r="M487" s="37" t="s">
        <v>278</v>
      </c>
      <c r="N487" s="37" t="s">
        <v>44</v>
      </c>
      <c r="O487" s="37" t="s">
        <v>44</v>
      </c>
      <c r="P487" s="36" t="s">
        <v>120</v>
      </c>
      <c r="Q487" s="36" t="s">
        <v>1288</v>
      </c>
    </row>
    <row r="488" spans="1:17" ht="15">
      <c r="A488" s="40" t="s">
        <v>694</v>
      </c>
      <c r="B488" s="40" t="s">
        <v>695</v>
      </c>
      <c r="C488" s="40">
        <v>56102</v>
      </c>
      <c r="D488" s="40" t="s">
        <v>409</v>
      </c>
      <c r="E488" s="34">
        <v>-1600.8</v>
      </c>
      <c r="F488" s="40" t="s">
        <v>437</v>
      </c>
      <c r="G488" s="40" t="s">
        <v>37</v>
      </c>
      <c r="H488" s="40" t="s">
        <v>38</v>
      </c>
      <c r="I488" s="40">
        <v>47184</v>
      </c>
      <c r="J488" s="39">
        <v>41038</v>
      </c>
      <c r="K488" s="40" t="s">
        <v>698</v>
      </c>
      <c r="L488" s="40" t="s">
        <v>409</v>
      </c>
      <c r="M488" s="37" t="s">
        <v>278</v>
      </c>
      <c r="N488" s="37" t="s">
        <v>44</v>
      </c>
      <c r="O488" s="37" t="s">
        <v>44</v>
      </c>
      <c r="P488" s="36" t="s">
        <v>120</v>
      </c>
      <c r="Q488" s="36" t="s">
        <v>1288</v>
      </c>
    </row>
    <row r="489" spans="1:17" ht="15">
      <c r="A489" s="40" t="s">
        <v>760</v>
      </c>
      <c r="B489" s="40" t="s">
        <v>761</v>
      </c>
      <c r="C489" s="40">
        <v>56102</v>
      </c>
      <c r="D489" s="40" t="s">
        <v>409</v>
      </c>
      <c r="E489" s="34">
        <v>-2909.93</v>
      </c>
      <c r="F489" s="40" t="s">
        <v>437</v>
      </c>
      <c r="G489" s="40" t="s">
        <v>37</v>
      </c>
      <c r="H489" s="40" t="s">
        <v>38</v>
      </c>
      <c r="I489" s="40">
        <v>47185</v>
      </c>
      <c r="J489" s="39">
        <v>41038</v>
      </c>
      <c r="K489" s="40" t="s">
        <v>764</v>
      </c>
      <c r="L489" s="40" t="s">
        <v>409</v>
      </c>
      <c r="M489" s="37" t="s">
        <v>278</v>
      </c>
      <c r="N489" s="37" t="s">
        <v>44</v>
      </c>
      <c r="O489" s="37" t="s">
        <v>44</v>
      </c>
      <c r="P489" s="36" t="s">
        <v>120</v>
      </c>
      <c r="Q489" s="36" t="s">
        <v>1288</v>
      </c>
    </row>
    <row r="490" spans="1:17" ht="15">
      <c r="A490" s="40" t="s">
        <v>29</v>
      </c>
      <c r="B490" s="40" t="s">
        <v>53</v>
      </c>
      <c r="C490" s="40">
        <v>56102</v>
      </c>
      <c r="D490" s="40" t="s">
        <v>409</v>
      </c>
      <c r="E490" s="34">
        <v>-8311.44</v>
      </c>
      <c r="F490" s="40" t="s">
        <v>437</v>
      </c>
      <c r="G490" s="40" t="s">
        <v>37</v>
      </c>
      <c r="H490" s="40" t="s">
        <v>38</v>
      </c>
      <c r="I490" s="40">
        <v>47186</v>
      </c>
      <c r="J490" s="39">
        <v>41038</v>
      </c>
      <c r="K490" s="40" t="s">
        <v>64</v>
      </c>
      <c r="L490" s="40" t="s">
        <v>409</v>
      </c>
      <c r="M490" s="37" t="s">
        <v>278</v>
      </c>
      <c r="N490" s="37" t="s">
        <v>44</v>
      </c>
      <c r="O490" s="37" t="s">
        <v>44</v>
      </c>
      <c r="P490" s="36" t="s">
        <v>120</v>
      </c>
      <c r="Q490" s="36" t="s">
        <v>1288</v>
      </c>
    </row>
    <row r="491" spans="1:17" ht="15">
      <c r="A491" s="40" t="s">
        <v>812</v>
      </c>
      <c r="B491" s="40" t="s">
        <v>813</v>
      </c>
      <c r="C491" s="40">
        <v>56102</v>
      </c>
      <c r="D491" s="40" t="s">
        <v>409</v>
      </c>
      <c r="E491" s="34">
        <v>-185.05</v>
      </c>
      <c r="F491" s="40" t="s">
        <v>437</v>
      </c>
      <c r="G491" s="40" t="s">
        <v>37</v>
      </c>
      <c r="H491" s="40" t="s">
        <v>38</v>
      </c>
      <c r="I491" s="40">
        <v>47187</v>
      </c>
      <c r="J491" s="39">
        <v>41038</v>
      </c>
      <c r="K491" s="40" t="s">
        <v>816</v>
      </c>
      <c r="L491" s="40" t="s">
        <v>409</v>
      </c>
      <c r="M491" s="37" t="s">
        <v>278</v>
      </c>
      <c r="N491" s="37" t="s">
        <v>44</v>
      </c>
      <c r="O491" s="37" t="s">
        <v>44</v>
      </c>
      <c r="P491" s="36" t="s">
        <v>120</v>
      </c>
      <c r="Q491" s="36" t="s">
        <v>1288</v>
      </c>
    </row>
    <row r="492" spans="1:17" ht="15">
      <c r="A492" s="40" t="s">
        <v>817</v>
      </c>
      <c r="B492" s="40" t="s">
        <v>818</v>
      </c>
      <c r="C492" s="40">
        <v>56102</v>
      </c>
      <c r="D492" s="40" t="s">
        <v>409</v>
      </c>
      <c r="E492" s="34">
        <v>-6372</v>
      </c>
      <c r="F492" s="40" t="s">
        <v>437</v>
      </c>
      <c r="G492" s="40" t="s">
        <v>37</v>
      </c>
      <c r="H492" s="40" t="s">
        <v>38</v>
      </c>
      <c r="I492" s="40">
        <v>47188</v>
      </c>
      <c r="J492" s="39">
        <v>41038</v>
      </c>
      <c r="K492" s="40" t="s">
        <v>132</v>
      </c>
      <c r="L492" s="40" t="s">
        <v>409</v>
      </c>
      <c r="M492" s="37" t="s">
        <v>278</v>
      </c>
      <c r="N492" s="37" t="s">
        <v>44</v>
      </c>
      <c r="O492" s="37" t="s">
        <v>44</v>
      </c>
      <c r="P492" s="36" t="s">
        <v>120</v>
      </c>
      <c r="Q492" s="36" t="s">
        <v>1288</v>
      </c>
    </row>
    <row r="493" spans="1:17" ht="15">
      <c r="A493" s="40" t="s">
        <v>351</v>
      </c>
      <c r="B493" s="40" t="s">
        <v>352</v>
      </c>
      <c r="C493" s="40">
        <v>56102</v>
      </c>
      <c r="D493" s="40" t="s">
        <v>409</v>
      </c>
      <c r="E493" s="34">
        <v>-2243.95</v>
      </c>
      <c r="F493" s="40" t="s">
        <v>437</v>
      </c>
      <c r="G493" s="40" t="s">
        <v>37</v>
      </c>
      <c r="H493" s="40" t="s">
        <v>38</v>
      </c>
      <c r="I493" s="40">
        <v>47189</v>
      </c>
      <c r="J493" s="39">
        <v>41038</v>
      </c>
      <c r="K493" s="40" t="s">
        <v>353</v>
      </c>
      <c r="L493" s="40" t="s">
        <v>409</v>
      </c>
      <c r="M493" s="37" t="s">
        <v>278</v>
      </c>
      <c r="N493" s="37" t="s">
        <v>44</v>
      </c>
      <c r="O493" s="37" t="s">
        <v>44</v>
      </c>
      <c r="P493" s="36" t="s">
        <v>120</v>
      </c>
      <c r="Q493" s="36" t="s">
        <v>1288</v>
      </c>
    </row>
    <row r="494" spans="1:17" ht="15">
      <c r="A494" s="40" t="s">
        <v>208</v>
      </c>
      <c r="B494" s="40" t="s">
        <v>209</v>
      </c>
      <c r="C494" s="40">
        <v>56102</v>
      </c>
      <c r="D494" s="40" t="s">
        <v>409</v>
      </c>
      <c r="E494" s="34">
        <v>-850.97</v>
      </c>
      <c r="F494" s="40" t="s">
        <v>437</v>
      </c>
      <c r="G494" s="40" t="s">
        <v>37</v>
      </c>
      <c r="H494" s="40" t="s">
        <v>38</v>
      </c>
      <c r="I494" s="40">
        <v>47190</v>
      </c>
      <c r="J494" s="39">
        <v>41038</v>
      </c>
      <c r="K494" s="40" t="s">
        <v>210</v>
      </c>
      <c r="L494" s="40" t="s">
        <v>409</v>
      </c>
      <c r="M494" s="37" t="s">
        <v>278</v>
      </c>
      <c r="N494" s="37" t="s">
        <v>44</v>
      </c>
      <c r="O494" s="37" t="s">
        <v>44</v>
      </c>
      <c r="P494" s="36" t="s">
        <v>120</v>
      </c>
      <c r="Q494" s="36" t="s">
        <v>1288</v>
      </c>
    </row>
    <row r="495" spans="1:17" ht="15">
      <c r="A495" s="40" t="s">
        <v>890</v>
      </c>
      <c r="B495" s="40" t="s">
        <v>891</v>
      </c>
      <c r="C495" s="40">
        <v>56102</v>
      </c>
      <c r="D495" s="40" t="s">
        <v>409</v>
      </c>
      <c r="E495" s="34">
        <v>-250.9</v>
      </c>
      <c r="F495" s="40" t="s">
        <v>437</v>
      </c>
      <c r="G495" s="40" t="s">
        <v>37</v>
      </c>
      <c r="H495" s="40" t="s">
        <v>38</v>
      </c>
      <c r="I495" s="40">
        <v>47191</v>
      </c>
      <c r="J495" s="39">
        <v>41038</v>
      </c>
      <c r="K495" s="40" t="s">
        <v>132</v>
      </c>
      <c r="L495" s="40" t="s">
        <v>409</v>
      </c>
      <c r="M495" s="37" t="s">
        <v>278</v>
      </c>
      <c r="N495" s="37" t="s">
        <v>44</v>
      </c>
      <c r="O495" s="37" t="s">
        <v>44</v>
      </c>
      <c r="P495" s="36" t="s">
        <v>120</v>
      </c>
      <c r="Q495" s="36" t="s">
        <v>1288</v>
      </c>
    </row>
    <row r="496" spans="1:17" ht="15">
      <c r="A496" s="40" t="s">
        <v>894</v>
      </c>
      <c r="B496" s="40" t="s">
        <v>895</v>
      </c>
      <c r="C496" s="40">
        <v>56102</v>
      </c>
      <c r="D496" s="40" t="s">
        <v>409</v>
      </c>
      <c r="E496" s="34">
        <v>-36040.74</v>
      </c>
      <c r="F496" s="40" t="s">
        <v>437</v>
      </c>
      <c r="G496" s="40" t="s">
        <v>37</v>
      </c>
      <c r="H496" s="40" t="s">
        <v>38</v>
      </c>
      <c r="I496" s="40">
        <v>47192</v>
      </c>
      <c r="J496" s="39">
        <v>41038</v>
      </c>
      <c r="K496" s="40" t="s">
        <v>898</v>
      </c>
      <c r="L496" s="40" t="s">
        <v>409</v>
      </c>
      <c r="M496" s="37" t="s">
        <v>278</v>
      </c>
      <c r="N496" s="37" t="s">
        <v>44</v>
      </c>
      <c r="O496" s="37" t="s">
        <v>44</v>
      </c>
      <c r="P496" s="36" t="s">
        <v>120</v>
      </c>
      <c r="Q496" s="36" t="s">
        <v>1288</v>
      </c>
    </row>
    <row r="497" spans="1:17" ht="15">
      <c r="A497" s="40" t="s">
        <v>899</v>
      </c>
      <c r="B497" s="40" t="s">
        <v>900</v>
      </c>
      <c r="C497" s="40">
        <v>56102</v>
      </c>
      <c r="D497" s="40" t="s">
        <v>409</v>
      </c>
      <c r="E497" s="34">
        <v>-181.2</v>
      </c>
      <c r="F497" s="40" t="s">
        <v>437</v>
      </c>
      <c r="G497" s="40" t="s">
        <v>37</v>
      </c>
      <c r="H497" s="40" t="s">
        <v>38</v>
      </c>
      <c r="I497" s="40">
        <v>47193</v>
      </c>
      <c r="J497" s="39">
        <v>41038</v>
      </c>
      <c r="K497" s="40" t="s">
        <v>903</v>
      </c>
      <c r="L497" s="40" t="s">
        <v>409</v>
      </c>
      <c r="M497" s="37" t="s">
        <v>278</v>
      </c>
      <c r="N497" s="37" t="s">
        <v>44</v>
      </c>
      <c r="O497" s="37" t="s">
        <v>44</v>
      </c>
      <c r="P497" s="36" t="s">
        <v>120</v>
      </c>
      <c r="Q497" s="36" t="s">
        <v>1288</v>
      </c>
    </row>
    <row r="498" spans="1:17" ht="15">
      <c r="A498" s="40" t="s">
        <v>904</v>
      </c>
      <c r="B498" s="40" t="s">
        <v>905</v>
      </c>
      <c r="C498" s="40">
        <v>56102</v>
      </c>
      <c r="D498" s="40" t="s">
        <v>409</v>
      </c>
      <c r="E498" s="34">
        <v>-15336</v>
      </c>
      <c r="F498" s="40" t="s">
        <v>437</v>
      </c>
      <c r="G498" s="40" t="s">
        <v>37</v>
      </c>
      <c r="H498" s="40" t="s">
        <v>38</v>
      </c>
      <c r="I498" s="40">
        <v>47194</v>
      </c>
      <c r="J498" s="39">
        <v>41038</v>
      </c>
      <c r="K498" s="40" t="s">
        <v>908</v>
      </c>
      <c r="L498" s="40" t="s">
        <v>409</v>
      </c>
      <c r="M498" s="37" t="s">
        <v>278</v>
      </c>
      <c r="N498" s="37" t="s">
        <v>44</v>
      </c>
      <c r="O498" s="37" t="s">
        <v>44</v>
      </c>
      <c r="P498" s="36" t="s">
        <v>120</v>
      </c>
      <c r="Q498" s="36" t="s">
        <v>1288</v>
      </c>
    </row>
    <row r="499" spans="1:17" ht="15">
      <c r="A499" s="40" t="s">
        <v>231</v>
      </c>
      <c r="B499" s="40" t="s">
        <v>232</v>
      </c>
      <c r="C499" s="40">
        <v>56102</v>
      </c>
      <c r="D499" s="40" t="s">
        <v>409</v>
      </c>
      <c r="E499" s="34">
        <v>-3873.52</v>
      </c>
      <c r="F499" s="40" t="s">
        <v>437</v>
      </c>
      <c r="G499" s="40" t="s">
        <v>37</v>
      </c>
      <c r="H499" s="40" t="s">
        <v>38</v>
      </c>
      <c r="I499" s="40">
        <v>47195</v>
      </c>
      <c r="J499" s="39">
        <v>41038</v>
      </c>
      <c r="K499" s="40" t="s">
        <v>233</v>
      </c>
      <c r="L499" s="40" t="s">
        <v>409</v>
      </c>
      <c r="M499" s="37" t="s">
        <v>278</v>
      </c>
      <c r="N499" s="37" t="s">
        <v>44</v>
      </c>
      <c r="O499" s="37" t="s">
        <v>44</v>
      </c>
      <c r="P499" s="36" t="s">
        <v>120</v>
      </c>
      <c r="Q499" s="36" t="s">
        <v>1288</v>
      </c>
    </row>
    <row r="500" spans="1:17" ht="15">
      <c r="A500" s="40" t="s">
        <v>944</v>
      </c>
      <c r="B500" s="40" t="s">
        <v>945</v>
      </c>
      <c r="C500" s="40">
        <v>56102</v>
      </c>
      <c r="D500" s="40" t="s">
        <v>409</v>
      </c>
      <c r="E500" s="34">
        <v>-5142.39</v>
      </c>
      <c r="F500" s="40" t="s">
        <v>437</v>
      </c>
      <c r="G500" s="40" t="s">
        <v>37</v>
      </c>
      <c r="H500" s="40" t="s">
        <v>38</v>
      </c>
      <c r="I500" s="40">
        <v>47196</v>
      </c>
      <c r="J500" s="39">
        <v>41038</v>
      </c>
      <c r="K500" s="40" t="s">
        <v>948</v>
      </c>
      <c r="L500" s="40" t="s">
        <v>409</v>
      </c>
      <c r="M500" s="37" t="s">
        <v>278</v>
      </c>
      <c r="N500" s="37" t="s">
        <v>44</v>
      </c>
      <c r="O500" s="37" t="s">
        <v>44</v>
      </c>
      <c r="P500" s="36" t="s">
        <v>120</v>
      </c>
      <c r="Q500" s="36" t="s">
        <v>1288</v>
      </c>
    </row>
    <row r="501" spans="1:17" ht="15">
      <c r="A501" s="40" t="s">
        <v>980</v>
      </c>
      <c r="B501" s="40" t="s">
        <v>981</v>
      </c>
      <c r="C501" s="40">
        <v>56102</v>
      </c>
      <c r="D501" s="40" t="s">
        <v>409</v>
      </c>
      <c r="E501" s="34">
        <v>-705.68</v>
      </c>
      <c r="F501" s="40" t="s">
        <v>437</v>
      </c>
      <c r="G501" s="40" t="s">
        <v>37</v>
      </c>
      <c r="H501" s="40" t="s">
        <v>38</v>
      </c>
      <c r="I501" s="40">
        <v>47197</v>
      </c>
      <c r="J501" s="39">
        <v>41038</v>
      </c>
      <c r="K501" s="40" t="s">
        <v>984</v>
      </c>
      <c r="L501" s="40" t="s">
        <v>409</v>
      </c>
      <c r="M501" s="37" t="s">
        <v>278</v>
      </c>
      <c r="N501" s="37" t="s">
        <v>44</v>
      </c>
      <c r="O501" s="37" t="s">
        <v>44</v>
      </c>
      <c r="P501" s="36" t="s">
        <v>120</v>
      </c>
      <c r="Q501" s="36" t="s">
        <v>1288</v>
      </c>
    </row>
    <row r="502" spans="1:17" ht="15">
      <c r="A502" s="40" t="s">
        <v>357</v>
      </c>
      <c r="B502" s="40" t="s">
        <v>358</v>
      </c>
      <c r="C502" s="40">
        <v>56102</v>
      </c>
      <c r="D502" s="40" t="s">
        <v>409</v>
      </c>
      <c r="E502" s="34">
        <v>-149.5</v>
      </c>
      <c r="F502" s="40" t="s">
        <v>437</v>
      </c>
      <c r="G502" s="40" t="s">
        <v>37</v>
      </c>
      <c r="H502" s="40" t="s">
        <v>38</v>
      </c>
      <c r="I502" s="40">
        <v>47198</v>
      </c>
      <c r="J502" s="39">
        <v>41038</v>
      </c>
      <c r="K502" s="40" t="s">
        <v>359</v>
      </c>
      <c r="L502" s="40" t="s">
        <v>409</v>
      </c>
      <c r="M502" s="37" t="s">
        <v>278</v>
      </c>
      <c r="N502" s="37" t="s">
        <v>44</v>
      </c>
      <c r="O502" s="37" t="s">
        <v>44</v>
      </c>
      <c r="P502" s="36" t="s">
        <v>120</v>
      </c>
      <c r="Q502" s="36" t="s">
        <v>1288</v>
      </c>
    </row>
    <row r="503" spans="1:17" ht="15">
      <c r="A503" s="40" t="s">
        <v>31</v>
      </c>
      <c r="B503" s="40" t="s">
        <v>56</v>
      </c>
      <c r="C503" s="40">
        <v>56102</v>
      </c>
      <c r="D503" s="40" t="s">
        <v>409</v>
      </c>
      <c r="E503" s="34">
        <v>-552.96</v>
      </c>
      <c r="F503" s="40" t="s">
        <v>437</v>
      </c>
      <c r="G503" s="40" t="s">
        <v>37</v>
      </c>
      <c r="H503" s="40" t="s">
        <v>38</v>
      </c>
      <c r="I503" s="40">
        <v>47199</v>
      </c>
      <c r="J503" s="39">
        <v>41038</v>
      </c>
      <c r="K503" s="40" t="s">
        <v>67</v>
      </c>
      <c r="L503" s="40" t="s">
        <v>409</v>
      </c>
      <c r="M503" s="37" t="s">
        <v>278</v>
      </c>
      <c r="N503" s="37" t="s">
        <v>44</v>
      </c>
      <c r="O503" s="37" t="s">
        <v>44</v>
      </c>
      <c r="P503" s="36" t="s">
        <v>120</v>
      </c>
      <c r="Q503" s="36" t="s">
        <v>1288</v>
      </c>
    </row>
    <row r="504" spans="1:17" ht="15">
      <c r="A504" s="40" t="s">
        <v>40</v>
      </c>
      <c r="B504" s="40" t="s">
        <v>58</v>
      </c>
      <c r="C504" s="40">
        <v>56102</v>
      </c>
      <c r="D504" s="40" t="s">
        <v>409</v>
      </c>
      <c r="E504" s="34">
        <v>-72</v>
      </c>
      <c r="F504" s="40" t="s">
        <v>437</v>
      </c>
      <c r="G504" s="40" t="s">
        <v>37</v>
      </c>
      <c r="H504" s="40" t="s">
        <v>38</v>
      </c>
      <c r="I504" s="40">
        <v>47200</v>
      </c>
      <c r="J504" s="39">
        <v>41038</v>
      </c>
      <c r="K504" s="40" t="s">
        <v>152</v>
      </c>
      <c r="L504" s="40" t="s">
        <v>409</v>
      </c>
      <c r="M504" s="37" t="s">
        <v>278</v>
      </c>
      <c r="N504" s="37" t="s">
        <v>44</v>
      </c>
      <c r="O504" s="37" t="s">
        <v>44</v>
      </c>
      <c r="P504" s="36" t="s">
        <v>120</v>
      </c>
      <c r="Q504" s="36" t="s">
        <v>1288</v>
      </c>
    </row>
    <row r="505" spans="1:17" ht="15">
      <c r="A505" s="40" t="s">
        <v>360</v>
      </c>
      <c r="B505" s="40" t="s">
        <v>361</v>
      </c>
      <c r="C505" s="40">
        <v>56102</v>
      </c>
      <c r="D505" s="40" t="s">
        <v>409</v>
      </c>
      <c r="E505" s="34">
        <v>-484.61</v>
      </c>
      <c r="F505" s="40" t="s">
        <v>437</v>
      </c>
      <c r="G505" s="40" t="s">
        <v>37</v>
      </c>
      <c r="H505" s="40" t="s">
        <v>38</v>
      </c>
      <c r="I505" s="40">
        <v>47201</v>
      </c>
      <c r="J505" s="39">
        <v>41038</v>
      </c>
      <c r="K505" s="40" t="s">
        <v>362</v>
      </c>
      <c r="L505" s="40" t="s">
        <v>409</v>
      </c>
      <c r="M505" s="37" t="s">
        <v>278</v>
      </c>
      <c r="N505" s="37" t="s">
        <v>44</v>
      </c>
      <c r="O505" s="37" t="s">
        <v>44</v>
      </c>
      <c r="P505" s="36" t="s">
        <v>120</v>
      </c>
      <c r="Q505" s="36" t="s">
        <v>1288</v>
      </c>
    </row>
    <row r="506" spans="1:17" ht="15">
      <c r="A506" s="40" t="s">
        <v>1111</v>
      </c>
      <c r="B506" s="40" t="s">
        <v>1112</v>
      </c>
      <c r="C506" s="40">
        <v>56102</v>
      </c>
      <c r="D506" s="40" t="s">
        <v>409</v>
      </c>
      <c r="E506" s="34">
        <v>-4740</v>
      </c>
      <c r="F506" s="40" t="s">
        <v>437</v>
      </c>
      <c r="G506" s="40" t="s">
        <v>37</v>
      </c>
      <c r="H506" s="40" t="s">
        <v>38</v>
      </c>
      <c r="I506" s="40">
        <v>47202</v>
      </c>
      <c r="J506" s="39">
        <v>41038</v>
      </c>
      <c r="K506" s="40" t="s">
        <v>1115</v>
      </c>
      <c r="L506" s="40" t="s">
        <v>409</v>
      </c>
      <c r="M506" s="37" t="s">
        <v>278</v>
      </c>
      <c r="N506" s="37" t="s">
        <v>44</v>
      </c>
      <c r="O506" s="37" t="s">
        <v>44</v>
      </c>
      <c r="P506" s="36" t="s">
        <v>120</v>
      </c>
      <c r="Q506" s="36" t="s">
        <v>1288</v>
      </c>
    </row>
    <row r="507" spans="1:17" ht="15">
      <c r="A507" s="40" t="s">
        <v>143</v>
      </c>
      <c r="B507" s="40" t="s">
        <v>144</v>
      </c>
      <c r="C507" s="40">
        <v>56101</v>
      </c>
      <c r="D507" s="40" t="s">
        <v>409</v>
      </c>
      <c r="E507" s="34">
        <v>-8.7</v>
      </c>
      <c r="F507" s="40" t="s">
        <v>437</v>
      </c>
      <c r="G507" s="40" t="s">
        <v>37</v>
      </c>
      <c r="H507" s="40" t="s">
        <v>38</v>
      </c>
      <c r="I507" s="40">
        <v>47153</v>
      </c>
      <c r="J507" s="39">
        <v>41038</v>
      </c>
      <c r="K507" s="40" t="s">
        <v>44</v>
      </c>
      <c r="L507" s="40" t="s">
        <v>409</v>
      </c>
      <c r="M507" s="37" t="s">
        <v>278</v>
      </c>
      <c r="N507" s="37" t="s">
        <v>44</v>
      </c>
      <c r="O507" s="37" t="s">
        <v>44</v>
      </c>
      <c r="P507" s="36" t="s">
        <v>120</v>
      </c>
      <c r="Q507" s="36" t="s">
        <v>1288</v>
      </c>
    </row>
    <row r="508" spans="1:17" ht="15">
      <c r="A508" s="40" t="s">
        <v>1151</v>
      </c>
      <c r="B508" s="40" t="s">
        <v>1152</v>
      </c>
      <c r="C508" s="40">
        <v>56101</v>
      </c>
      <c r="D508" s="40" t="s">
        <v>409</v>
      </c>
      <c r="E508" s="34">
        <v>-40.8</v>
      </c>
      <c r="F508" s="40" t="s">
        <v>437</v>
      </c>
      <c r="G508" s="40" t="s">
        <v>37</v>
      </c>
      <c r="H508" s="40" t="s">
        <v>38</v>
      </c>
      <c r="I508" s="40">
        <v>47154</v>
      </c>
      <c r="J508" s="39">
        <v>41038</v>
      </c>
      <c r="K508" s="40" t="s">
        <v>44</v>
      </c>
      <c r="L508" s="40" t="s">
        <v>409</v>
      </c>
      <c r="M508" s="37" t="s">
        <v>278</v>
      </c>
      <c r="N508" s="37" t="s">
        <v>44</v>
      </c>
      <c r="O508" s="37" t="s">
        <v>44</v>
      </c>
      <c r="P508" s="36" t="s">
        <v>120</v>
      </c>
      <c r="Q508" s="36" t="s">
        <v>1288</v>
      </c>
    </row>
    <row r="509" spans="1:17" ht="15">
      <c r="A509" s="40" t="s">
        <v>369</v>
      </c>
      <c r="B509" s="40" t="s">
        <v>370</v>
      </c>
      <c r="C509" s="40">
        <v>56101</v>
      </c>
      <c r="D509" s="40" t="s">
        <v>409</v>
      </c>
      <c r="E509" s="34">
        <v>-34.2</v>
      </c>
      <c r="F509" s="40" t="s">
        <v>437</v>
      </c>
      <c r="G509" s="40" t="s">
        <v>37</v>
      </c>
      <c r="H509" s="40" t="s">
        <v>38</v>
      </c>
      <c r="I509" s="40">
        <v>47155</v>
      </c>
      <c r="J509" s="39">
        <v>41038</v>
      </c>
      <c r="K509" s="40" t="s">
        <v>44</v>
      </c>
      <c r="L509" s="40" t="s">
        <v>409</v>
      </c>
      <c r="M509" s="37" t="s">
        <v>278</v>
      </c>
      <c r="N509" s="37" t="s">
        <v>44</v>
      </c>
      <c r="O509" s="37" t="s">
        <v>44</v>
      </c>
      <c r="P509" s="36" t="s">
        <v>120</v>
      </c>
      <c r="Q509" s="36" t="s">
        <v>1288</v>
      </c>
    </row>
    <row r="510" spans="1:17" ht="15">
      <c r="A510" s="40" t="s">
        <v>1158</v>
      </c>
      <c r="B510" s="40" t="s">
        <v>1159</v>
      </c>
      <c r="C510" s="40">
        <v>56101</v>
      </c>
      <c r="D510" s="40" t="s">
        <v>409</v>
      </c>
      <c r="E510" s="34">
        <v>-88.74</v>
      </c>
      <c r="F510" s="40" t="s">
        <v>437</v>
      </c>
      <c r="G510" s="40" t="s">
        <v>37</v>
      </c>
      <c r="H510" s="40" t="s">
        <v>38</v>
      </c>
      <c r="I510" s="40">
        <v>47156</v>
      </c>
      <c r="J510" s="39">
        <v>41038</v>
      </c>
      <c r="K510" s="40" t="s">
        <v>44</v>
      </c>
      <c r="L510" s="40" t="s">
        <v>409</v>
      </c>
      <c r="M510" s="37" t="s">
        <v>278</v>
      </c>
      <c r="N510" s="37" t="s">
        <v>44</v>
      </c>
      <c r="O510" s="37" t="s">
        <v>44</v>
      </c>
      <c r="P510" s="36" t="s">
        <v>120</v>
      </c>
      <c r="Q510" s="36" t="s">
        <v>1288</v>
      </c>
    </row>
    <row r="511" spans="1:17" ht="15">
      <c r="A511" s="40" t="s">
        <v>237</v>
      </c>
      <c r="B511" s="40" t="s">
        <v>238</v>
      </c>
      <c r="C511" s="40">
        <v>56101</v>
      </c>
      <c r="D511" s="40" t="s">
        <v>409</v>
      </c>
      <c r="E511" s="34">
        <v>-45.07</v>
      </c>
      <c r="F511" s="40" t="s">
        <v>437</v>
      </c>
      <c r="G511" s="40" t="s">
        <v>37</v>
      </c>
      <c r="H511" s="40" t="s">
        <v>38</v>
      </c>
      <c r="I511" s="40">
        <v>47157</v>
      </c>
      <c r="J511" s="39">
        <v>41038</v>
      </c>
      <c r="K511" s="40" t="s">
        <v>44</v>
      </c>
      <c r="L511" s="40" t="s">
        <v>409</v>
      </c>
      <c r="M511" s="37" t="s">
        <v>278</v>
      </c>
      <c r="N511" s="37" t="s">
        <v>44</v>
      </c>
      <c r="O511" s="37" t="s">
        <v>44</v>
      </c>
      <c r="P511" s="36" t="s">
        <v>120</v>
      </c>
      <c r="Q511" s="36" t="s">
        <v>1288</v>
      </c>
    </row>
    <row r="512" spans="1:17" ht="15">
      <c r="A512" s="40" t="s">
        <v>217</v>
      </c>
      <c r="B512" s="40" t="s">
        <v>218</v>
      </c>
      <c r="C512" s="40">
        <v>56101</v>
      </c>
      <c r="D512" s="40" t="s">
        <v>409</v>
      </c>
      <c r="E512" s="34">
        <v>-131.21</v>
      </c>
      <c r="F512" s="40" t="s">
        <v>437</v>
      </c>
      <c r="G512" s="40" t="s">
        <v>37</v>
      </c>
      <c r="H512" s="40" t="s">
        <v>38</v>
      </c>
      <c r="I512" s="40">
        <v>47158</v>
      </c>
      <c r="J512" s="39">
        <v>41038</v>
      </c>
      <c r="K512" s="40" t="s">
        <v>44</v>
      </c>
      <c r="L512" s="40" t="s">
        <v>409</v>
      </c>
      <c r="M512" s="37" t="s">
        <v>278</v>
      </c>
      <c r="N512" s="37" t="s">
        <v>44</v>
      </c>
      <c r="O512" s="37" t="s">
        <v>44</v>
      </c>
      <c r="P512" s="36" t="s">
        <v>120</v>
      </c>
      <c r="Q512" s="36" t="s">
        <v>1288</v>
      </c>
    </row>
    <row r="513" spans="1:17" ht="15">
      <c r="A513" s="40" t="s">
        <v>1185</v>
      </c>
      <c r="B513" s="40" t="s">
        <v>1186</v>
      </c>
      <c r="C513" s="40">
        <v>56101</v>
      </c>
      <c r="D513" s="40" t="s">
        <v>409</v>
      </c>
      <c r="E513" s="34">
        <v>-4</v>
      </c>
      <c r="F513" s="40" t="s">
        <v>437</v>
      </c>
      <c r="G513" s="40" t="s">
        <v>37</v>
      </c>
      <c r="H513" s="40" t="s">
        <v>38</v>
      </c>
      <c r="I513" s="40">
        <v>47159</v>
      </c>
      <c r="J513" s="39">
        <v>41038</v>
      </c>
      <c r="K513" s="40" t="s">
        <v>44</v>
      </c>
      <c r="L513" s="40" t="s">
        <v>409</v>
      </c>
      <c r="M513" s="37" t="s">
        <v>278</v>
      </c>
      <c r="N513" s="37" t="s">
        <v>44</v>
      </c>
      <c r="O513" s="37" t="s">
        <v>44</v>
      </c>
      <c r="P513" s="36" t="s">
        <v>120</v>
      </c>
      <c r="Q513" s="36" t="s">
        <v>1288</v>
      </c>
    </row>
    <row r="514" spans="1:17" ht="15">
      <c r="A514" s="40" t="s">
        <v>1192</v>
      </c>
      <c r="B514" s="40" t="s">
        <v>1193</v>
      </c>
      <c r="C514" s="40">
        <v>56101</v>
      </c>
      <c r="D514" s="40" t="s">
        <v>409</v>
      </c>
      <c r="E514" s="34">
        <v>-9.3</v>
      </c>
      <c r="F514" s="40" t="s">
        <v>437</v>
      </c>
      <c r="G514" s="40" t="s">
        <v>37</v>
      </c>
      <c r="H514" s="40" t="s">
        <v>38</v>
      </c>
      <c r="I514" s="40">
        <v>47160</v>
      </c>
      <c r="J514" s="39">
        <v>41038</v>
      </c>
      <c r="K514" s="40" t="s">
        <v>44</v>
      </c>
      <c r="L514" s="40" t="s">
        <v>409</v>
      </c>
      <c r="M514" s="37" t="s">
        <v>278</v>
      </c>
      <c r="N514" s="37" t="s">
        <v>44</v>
      </c>
      <c r="O514" s="37" t="s">
        <v>44</v>
      </c>
      <c r="P514" s="36" t="s">
        <v>120</v>
      </c>
      <c r="Q514" s="36" t="s">
        <v>1288</v>
      </c>
    </row>
    <row r="515" spans="1:17" ht="15">
      <c r="A515" s="40" t="s">
        <v>1197</v>
      </c>
      <c r="B515" s="40" t="s">
        <v>1198</v>
      </c>
      <c r="C515" s="40">
        <v>56101</v>
      </c>
      <c r="D515" s="40" t="s">
        <v>409</v>
      </c>
      <c r="E515" s="34">
        <v>-29</v>
      </c>
      <c r="F515" s="40" t="s">
        <v>437</v>
      </c>
      <c r="G515" s="40" t="s">
        <v>37</v>
      </c>
      <c r="H515" s="40" t="s">
        <v>38</v>
      </c>
      <c r="I515" s="40">
        <v>47161</v>
      </c>
      <c r="J515" s="39">
        <v>41038</v>
      </c>
      <c r="K515" s="40" t="s">
        <v>44</v>
      </c>
      <c r="L515" s="40" t="s">
        <v>409</v>
      </c>
      <c r="M515" s="37" t="s">
        <v>278</v>
      </c>
      <c r="N515" s="37" t="s">
        <v>44</v>
      </c>
      <c r="O515" s="37" t="s">
        <v>44</v>
      </c>
      <c r="P515" s="36" t="s">
        <v>120</v>
      </c>
      <c r="Q515" s="36" t="s">
        <v>1288</v>
      </c>
    </row>
    <row r="516" spans="1:17" ht="15">
      <c r="A516" s="40" t="s">
        <v>1199</v>
      </c>
      <c r="B516" s="40" t="s">
        <v>1200</v>
      </c>
      <c r="C516" s="40">
        <v>56101</v>
      </c>
      <c r="D516" s="40" t="s">
        <v>409</v>
      </c>
      <c r="E516" s="34">
        <v>-21.7</v>
      </c>
      <c r="F516" s="40" t="s">
        <v>437</v>
      </c>
      <c r="G516" s="40" t="s">
        <v>37</v>
      </c>
      <c r="H516" s="40" t="s">
        <v>38</v>
      </c>
      <c r="I516" s="40">
        <v>47162</v>
      </c>
      <c r="J516" s="39">
        <v>41038</v>
      </c>
      <c r="K516" s="40" t="s">
        <v>44</v>
      </c>
      <c r="L516" s="40" t="s">
        <v>409</v>
      </c>
      <c r="M516" s="37" t="s">
        <v>278</v>
      </c>
      <c r="N516" s="37" t="s">
        <v>44</v>
      </c>
      <c r="O516" s="37" t="s">
        <v>44</v>
      </c>
      <c r="P516" s="36" t="s">
        <v>120</v>
      </c>
      <c r="Q516" s="36" t="s">
        <v>1288</v>
      </c>
    </row>
    <row r="517" spans="1:17" ht="15">
      <c r="A517" s="40" t="s">
        <v>1222</v>
      </c>
      <c r="B517" s="40" t="s">
        <v>1223</v>
      </c>
      <c r="C517" s="40">
        <v>56101</v>
      </c>
      <c r="D517" s="40" t="s">
        <v>409</v>
      </c>
      <c r="E517" s="34">
        <v>-14</v>
      </c>
      <c r="F517" s="40" t="s">
        <v>437</v>
      </c>
      <c r="G517" s="40" t="s">
        <v>37</v>
      </c>
      <c r="H517" s="40" t="s">
        <v>38</v>
      </c>
      <c r="I517" s="40">
        <v>47163</v>
      </c>
      <c r="J517" s="39">
        <v>41038</v>
      </c>
      <c r="K517" s="40" t="s">
        <v>44</v>
      </c>
      <c r="L517" s="40" t="s">
        <v>409</v>
      </c>
      <c r="M517" s="37" t="s">
        <v>278</v>
      </c>
      <c r="N517" s="37" t="s">
        <v>44</v>
      </c>
      <c r="O517" s="37" t="s">
        <v>44</v>
      </c>
      <c r="P517" s="36" t="s">
        <v>120</v>
      </c>
      <c r="Q517" s="36" t="s">
        <v>1288</v>
      </c>
    </row>
    <row r="518" spans="1:17" ht="15">
      <c r="A518" s="40" t="s">
        <v>239</v>
      </c>
      <c r="B518" s="40" t="s">
        <v>240</v>
      </c>
      <c r="C518" s="40">
        <v>56101</v>
      </c>
      <c r="D518" s="40" t="s">
        <v>409</v>
      </c>
      <c r="E518" s="34">
        <v>-22.85</v>
      </c>
      <c r="F518" s="40" t="s">
        <v>437</v>
      </c>
      <c r="G518" s="40" t="s">
        <v>37</v>
      </c>
      <c r="H518" s="40" t="s">
        <v>38</v>
      </c>
      <c r="I518" s="40">
        <v>47164</v>
      </c>
      <c r="J518" s="39">
        <v>41038</v>
      </c>
      <c r="K518" s="40" t="s">
        <v>44</v>
      </c>
      <c r="L518" s="40" t="s">
        <v>409</v>
      </c>
      <c r="M518" s="37" t="s">
        <v>278</v>
      </c>
      <c r="N518" s="37" t="s">
        <v>44</v>
      </c>
      <c r="O518" s="37" t="s">
        <v>44</v>
      </c>
      <c r="P518" s="36" t="s">
        <v>120</v>
      </c>
      <c r="Q518" s="36" t="s">
        <v>1288</v>
      </c>
    </row>
    <row r="519" spans="1:17" ht="15">
      <c r="A519" s="40" t="s">
        <v>241</v>
      </c>
      <c r="B519" s="40" t="s">
        <v>242</v>
      </c>
      <c r="C519" s="40">
        <v>56101</v>
      </c>
      <c r="D519" s="40" t="s">
        <v>409</v>
      </c>
      <c r="E519" s="34">
        <v>-49.93</v>
      </c>
      <c r="F519" s="40" t="s">
        <v>437</v>
      </c>
      <c r="G519" s="40" t="s">
        <v>37</v>
      </c>
      <c r="H519" s="40" t="s">
        <v>38</v>
      </c>
      <c r="I519" s="40">
        <v>47165</v>
      </c>
      <c r="J519" s="39">
        <v>41038</v>
      </c>
      <c r="K519" s="40" t="s">
        <v>44</v>
      </c>
      <c r="L519" s="40" t="s">
        <v>409</v>
      </c>
      <c r="M519" s="37" t="s">
        <v>278</v>
      </c>
      <c r="N519" s="37" t="s">
        <v>44</v>
      </c>
      <c r="O519" s="37" t="s">
        <v>44</v>
      </c>
      <c r="P519" s="36" t="s">
        <v>120</v>
      </c>
      <c r="Q519" s="36" t="s">
        <v>1288</v>
      </c>
    </row>
    <row r="520" spans="1:17" ht="15">
      <c r="A520" s="40" t="s">
        <v>153</v>
      </c>
      <c r="B520" s="40" t="s">
        <v>154</v>
      </c>
      <c r="C520" s="40">
        <v>56101</v>
      </c>
      <c r="D520" s="40" t="s">
        <v>409</v>
      </c>
      <c r="E520" s="34">
        <v>-42.8</v>
      </c>
      <c r="F520" s="40" t="s">
        <v>437</v>
      </c>
      <c r="G520" s="40" t="s">
        <v>37</v>
      </c>
      <c r="H520" s="40" t="s">
        <v>38</v>
      </c>
      <c r="I520" s="40">
        <v>47166</v>
      </c>
      <c r="J520" s="39">
        <v>41038</v>
      </c>
      <c r="K520" s="40" t="s">
        <v>44</v>
      </c>
      <c r="L520" s="40" t="s">
        <v>409</v>
      </c>
      <c r="M520" s="37" t="s">
        <v>278</v>
      </c>
      <c r="N520" s="37" t="s">
        <v>44</v>
      </c>
      <c r="O520" s="37" t="s">
        <v>44</v>
      </c>
      <c r="P520" s="36" t="s">
        <v>120</v>
      </c>
      <c r="Q520" s="36" t="s">
        <v>1288</v>
      </c>
    </row>
    <row r="521" spans="1:17" ht="15">
      <c r="A521" s="40" t="s">
        <v>21</v>
      </c>
      <c r="B521" s="40" t="s">
        <v>45</v>
      </c>
      <c r="C521" s="40">
        <v>56169</v>
      </c>
      <c r="D521" s="40" t="s">
        <v>409</v>
      </c>
      <c r="E521" s="34">
        <v>-4617.81</v>
      </c>
      <c r="F521" s="40" t="s">
        <v>412</v>
      </c>
      <c r="G521" s="40" t="s">
        <v>37</v>
      </c>
      <c r="H521" s="40" t="s">
        <v>38</v>
      </c>
      <c r="I521" s="40">
        <v>47213</v>
      </c>
      <c r="J521" s="39">
        <v>41044</v>
      </c>
      <c r="K521" s="40" t="s">
        <v>60</v>
      </c>
      <c r="L521" s="40" t="s">
        <v>409</v>
      </c>
      <c r="M521" s="37" t="s">
        <v>278</v>
      </c>
      <c r="N521" s="37" t="s">
        <v>44</v>
      </c>
      <c r="O521" s="37" t="s">
        <v>44</v>
      </c>
      <c r="P521" s="36" t="s">
        <v>120</v>
      </c>
      <c r="Q521" s="36" t="s">
        <v>1278</v>
      </c>
    </row>
    <row r="522" spans="1:17" ht="15">
      <c r="A522" s="40" t="s">
        <v>417</v>
      </c>
      <c r="B522" s="40" t="s">
        <v>418</v>
      </c>
      <c r="C522" s="40">
        <v>56169</v>
      </c>
      <c r="D522" s="40" t="s">
        <v>409</v>
      </c>
      <c r="E522" s="34">
        <v>-2119.99</v>
      </c>
      <c r="F522" s="40" t="s">
        <v>412</v>
      </c>
      <c r="G522" s="40" t="s">
        <v>37</v>
      </c>
      <c r="H522" s="40" t="s">
        <v>38</v>
      </c>
      <c r="I522" s="40">
        <v>47214</v>
      </c>
      <c r="J522" s="39">
        <v>41044</v>
      </c>
      <c r="K522" s="40" t="s">
        <v>44</v>
      </c>
      <c r="L522" s="40" t="s">
        <v>409</v>
      </c>
      <c r="M522" s="37" t="s">
        <v>278</v>
      </c>
      <c r="N522" s="37" t="s">
        <v>44</v>
      </c>
      <c r="O522" s="37" t="s">
        <v>44</v>
      </c>
      <c r="P522" s="36" t="s">
        <v>120</v>
      </c>
      <c r="Q522" s="36" t="s">
        <v>1278</v>
      </c>
    </row>
    <row r="523" spans="1:17" ht="15">
      <c r="A523" s="40" t="s">
        <v>222</v>
      </c>
      <c r="B523" s="40" t="s">
        <v>223</v>
      </c>
      <c r="C523" s="40">
        <v>56169</v>
      </c>
      <c r="D523" s="40" t="s">
        <v>409</v>
      </c>
      <c r="E523" s="34">
        <v>-1266.43</v>
      </c>
      <c r="F523" s="40" t="s">
        <v>412</v>
      </c>
      <c r="G523" s="40" t="s">
        <v>37</v>
      </c>
      <c r="H523" s="40" t="s">
        <v>38</v>
      </c>
      <c r="I523" s="40">
        <v>47215</v>
      </c>
      <c r="J523" s="39">
        <v>41044</v>
      </c>
      <c r="K523" s="40" t="s">
        <v>224</v>
      </c>
      <c r="L523" s="40" t="s">
        <v>409</v>
      </c>
      <c r="M523" s="37" t="s">
        <v>278</v>
      </c>
      <c r="N523" s="37" t="s">
        <v>44</v>
      </c>
      <c r="O523" s="37" t="s">
        <v>44</v>
      </c>
      <c r="P523" s="36" t="s">
        <v>120</v>
      </c>
      <c r="Q523" s="36" t="s">
        <v>1278</v>
      </c>
    </row>
    <row r="524" spans="1:17" ht="15">
      <c r="A524" s="40" t="s">
        <v>429</v>
      </c>
      <c r="B524" s="40" t="s">
        <v>430</v>
      </c>
      <c r="C524" s="40">
        <v>56169</v>
      </c>
      <c r="D524" s="40" t="s">
        <v>409</v>
      </c>
      <c r="E524" s="34">
        <v>-5100</v>
      </c>
      <c r="F524" s="40" t="s">
        <v>412</v>
      </c>
      <c r="G524" s="40" t="s">
        <v>37</v>
      </c>
      <c r="H524" s="40" t="s">
        <v>38</v>
      </c>
      <c r="I524" s="40">
        <v>47216</v>
      </c>
      <c r="J524" s="39">
        <v>41044</v>
      </c>
      <c r="K524" s="40" t="s">
        <v>44</v>
      </c>
      <c r="L524" s="40" t="s">
        <v>409</v>
      </c>
      <c r="M524" s="37" t="s">
        <v>278</v>
      </c>
      <c r="N524" s="37" t="s">
        <v>44</v>
      </c>
      <c r="O524" s="37" t="s">
        <v>44</v>
      </c>
      <c r="P524" s="36" t="s">
        <v>120</v>
      </c>
      <c r="Q524" s="36" t="s">
        <v>1278</v>
      </c>
    </row>
    <row r="525" spans="1:17" ht="15">
      <c r="A525" s="40" t="s">
        <v>177</v>
      </c>
      <c r="B525" s="40" t="s">
        <v>178</v>
      </c>
      <c r="C525" s="40">
        <v>56169</v>
      </c>
      <c r="D525" s="40" t="s">
        <v>409</v>
      </c>
      <c r="E525" s="34">
        <v>-429.58</v>
      </c>
      <c r="F525" s="40" t="s">
        <v>412</v>
      </c>
      <c r="G525" s="40" t="s">
        <v>37</v>
      </c>
      <c r="H525" s="40" t="s">
        <v>38</v>
      </c>
      <c r="I525" s="40">
        <v>47217</v>
      </c>
      <c r="J525" s="39">
        <v>41044</v>
      </c>
      <c r="K525" s="40" t="s">
        <v>179</v>
      </c>
      <c r="L525" s="40" t="s">
        <v>409</v>
      </c>
      <c r="M525" s="37" t="s">
        <v>278</v>
      </c>
      <c r="N525" s="37" t="s">
        <v>44</v>
      </c>
      <c r="O525" s="37" t="s">
        <v>44</v>
      </c>
      <c r="P525" s="36" t="s">
        <v>120</v>
      </c>
      <c r="Q525" s="36" t="s">
        <v>1278</v>
      </c>
    </row>
    <row r="526" spans="1:17" ht="15">
      <c r="A526" s="40" t="s">
        <v>23</v>
      </c>
      <c r="B526" s="40" t="s">
        <v>46</v>
      </c>
      <c r="C526" s="40">
        <v>56169</v>
      </c>
      <c r="D526" s="40" t="s">
        <v>409</v>
      </c>
      <c r="E526" s="34">
        <v>-855</v>
      </c>
      <c r="F526" s="40" t="s">
        <v>412</v>
      </c>
      <c r="G526" s="40" t="s">
        <v>37</v>
      </c>
      <c r="H526" s="40" t="s">
        <v>38</v>
      </c>
      <c r="I526" s="40">
        <v>47218</v>
      </c>
      <c r="J526" s="39">
        <v>41044</v>
      </c>
      <c r="K526" s="40" t="s">
        <v>132</v>
      </c>
      <c r="L526" s="40" t="s">
        <v>409</v>
      </c>
      <c r="M526" s="37" t="s">
        <v>278</v>
      </c>
      <c r="N526" s="37" t="s">
        <v>44</v>
      </c>
      <c r="O526" s="37" t="s">
        <v>44</v>
      </c>
      <c r="P526" s="36" t="s">
        <v>120</v>
      </c>
      <c r="Q526" s="36" t="s">
        <v>1278</v>
      </c>
    </row>
    <row r="527" spans="1:17" ht="15">
      <c r="A527" s="40" t="s">
        <v>542</v>
      </c>
      <c r="B527" s="40" t="s">
        <v>543</v>
      </c>
      <c r="C527" s="40">
        <v>56169</v>
      </c>
      <c r="D527" s="40" t="s">
        <v>409</v>
      </c>
      <c r="E527" s="34">
        <v>-10140</v>
      </c>
      <c r="F527" s="40" t="s">
        <v>412</v>
      </c>
      <c r="G527" s="40" t="s">
        <v>37</v>
      </c>
      <c r="H527" s="40" t="s">
        <v>38</v>
      </c>
      <c r="I527" s="40">
        <v>47219</v>
      </c>
      <c r="J527" s="39">
        <v>41044</v>
      </c>
      <c r="K527" s="40" t="s">
        <v>546</v>
      </c>
      <c r="L527" s="40" t="s">
        <v>409</v>
      </c>
      <c r="M527" s="37" t="s">
        <v>278</v>
      </c>
      <c r="N527" s="37" t="s">
        <v>44</v>
      </c>
      <c r="O527" s="37" t="s">
        <v>44</v>
      </c>
      <c r="P527" s="36" t="s">
        <v>120</v>
      </c>
      <c r="Q527" s="36" t="s">
        <v>1278</v>
      </c>
    </row>
    <row r="528" spans="1:17" ht="15">
      <c r="A528" s="40" t="s">
        <v>137</v>
      </c>
      <c r="B528" s="40" t="s">
        <v>50</v>
      </c>
      <c r="C528" s="40">
        <v>56169</v>
      </c>
      <c r="D528" s="40" t="s">
        <v>409</v>
      </c>
      <c r="E528" s="34">
        <v>-129.75</v>
      </c>
      <c r="F528" s="40" t="s">
        <v>412</v>
      </c>
      <c r="G528" s="40" t="s">
        <v>37</v>
      </c>
      <c r="H528" s="40" t="s">
        <v>38</v>
      </c>
      <c r="I528" s="40">
        <v>47220</v>
      </c>
      <c r="J528" s="39">
        <v>41044</v>
      </c>
      <c r="K528" s="40" t="s">
        <v>62</v>
      </c>
      <c r="L528" s="40" t="s">
        <v>409</v>
      </c>
      <c r="M528" s="37" t="s">
        <v>278</v>
      </c>
      <c r="N528" s="37" t="s">
        <v>44</v>
      </c>
      <c r="O528" s="37" t="s">
        <v>44</v>
      </c>
      <c r="P528" s="36" t="s">
        <v>120</v>
      </c>
      <c r="Q528" s="36" t="s">
        <v>1278</v>
      </c>
    </row>
    <row r="529" spans="1:17" ht="15">
      <c r="A529" s="40" t="s">
        <v>27</v>
      </c>
      <c r="B529" s="40" t="s">
        <v>51</v>
      </c>
      <c r="C529" s="40">
        <v>56169</v>
      </c>
      <c r="D529" s="40" t="s">
        <v>409</v>
      </c>
      <c r="E529" s="34">
        <v>-220</v>
      </c>
      <c r="F529" s="40" t="s">
        <v>412</v>
      </c>
      <c r="G529" s="40" t="s">
        <v>37</v>
      </c>
      <c r="H529" s="40" t="s">
        <v>38</v>
      </c>
      <c r="I529" s="40">
        <v>47221</v>
      </c>
      <c r="J529" s="39">
        <v>41044</v>
      </c>
      <c r="K529" s="40" t="s">
        <v>132</v>
      </c>
      <c r="L529" s="40" t="s">
        <v>409</v>
      </c>
      <c r="M529" s="37" t="s">
        <v>278</v>
      </c>
      <c r="N529" s="37" t="s">
        <v>44</v>
      </c>
      <c r="O529" s="37" t="s">
        <v>44</v>
      </c>
      <c r="P529" s="36" t="s">
        <v>120</v>
      </c>
      <c r="Q529" s="36" t="s">
        <v>1278</v>
      </c>
    </row>
    <row r="530" spans="1:17" ht="15">
      <c r="A530" s="40" t="s">
        <v>28</v>
      </c>
      <c r="B530" s="40" t="s">
        <v>52</v>
      </c>
      <c r="C530" s="40">
        <v>56169</v>
      </c>
      <c r="D530" s="40" t="s">
        <v>409</v>
      </c>
      <c r="E530" s="34">
        <v>-3419.43</v>
      </c>
      <c r="F530" s="40" t="s">
        <v>412</v>
      </c>
      <c r="G530" s="40" t="s">
        <v>37</v>
      </c>
      <c r="H530" s="40" t="s">
        <v>38</v>
      </c>
      <c r="I530" s="40">
        <v>47222</v>
      </c>
      <c r="J530" s="39">
        <v>41044</v>
      </c>
      <c r="K530" s="40" t="s">
        <v>63</v>
      </c>
      <c r="L530" s="40" t="s">
        <v>409</v>
      </c>
      <c r="M530" s="37" t="s">
        <v>278</v>
      </c>
      <c r="N530" s="37" t="s">
        <v>44</v>
      </c>
      <c r="O530" s="37" t="s">
        <v>44</v>
      </c>
      <c r="P530" s="36" t="s">
        <v>120</v>
      </c>
      <c r="Q530" s="36" t="s">
        <v>1278</v>
      </c>
    </row>
    <row r="531" spans="1:17" ht="15">
      <c r="A531" s="40" t="s">
        <v>703</v>
      </c>
      <c r="B531" s="40" t="s">
        <v>704</v>
      </c>
      <c r="C531" s="40">
        <v>56169</v>
      </c>
      <c r="D531" s="40" t="s">
        <v>409</v>
      </c>
      <c r="E531" s="34">
        <v>-750</v>
      </c>
      <c r="F531" s="40" t="s">
        <v>412</v>
      </c>
      <c r="G531" s="40" t="s">
        <v>37</v>
      </c>
      <c r="H531" s="40" t="s">
        <v>38</v>
      </c>
      <c r="I531" s="40">
        <v>47223</v>
      </c>
      <c r="J531" s="39">
        <v>41044</v>
      </c>
      <c r="K531" s="40" t="s">
        <v>44</v>
      </c>
      <c r="L531" s="40" t="s">
        <v>409</v>
      </c>
      <c r="M531" s="37" t="s">
        <v>278</v>
      </c>
      <c r="N531" s="37" t="s">
        <v>44</v>
      </c>
      <c r="O531" s="37" t="s">
        <v>44</v>
      </c>
      <c r="P531" s="36" t="s">
        <v>120</v>
      </c>
      <c r="Q531" s="36" t="s">
        <v>1278</v>
      </c>
    </row>
    <row r="532" spans="1:17" ht="15">
      <c r="A532" s="40" t="s">
        <v>796</v>
      </c>
      <c r="B532" s="40" t="s">
        <v>797</v>
      </c>
      <c r="C532" s="40">
        <v>56169</v>
      </c>
      <c r="D532" s="40" t="s">
        <v>409</v>
      </c>
      <c r="E532" s="34">
        <v>-48.2</v>
      </c>
      <c r="F532" s="40" t="s">
        <v>412</v>
      </c>
      <c r="G532" s="40" t="s">
        <v>37</v>
      </c>
      <c r="H532" s="40" t="s">
        <v>38</v>
      </c>
      <c r="I532" s="40">
        <v>47224</v>
      </c>
      <c r="J532" s="39">
        <v>41044</v>
      </c>
      <c r="K532" s="40" t="s">
        <v>800</v>
      </c>
      <c r="L532" s="40" t="s">
        <v>409</v>
      </c>
      <c r="M532" s="37" t="s">
        <v>278</v>
      </c>
      <c r="N532" s="37" t="s">
        <v>44</v>
      </c>
      <c r="O532" s="37" t="s">
        <v>44</v>
      </c>
      <c r="P532" s="36" t="s">
        <v>120</v>
      </c>
      <c r="Q532" s="36" t="s">
        <v>1278</v>
      </c>
    </row>
    <row r="533" spans="1:17" ht="15">
      <c r="A533" s="40" t="s">
        <v>836</v>
      </c>
      <c r="B533" s="40" t="s">
        <v>837</v>
      </c>
      <c r="C533" s="40">
        <v>56169</v>
      </c>
      <c r="D533" s="40" t="s">
        <v>409</v>
      </c>
      <c r="E533" s="34">
        <v>-3279.6</v>
      </c>
      <c r="F533" s="40" t="s">
        <v>412</v>
      </c>
      <c r="G533" s="40" t="s">
        <v>37</v>
      </c>
      <c r="H533" s="40" t="s">
        <v>38</v>
      </c>
      <c r="I533" s="40">
        <v>47225</v>
      </c>
      <c r="J533" s="39">
        <v>41044</v>
      </c>
      <c r="K533" s="40" t="s">
        <v>44</v>
      </c>
      <c r="L533" s="40" t="s">
        <v>409</v>
      </c>
      <c r="M533" s="37" t="s">
        <v>278</v>
      </c>
      <c r="N533" s="37" t="s">
        <v>44</v>
      </c>
      <c r="O533" s="37" t="s">
        <v>44</v>
      </c>
      <c r="P533" s="36" t="s">
        <v>120</v>
      </c>
      <c r="Q533" s="36" t="s">
        <v>1278</v>
      </c>
    </row>
    <row r="534" spans="1:17" ht="15">
      <c r="A534" s="40" t="s">
        <v>885</v>
      </c>
      <c r="B534" s="40" t="s">
        <v>886</v>
      </c>
      <c r="C534" s="40">
        <v>56169</v>
      </c>
      <c r="D534" s="40" t="s">
        <v>409</v>
      </c>
      <c r="E534" s="34">
        <v>-690</v>
      </c>
      <c r="F534" s="40" t="s">
        <v>412</v>
      </c>
      <c r="G534" s="40" t="s">
        <v>37</v>
      </c>
      <c r="H534" s="40" t="s">
        <v>38</v>
      </c>
      <c r="I534" s="40">
        <v>47226</v>
      </c>
      <c r="J534" s="39">
        <v>41044</v>
      </c>
      <c r="K534" s="40" t="s">
        <v>889</v>
      </c>
      <c r="L534" s="40" t="s">
        <v>409</v>
      </c>
      <c r="M534" s="37" t="s">
        <v>278</v>
      </c>
      <c r="N534" s="37" t="s">
        <v>44</v>
      </c>
      <c r="O534" s="37" t="s">
        <v>44</v>
      </c>
      <c r="P534" s="36" t="s">
        <v>120</v>
      </c>
      <c r="Q534" s="36" t="s">
        <v>1278</v>
      </c>
    </row>
    <row r="535" spans="1:17" ht="15">
      <c r="A535" s="40" t="s">
        <v>30</v>
      </c>
      <c r="B535" s="40" t="s">
        <v>54</v>
      </c>
      <c r="C535" s="40">
        <v>56169</v>
      </c>
      <c r="D535" s="40" t="s">
        <v>409</v>
      </c>
      <c r="E535" s="34">
        <v>-10599.6</v>
      </c>
      <c r="F535" s="40" t="s">
        <v>412</v>
      </c>
      <c r="G535" s="40" t="s">
        <v>37</v>
      </c>
      <c r="H535" s="40" t="s">
        <v>38</v>
      </c>
      <c r="I535" s="40">
        <v>47227</v>
      </c>
      <c r="J535" s="39">
        <v>41044</v>
      </c>
      <c r="K535" s="40" t="s">
        <v>65</v>
      </c>
      <c r="L535" s="40" t="s">
        <v>409</v>
      </c>
      <c r="M535" s="37" t="s">
        <v>278</v>
      </c>
      <c r="N535" s="37" t="s">
        <v>44</v>
      </c>
      <c r="O535" s="37" t="s">
        <v>44</v>
      </c>
      <c r="P535" s="36" t="s">
        <v>120</v>
      </c>
      <c r="Q535" s="36" t="s">
        <v>1278</v>
      </c>
    </row>
    <row r="536" spans="1:17" ht="15">
      <c r="A536" s="40" t="s">
        <v>186</v>
      </c>
      <c r="B536" s="40" t="s">
        <v>187</v>
      </c>
      <c r="C536" s="40">
        <v>56169</v>
      </c>
      <c r="D536" s="40" t="s">
        <v>409</v>
      </c>
      <c r="E536" s="34">
        <v>-3208.14</v>
      </c>
      <c r="F536" s="40" t="s">
        <v>412</v>
      </c>
      <c r="G536" s="40" t="s">
        <v>37</v>
      </c>
      <c r="H536" s="40" t="s">
        <v>38</v>
      </c>
      <c r="I536" s="40">
        <v>47228</v>
      </c>
      <c r="J536" s="39">
        <v>41044</v>
      </c>
      <c r="K536" s="40" t="s">
        <v>188</v>
      </c>
      <c r="L536" s="40" t="s">
        <v>409</v>
      </c>
      <c r="M536" s="37" t="s">
        <v>278</v>
      </c>
      <c r="N536" s="37" t="s">
        <v>44</v>
      </c>
      <c r="O536" s="37" t="s">
        <v>44</v>
      </c>
      <c r="P536" s="36" t="s">
        <v>120</v>
      </c>
      <c r="Q536" s="36" t="s">
        <v>1278</v>
      </c>
    </row>
    <row r="537" spans="1:17" ht="15">
      <c r="A537" s="40" t="s">
        <v>960</v>
      </c>
      <c r="B537" s="40" t="s">
        <v>961</v>
      </c>
      <c r="C537" s="40">
        <v>56169</v>
      </c>
      <c r="D537" s="40" t="s">
        <v>409</v>
      </c>
      <c r="E537" s="34">
        <v>-482.48</v>
      </c>
      <c r="F537" s="40" t="s">
        <v>412</v>
      </c>
      <c r="G537" s="40" t="s">
        <v>37</v>
      </c>
      <c r="H537" s="40" t="s">
        <v>38</v>
      </c>
      <c r="I537" s="40">
        <v>47229</v>
      </c>
      <c r="J537" s="39">
        <v>41044</v>
      </c>
      <c r="K537" s="40" t="s">
        <v>964</v>
      </c>
      <c r="L537" s="40" t="s">
        <v>409</v>
      </c>
      <c r="M537" s="37" t="s">
        <v>278</v>
      </c>
      <c r="N537" s="37" t="s">
        <v>44</v>
      </c>
      <c r="O537" s="37" t="s">
        <v>44</v>
      </c>
      <c r="P537" s="36" t="s">
        <v>120</v>
      </c>
      <c r="Q537" s="36" t="s">
        <v>1278</v>
      </c>
    </row>
    <row r="538" spans="1:17" ht="15">
      <c r="A538" s="40" t="s">
        <v>31</v>
      </c>
      <c r="B538" s="40" t="s">
        <v>56</v>
      </c>
      <c r="C538" s="40">
        <v>56169</v>
      </c>
      <c r="D538" s="40" t="s">
        <v>409</v>
      </c>
      <c r="E538" s="34">
        <v>-1666.56</v>
      </c>
      <c r="F538" s="40" t="s">
        <v>412</v>
      </c>
      <c r="G538" s="40" t="s">
        <v>37</v>
      </c>
      <c r="H538" s="40" t="s">
        <v>38</v>
      </c>
      <c r="I538" s="40">
        <v>47230</v>
      </c>
      <c r="J538" s="39">
        <v>41044</v>
      </c>
      <c r="K538" s="40" t="s">
        <v>67</v>
      </c>
      <c r="L538" s="40" t="s">
        <v>409</v>
      </c>
      <c r="M538" s="37" t="s">
        <v>278</v>
      </c>
      <c r="N538" s="37" t="s">
        <v>44</v>
      </c>
      <c r="O538" s="37" t="s">
        <v>44</v>
      </c>
      <c r="P538" s="36" t="s">
        <v>120</v>
      </c>
      <c r="Q538" s="36" t="s">
        <v>1278</v>
      </c>
    </row>
    <row r="539" spans="1:17" ht="15">
      <c r="A539" s="40" t="s">
        <v>1029</v>
      </c>
      <c r="B539" s="40" t="s">
        <v>1030</v>
      </c>
      <c r="C539" s="40">
        <v>56169</v>
      </c>
      <c r="D539" s="40" t="s">
        <v>409</v>
      </c>
      <c r="E539" s="34">
        <v>-5178</v>
      </c>
      <c r="F539" s="40" t="s">
        <v>412</v>
      </c>
      <c r="G539" s="40" t="s">
        <v>37</v>
      </c>
      <c r="H539" s="40" t="s">
        <v>38</v>
      </c>
      <c r="I539" s="40">
        <v>47231</v>
      </c>
      <c r="J539" s="39">
        <v>41044</v>
      </c>
      <c r="K539" s="40" t="s">
        <v>1033</v>
      </c>
      <c r="L539" s="40" t="s">
        <v>409</v>
      </c>
      <c r="M539" s="37" t="s">
        <v>278</v>
      </c>
      <c r="N539" s="37" t="s">
        <v>44</v>
      </c>
      <c r="O539" s="37" t="s">
        <v>44</v>
      </c>
      <c r="P539" s="36" t="s">
        <v>120</v>
      </c>
      <c r="Q539" s="36" t="s">
        <v>1278</v>
      </c>
    </row>
    <row r="540" spans="1:17" ht="15">
      <c r="A540" s="40" t="s">
        <v>32</v>
      </c>
      <c r="B540" s="40" t="s">
        <v>57</v>
      </c>
      <c r="C540" s="40">
        <v>56169</v>
      </c>
      <c r="D540" s="40" t="s">
        <v>409</v>
      </c>
      <c r="E540" s="34">
        <v>-35602.02</v>
      </c>
      <c r="F540" s="40" t="s">
        <v>412</v>
      </c>
      <c r="G540" s="40" t="s">
        <v>37</v>
      </c>
      <c r="H540" s="40" t="s">
        <v>38</v>
      </c>
      <c r="I540" s="40">
        <v>47232</v>
      </c>
      <c r="J540" s="39">
        <v>41044</v>
      </c>
      <c r="K540" s="40" t="s">
        <v>68</v>
      </c>
      <c r="L540" s="40" t="s">
        <v>409</v>
      </c>
      <c r="M540" s="37" t="s">
        <v>278</v>
      </c>
      <c r="N540" s="37" t="s">
        <v>44</v>
      </c>
      <c r="O540" s="37" t="s">
        <v>44</v>
      </c>
      <c r="P540" s="36" t="s">
        <v>120</v>
      </c>
      <c r="Q540" s="36" t="s">
        <v>1278</v>
      </c>
    </row>
    <row r="541" spans="1:17" ht="15">
      <c r="A541" s="40" t="s">
        <v>40</v>
      </c>
      <c r="B541" s="40" t="s">
        <v>58</v>
      </c>
      <c r="C541" s="40">
        <v>56169</v>
      </c>
      <c r="D541" s="40" t="s">
        <v>409</v>
      </c>
      <c r="E541" s="34">
        <v>-26</v>
      </c>
      <c r="F541" s="40" t="s">
        <v>412</v>
      </c>
      <c r="G541" s="40" t="s">
        <v>37</v>
      </c>
      <c r="H541" s="40" t="s">
        <v>38</v>
      </c>
      <c r="I541" s="40">
        <v>47233</v>
      </c>
      <c r="J541" s="39">
        <v>41044</v>
      </c>
      <c r="K541" s="40" t="s">
        <v>152</v>
      </c>
      <c r="L541" s="40" t="s">
        <v>409</v>
      </c>
      <c r="M541" s="37" t="s">
        <v>278</v>
      </c>
      <c r="N541" s="37" t="s">
        <v>44</v>
      </c>
      <c r="O541" s="37" t="s">
        <v>44</v>
      </c>
      <c r="P541" s="36" t="s">
        <v>120</v>
      </c>
      <c r="Q541" s="36" t="s">
        <v>1278</v>
      </c>
    </row>
    <row r="542" spans="1:17" ht="15">
      <c r="A542" s="40" t="s">
        <v>360</v>
      </c>
      <c r="B542" s="40" t="s">
        <v>361</v>
      </c>
      <c r="C542" s="40">
        <v>56169</v>
      </c>
      <c r="D542" s="40" t="s">
        <v>409</v>
      </c>
      <c r="E542" s="34">
        <v>-28.44</v>
      </c>
      <c r="F542" s="40" t="s">
        <v>412</v>
      </c>
      <c r="G542" s="40" t="s">
        <v>37</v>
      </c>
      <c r="H542" s="40" t="s">
        <v>38</v>
      </c>
      <c r="I542" s="40">
        <v>47234</v>
      </c>
      <c r="J542" s="39">
        <v>41044</v>
      </c>
      <c r="K542" s="40" t="s">
        <v>362</v>
      </c>
      <c r="L542" s="40" t="s">
        <v>409</v>
      </c>
      <c r="M542" s="37" t="s">
        <v>278</v>
      </c>
      <c r="N542" s="37" t="s">
        <v>44</v>
      </c>
      <c r="O542" s="37" t="s">
        <v>44</v>
      </c>
      <c r="P542" s="36" t="s">
        <v>120</v>
      </c>
      <c r="Q542" s="36" t="s">
        <v>1278</v>
      </c>
    </row>
    <row r="543" spans="1:17" ht="15">
      <c r="A543" s="40" t="s">
        <v>1111</v>
      </c>
      <c r="B543" s="40" t="s">
        <v>1112</v>
      </c>
      <c r="C543" s="40">
        <v>56169</v>
      </c>
      <c r="D543" s="40" t="s">
        <v>409</v>
      </c>
      <c r="E543" s="34">
        <v>-1185</v>
      </c>
      <c r="F543" s="40" t="s">
        <v>412</v>
      </c>
      <c r="G543" s="40" t="s">
        <v>37</v>
      </c>
      <c r="H543" s="40" t="s">
        <v>38</v>
      </c>
      <c r="I543" s="40">
        <v>47235</v>
      </c>
      <c r="J543" s="39">
        <v>41044</v>
      </c>
      <c r="K543" s="40" t="s">
        <v>1115</v>
      </c>
      <c r="L543" s="40" t="s">
        <v>409</v>
      </c>
      <c r="M543" s="37" t="s">
        <v>278</v>
      </c>
      <c r="N543" s="37" t="s">
        <v>44</v>
      </c>
      <c r="O543" s="37" t="s">
        <v>44</v>
      </c>
      <c r="P543" s="36" t="s">
        <v>120</v>
      </c>
      <c r="Q543" s="36" t="s">
        <v>1278</v>
      </c>
    </row>
    <row r="544" spans="1:17" ht="15">
      <c r="A544" s="40" t="s">
        <v>1129</v>
      </c>
      <c r="B544" s="40" t="s">
        <v>1130</v>
      </c>
      <c r="C544" s="40">
        <v>56186</v>
      </c>
      <c r="D544" s="40" t="s">
        <v>409</v>
      </c>
      <c r="E544" s="34">
        <v>-252.7</v>
      </c>
      <c r="F544" s="40" t="s">
        <v>1132</v>
      </c>
      <c r="G544" s="40" t="s">
        <v>37</v>
      </c>
      <c r="H544" s="40" t="s">
        <v>38</v>
      </c>
      <c r="I544" s="40">
        <v>47236</v>
      </c>
      <c r="J544" s="39">
        <v>41045</v>
      </c>
      <c r="K544" s="40" t="s">
        <v>44</v>
      </c>
      <c r="L544" s="40" t="s">
        <v>409</v>
      </c>
      <c r="M544" s="37" t="s">
        <v>278</v>
      </c>
      <c r="N544" s="37" t="s">
        <v>44</v>
      </c>
      <c r="O544" s="37" t="s">
        <v>44</v>
      </c>
      <c r="P544" s="36" t="s">
        <v>120</v>
      </c>
      <c r="Q544" s="36" t="s">
        <v>1520</v>
      </c>
    </row>
    <row r="545" spans="1:17" ht="15">
      <c r="A545" s="40" t="s">
        <v>191</v>
      </c>
      <c r="B545" s="40" t="s">
        <v>192</v>
      </c>
      <c r="C545" s="40">
        <v>56186</v>
      </c>
      <c r="D545" s="40" t="s">
        <v>409</v>
      </c>
      <c r="E545" s="34">
        <v>-66.08</v>
      </c>
      <c r="F545" s="40" t="s">
        <v>1132</v>
      </c>
      <c r="G545" s="40" t="s">
        <v>37</v>
      </c>
      <c r="H545" s="40" t="s">
        <v>38</v>
      </c>
      <c r="I545" s="40">
        <v>47237</v>
      </c>
      <c r="J545" s="39">
        <v>41045</v>
      </c>
      <c r="K545" s="40" t="s">
        <v>44</v>
      </c>
      <c r="L545" s="40" t="s">
        <v>409</v>
      </c>
      <c r="M545" s="37" t="s">
        <v>278</v>
      </c>
      <c r="N545" s="37" t="s">
        <v>44</v>
      </c>
      <c r="O545" s="37" t="s">
        <v>44</v>
      </c>
      <c r="P545" s="36" t="s">
        <v>120</v>
      </c>
      <c r="Q545" s="36" t="s">
        <v>1520</v>
      </c>
    </row>
    <row r="546" spans="1:17" ht="15">
      <c r="A546" s="40" t="s">
        <v>1170</v>
      </c>
      <c r="B546" s="40" t="s">
        <v>1171</v>
      </c>
      <c r="C546" s="40">
        <v>56186</v>
      </c>
      <c r="D546" s="40" t="s">
        <v>409</v>
      </c>
      <c r="E546" s="34">
        <v>-17</v>
      </c>
      <c r="F546" s="40" t="s">
        <v>1132</v>
      </c>
      <c r="G546" s="40" t="s">
        <v>37</v>
      </c>
      <c r="H546" s="40" t="s">
        <v>38</v>
      </c>
      <c r="I546" s="40">
        <v>47238</v>
      </c>
      <c r="J546" s="39">
        <v>41045</v>
      </c>
      <c r="K546" s="40" t="s">
        <v>44</v>
      </c>
      <c r="L546" s="40" t="s">
        <v>409</v>
      </c>
      <c r="M546" s="37" t="s">
        <v>278</v>
      </c>
      <c r="N546" s="37" t="s">
        <v>44</v>
      </c>
      <c r="O546" s="37" t="s">
        <v>44</v>
      </c>
      <c r="P546" s="36" t="s">
        <v>120</v>
      </c>
      <c r="Q546" s="36" t="s">
        <v>1520</v>
      </c>
    </row>
    <row r="547" spans="1:17" ht="15">
      <c r="A547" s="40" t="s">
        <v>1177</v>
      </c>
      <c r="B547" s="40" t="s">
        <v>1178</v>
      </c>
      <c r="C547" s="40">
        <v>56186</v>
      </c>
      <c r="D547" s="40" t="s">
        <v>409</v>
      </c>
      <c r="E547" s="34">
        <v>-26.5</v>
      </c>
      <c r="F547" s="40" t="s">
        <v>1132</v>
      </c>
      <c r="G547" s="40" t="s">
        <v>37</v>
      </c>
      <c r="H547" s="40" t="s">
        <v>38</v>
      </c>
      <c r="I547" s="40">
        <v>47239</v>
      </c>
      <c r="J547" s="39">
        <v>41045</v>
      </c>
      <c r="K547" s="40" t="s">
        <v>44</v>
      </c>
      <c r="L547" s="40" t="s">
        <v>409</v>
      </c>
      <c r="M547" s="37" t="s">
        <v>278</v>
      </c>
      <c r="N547" s="37" t="s">
        <v>44</v>
      </c>
      <c r="O547" s="37" t="s">
        <v>44</v>
      </c>
      <c r="P547" s="36" t="s">
        <v>120</v>
      </c>
      <c r="Q547" s="36" t="s">
        <v>1520</v>
      </c>
    </row>
    <row r="548" spans="1:17" ht="15">
      <c r="A548" s="40" t="s">
        <v>1207</v>
      </c>
      <c r="B548" s="40" t="s">
        <v>1208</v>
      </c>
      <c r="C548" s="40">
        <v>56186</v>
      </c>
      <c r="D548" s="40" t="s">
        <v>409</v>
      </c>
      <c r="E548" s="34">
        <v>-21.7</v>
      </c>
      <c r="F548" s="40" t="s">
        <v>1132</v>
      </c>
      <c r="G548" s="40" t="s">
        <v>37</v>
      </c>
      <c r="H548" s="40" t="s">
        <v>38</v>
      </c>
      <c r="I548" s="40">
        <v>47240</v>
      </c>
      <c r="J548" s="39">
        <v>41045</v>
      </c>
      <c r="K548" s="40" t="s">
        <v>44</v>
      </c>
      <c r="L548" s="40" t="s">
        <v>409</v>
      </c>
      <c r="M548" s="37" t="s">
        <v>278</v>
      </c>
      <c r="N548" s="37" t="s">
        <v>44</v>
      </c>
      <c r="O548" s="37" t="s">
        <v>44</v>
      </c>
      <c r="P548" s="36" t="s">
        <v>120</v>
      </c>
      <c r="Q548" s="36" t="s">
        <v>1520</v>
      </c>
    </row>
    <row r="549" spans="1:17" ht="15">
      <c r="A549" s="40" t="s">
        <v>1210</v>
      </c>
      <c r="B549" s="40" t="s">
        <v>1211</v>
      </c>
      <c r="C549" s="40">
        <v>56186</v>
      </c>
      <c r="D549" s="40" t="s">
        <v>409</v>
      </c>
      <c r="E549" s="34">
        <v>-35.6</v>
      </c>
      <c r="F549" s="40" t="s">
        <v>1132</v>
      </c>
      <c r="G549" s="40" t="s">
        <v>37</v>
      </c>
      <c r="H549" s="40" t="s">
        <v>38</v>
      </c>
      <c r="I549" s="40">
        <v>47241</v>
      </c>
      <c r="J549" s="39">
        <v>41045</v>
      </c>
      <c r="K549" s="40" t="s">
        <v>44</v>
      </c>
      <c r="L549" s="40" t="s">
        <v>409</v>
      </c>
      <c r="M549" s="37" t="s">
        <v>278</v>
      </c>
      <c r="N549" s="37" t="s">
        <v>44</v>
      </c>
      <c r="O549" s="37" t="s">
        <v>44</v>
      </c>
      <c r="P549" s="36" t="s">
        <v>120</v>
      </c>
      <c r="Q549" s="36" t="s">
        <v>1520</v>
      </c>
    </row>
    <row r="550" spans="1:17" ht="15">
      <c r="A550" s="40" t="s">
        <v>1240</v>
      </c>
      <c r="B550" s="40" t="s">
        <v>1241</v>
      </c>
      <c r="C550" s="40">
        <v>56193</v>
      </c>
      <c r="D550" s="40" t="s">
        <v>409</v>
      </c>
      <c r="E550" s="34">
        <v>-11712.19</v>
      </c>
      <c r="F550" s="40" t="s">
        <v>1132</v>
      </c>
      <c r="G550" s="40" t="s">
        <v>37</v>
      </c>
      <c r="H550" s="40" t="s">
        <v>38</v>
      </c>
      <c r="I550" s="40">
        <v>47265</v>
      </c>
      <c r="J550" s="39">
        <v>41045</v>
      </c>
      <c r="K550" s="40" t="s">
        <v>44</v>
      </c>
      <c r="L550" s="40" t="s">
        <v>409</v>
      </c>
      <c r="M550" s="37" t="s">
        <v>278</v>
      </c>
      <c r="N550" s="37" t="s">
        <v>44</v>
      </c>
      <c r="O550" s="37" t="s">
        <v>44</v>
      </c>
      <c r="P550" s="36" t="s">
        <v>120</v>
      </c>
      <c r="Q550" s="36" t="s">
        <v>1520</v>
      </c>
    </row>
    <row r="551" spans="1:17" ht="15">
      <c r="A551" s="40" t="s">
        <v>1242</v>
      </c>
      <c r="B551" s="40" t="s">
        <v>1243</v>
      </c>
      <c r="C551" s="40">
        <v>56193</v>
      </c>
      <c r="D551" s="40" t="s">
        <v>409</v>
      </c>
      <c r="E551" s="34">
        <v>-17359</v>
      </c>
      <c r="F551" s="40" t="s">
        <v>1132</v>
      </c>
      <c r="G551" s="40" t="s">
        <v>37</v>
      </c>
      <c r="H551" s="40" t="s">
        <v>38</v>
      </c>
      <c r="I551" s="40">
        <v>47266</v>
      </c>
      <c r="J551" s="39">
        <v>41045</v>
      </c>
      <c r="K551" s="40" t="s">
        <v>44</v>
      </c>
      <c r="L551" s="40" t="s">
        <v>409</v>
      </c>
      <c r="M551" s="37" t="s">
        <v>278</v>
      </c>
      <c r="N551" s="37" t="s">
        <v>44</v>
      </c>
      <c r="O551" s="37" t="s">
        <v>44</v>
      </c>
      <c r="P551" s="36" t="s">
        <v>120</v>
      </c>
      <c r="Q551" s="36" t="s">
        <v>1520</v>
      </c>
    </row>
    <row r="552" spans="1:17" ht="15">
      <c r="A552" s="40" t="s">
        <v>1247</v>
      </c>
      <c r="B552" s="40" t="s">
        <v>1248</v>
      </c>
      <c r="C552" s="40">
        <v>56193</v>
      </c>
      <c r="D552" s="40" t="s">
        <v>409</v>
      </c>
      <c r="E552" s="34">
        <v>-47572.32</v>
      </c>
      <c r="F552" s="40" t="s">
        <v>1132</v>
      </c>
      <c r="G552" s="40" t="s">
        <v>37</v>
      </c>
      <c r="H552" s="40" t="s">
        <v>38</v>
      </c>
      <c r="I552" s="40">
        <v>47267</v>
      </c>
      <c r="J552" s="39">
        <v>41045</v>
      </c>
      <c r="K552" s="40" t="s">
        <v>44</v>
      </c>
      <c r="L552" s="40" t="s">
        <v>409</v>
      </c>
      <c r="M552" s="37" t="s">
        <v>278</v>
      </c>
      <c r="N552" s="37" t="s">
        <v>44</v>
      </c>
      <c r="O552" s="37" t="s">
        <v>44</v>
      </c>
      <c r="P552" s="36" t="s">
        <v>120</v>
      </c>
      <c r="Q552" s="36" t="s">
        <v>1520</v>
      </c>
    </row>
    <row r="553" spans="1:17" ht="15">
      <c r="A553" s="40" t="s">
        <v>1251</v>
      </c>
      <c r="B553" s="40" t="s">
        <v>1252</v>
      </c>
      <c r="C553" s="40">
        <v>56193</v>
      </c>
      <c r="D553" s="40" t="s">
        <v>409</v>
      </c>
      <c r="E553" s="34">
        <v>-12500</v>
      </c>
      <c r="F553" s="40" t="s">
        <v>1132</v>
      </c>
      <c r="G553" s="40" t="s">
        <v>37</v>
      </c>
      <c r="H553" s="40" t="s">
        <v>38</v>
      </c>
      <c r="I553" s="40">
        <v>47268</v>
      </c>
      <c r="J553" s="39">
        <v>41045</v>
      </c>
      <c r="K553" s="40" t="s">
        <v>44</v>
      </c>
      <c r="L553" s="40" t="s">
        <v>409</v>
      </c>
      <c r="M553" s="37" t="s">
        <v>278</v>
      </c>
      <c r="N553" s="37" t="s">
        <v>44</v>
      </c>
      <c r="O553" s="37" t="s">
        <v>44</v>
      </c>
      <c r="P553" s="36" t="s">
        <v>120</v>
      </c>
      <c r="Q553" s="36" t="s">
        <v>1520</v>
      </c>
    </row>
    <row r="554" spans="1:17" ht="15">
      <c r="A554" s="40" t="s">
        <v>1259</v>
      </c>
      <c r="B554" s="40" t="s">
        <v>1260</v>
      </c>
      <c r="C554" s="40">
        <v>56193</v>
      </c>
      <c r="D554" s="40" t="s">
        <v>409</v>
      </c>
      <c r="E554" s="34">
        <v>-15250</v>
      </c>
      <c r="F554" s="40" t="s">
        <v>1132</v>
      </c>
      <c r="G554" s="40" t="s">
        <v>37</v>
      </c>
      <c r="H554" s="40" t="s">
        <v>38</v>
      </c>
      <c r="I554" s="40">
        <v>47269</v>
      </c>
      <c r="J554" s="39">
        <v>41045</v>
      </c>
      <c r="K554" s="40" t="s">
        <v>44</v>
      </c>
      <c r="L554" s="40" t="s">
        <v>409</v>
      </c>
      <c r="M554" s="37" t="s">
        <v>278</v>
      </c>
      <c r="N554" s="37" t="s">
        <v>44</v>
      </c>
      <c r="O554" s="37" t="s">
        <v>44</v>
      </c>
      <c r="P554" s="36" t="s">
        <v>120</v>
      </c>
      <c r="Q554" s="36" t="s">
        <v>1520</v>
      </c>
    </row>
    <row r="555" spans="1:17" ht="15">
      <c r="A555" s="40" t="s">
        <v>1261</v>
      </c>
      <c r="B555" s="40" t="s">
        <v>1262</v>
      </c>
      <c r="C555" s="40">
        <v>56193</v>
      </c>
      <c r="D555" s="40" t="s">
        <v>409</v>
      </c>
      <c r="E555" s="34">
        <v>-17500</v>
      </c>
      <c r="F555" s="40" t="s">
        <v>1132</v>
      </c>
      <c r="G555" s="40" t="s">
        <v>37</v>
      </c>
      <c r="H555" s="40" t="s">
        <v>38</v>
      </c>
      <c r="I555" s="40">
        <v>47270</v>
      </c>
      <c r="J555" s="39">
        <v>41045</v>
      </c>
      <c r="K555" s="40" t="s">
        <v>44</v>
      </c>
      <c r="L555" s="40" t="s">
        <v>409</v>
      </c>
      <c r="M555" s="37" t="s">
        <v>278</v>
      </c>
      <c r="N555" s="37" t="s">
        <v>44</v>
      </c>
      <c r="O555" s="37" t="s">
        <v>44</v>
      </c>
      <c r="P555" s="36" t="s">
        <v>120</v>
      </c>
      <c r="Q555" s="36" t="s">
        <v>1520</v>
      </c>
    </row>
    <row r="556" spans="1:17" ht="15">
      <c r="A556" s="40" t="s">
        <v>1265</v>
      </c>
      <c r="B556" s="40" t="s">
        <v>1266</v>
      </c>
      <c r="C556" s="40">
        <v>56193</v>
      </c>
      <c r="D556" s="40" t="s">
        <v>409</v>
      </c>
      <c r="E556" s="34">
        <v>-10000</v>
      </c>
      <c r="F556" s="40" t="s">
        <v>1132</v>
      </c>
      <c r="G556" s="40" t="s">
        <v>37</v>
      </c>
      <c r="H556" s="40" t="s">
        <v>38</v>
      </c>
      <c r="I556" s="40">
        <v>47271</v>
      </c>
      <c r="J556" s="39">
        <v>41045</v>
      </c>
      <c r="K556" s="40" t="s">
        <v>44</v>
      </c>
      <c r="L556" s="40" t="s">
        <v>409</v>
      </c>
      <c r="M556" s="37" t="s">
        <v>278</v>
      </c>
      <c r="N556" s="37" t="s">
        <v>44</v>
      </c>
      <c r="O556" s="37" t="s">
        <v>44</v>
      </c>
      <c r="P556" s="36" t="s">
        <v>120</v>
      </c>
      <c r="Q556" s="36" t="s">
        <v>1520</v>
      </c>
    </row>
    <row r="557" spans="1:17" ht="15">
      <c r="A557" s="40" t="s">
        <v>1269</v>
      </c>
      <c r="B557" s="40" t="s">
        <v>1270</v>
      </c>
      <c r="C557" s="40">
        <v>56193</v>
      </c>
      <c r="D557" s="40" t="s">
        <v>409</v>
      </c>
      <c r="E557" s="34">
        <v>-10205</v>
      </c>
      <c r="F557" s="40" t="s">
        <v>1132</v>
      </c>
      <c r="G557" s="40" t="s">
        <v>37</v>
      </c>
      <c r="H557" s="40" t="s">
        <v>38</v>
      </c>
      <c r="I557" s="40">
        <v>47272</v>
      </c>
      <c r="J557" s="39">
        <v>41045</v>
      </c>
      <c r="K557" s="40" t="s">
        <v>44</v>
      </c>
      <c r="L557" s="40" t="s">
        <v>409</v>
      </c>
      <c r="M557" s="37" t="s">
        <v>278</v>
      </c>
      <c r="N557" s="37" t="s">
        <v>44</v>
      </c>
      <c r="O557" s="37" t="s">
        <v>44</v>
      </c>
      <c r="P557" s="36" t="s">
        <v>120</v>
      </c>
      <c r="Q557" s="36" t="s">
        <v>1520</v>
      </c>
    </row>
    <row r="558" spans="1:17" ht="15">
      <c r="A558" s="40" t="s">
        <v>374</v>
      </c>
      <c r="B558" s="40" t="s">
        <v>375</v>
      </c>
      <c r="C558" s="40">
        <v>56193</v>
      </c>
      <c r="D558" s="40" t="s">
        <v>409</v>
      </c>
      <c r="E558" s="34">
        <v>-10000</v>
      </c>
      <c r="F558" s="40" t="s">
        <v>1132</v>
      </c>
      <c r="G558" s="40" t="s">
        <v>37</v>
      </c>
      <c r="H558" s="40" t="s">
        <v>38</v>
      </c>
      <c r="I558" s="40">
        <v>47273</v>
      </c>
      <c r="J558" s="39">
        <v>41045</v>
      </c>
      <c r="K558" s="40" t="s">
        <v>44</v>
      </c>
      <c r="L558" s="40" t="s">
        <v>409</v>
      </c>
      <c r="M558" s="37" t="s">
        <v>278</v>
      </c>
      <c r="N558" s="37" t="s">
        <v>44</v>
      </c>
      <c r="O558" s="37" t="s">
        <v>44</v>
      </c>
      <c r="P558" s="36" t="s">
        <v>120</v>
      </c>
      <c r="Q558" s="36" t="s">
        <v>1520</v>
      </c>
    </row>
    <row r="559" spans="1:17" ht="15">
      <c r="A559" s="40" t="s">
        <v>1271</v>
      </c>
      <c r="B559" s="40" t="s">
        <v>1272</v>
      </c>
      <c r="C559" s="40">
        <v>56193</v>
      </c>
      <c r="D559" s="40" t="s">
        <v>409</v>
      </c>
      <c r="E559" s="34">
        <v>-25000</v>
      </c>
      <c r="F559" s="40" t="s">
        <v>1132</v>
      </c>
      <c r="G559" s="40" t="s">
        <v>37</v>
      </c>
      <c r="H559" s="40" t="s">
        <v>38</v>
      </c>
      <c r="I559" s="40">
        <v>47274</v>
      </c>
      <c r="J559" s="39">
        <v>41045</v>
      </c>
      <c r="K559" s="40" t="s">
        <v>44</v>
      </c>
      <c r="L559" s="40" t="s">
        <v>409</v>
      </c>
      <c r="M559" s="37" t="s">
        <v>278</v>
      </c>
      <c r="N559" s="37" t="s">
        <v>44</v>
      </c>
      <c r="O559" s="37" t="s">
        <v>44</v>
      </c>
      <c r="P559" s="36" t="s">
        <v>120</v>
      </c>
      <c r="Q559" s="36" t="s">
        <v>1520</v>
      </c>
    </row>
    <row r="560" spans="1:17" ht="15">
      <c r="A560" s="40" t="s">
        <v>189</v>
      </c>
      <c r="B560" s="40" t="s">
        <v>190</v>
      </c>
      <c r="C560" s="40">
        <v>56280</v>
      </c>
      <c r="D560" s="40" t="s">
        <v>409</v>
      </c>
      <c r="E560" s="34">
        <v>-12.63</v>
      </c>
      <c r="F560" s="40" t="s">
        <v>1143</v>
      </c>
      <c r="G560" s="40" t="s">
        <v>37</v>
      </c>
      <c r="H560" s="40" t="s">
        <v>38</v>
      </c>
      <c r="I560" s="40">
        <v>47283</v>
      </c>
      <c r="J560" s="39">
        <v>41052</v>
      </c>
      <c r="K560" s="40" t="s">
        <v>44</v>
      </c>
      <c r="L560" s="40" t="s">
        <v>409</v>
      </c>
      <c r="M560" s="37" t="s">
        <v>278</v>
      </c>
      <c r="N560" s="37" t="s">
        <v>44</v>
      </c>
      <c r="O560" s="37" t="s">
        <v>44</v>
      </c>
      <c r="P560" s="36" t="s">
        <v>120</v>
      </c>
      <c r="Q560" s="36" t="s">
        <v>1335</v>
      </c>
    </row>
    <row r="561" spans="1:17" ht="15">
      <c r="A561" s="40" t="s">
        <v>1149</v>
      </c>
      <c r="B561" s="40" t="s">
        <v>1150</v>
      </c>
      <c r="C561" s="40">
        <v>56280</v>
      </c>
      <c r="D561" s="40" t="s">
        <v>409</v>
      </c>
      <c r="E561" s="34">
        <v>-20.92</v>
      </c>
      <c r="F561" s="40" t="s">
        <v>1143</v>
      </c>
      <c r="G561" s="40" t="s">
        <v>37</v>
      </c>
      <c r="H561" s="40" t="s">
        <v>38</v>
      </c>
      <c r="I561" s="40">
        <v>47284</v>
      </c>
      <c r="J561" s="39">
        <v>41052</v>
      </c>
      <c r="K561" s="40" t="s">
        <v>44</v>
      </c>
      <c r="L561" s="40" t="s">
        <v>409</v>
      </c>
      <c r="M561" s="37" t="s">
        <v>278</v>
      </c>
      <c r="N561" s="37" t="s">
        <v>44</v>
      </c>
      <c r="O561" s="37" t="s">
        <v>44</v>
      </c>
      <c r="P561" s="36" t="s">
        <v>120</v>
      </c>
      <c r="Q561" s="36" t="s">
        <v>1335</v>
      </c>
    </row>
    <row r="562" spans="1:17" ht="15">
      <c r="A562" s="40" t="s">
        <v>215</v>
      </c>
      <c r="B562" s="40" t="s">
        <v>216</v>
      </c>
      <c r="C562" s="40">
        <v>56280</v>
      </c>
      <c r="D562" s="40" t="s">
        <v>409</v>
      </c>
      <c r="E562" s="34">
        <v>-45.63</v>
      </c>
      <c r="F562" s="40" t="s">
        <v>1143</v>
      </c>
      <c r="G562" s="40" t="s">
        <v>37</v>
      </c>
      <c r="H562" s="40" t="s">
        <v>38</v>
      </c>
      <c r="I562" s="40">
        <v>47285</v>
      </c>
      <c r="J562" s="39">
        <v>41052</v>
      </c>
      <c r="K562" s="40" t="s">
        <v>44</v>
      </c>
      <c r="L562" s="40" t="s">
        <v>409</v>
      </c>
      <c r="M562" s="37" t="s">
        <v>278</v>
      </c>
      <c r="N562" s="37" t="s">
        <v>44</v>
      </c>
      <c r="O562" s="37" t="s">
        <v>44</v>
      </c>
      <c r="P562" s="36" t="s">
        <v>120</v>
      </c>
      <c r="Q562" s="36" t="s">
        <v>1335</v>
      </c>
    </row>
    <row r="563" spans="1:17" ht="15">
      <c r="A563" s="40" t="s">
        <v>1182</v>
      </c>
      <c r="B563" s="40" t="s">
        <v>1183</v>
      </c>
      <c r="C563" s="40">
        <v>56280</v>
      </c>
      <c r="D563" s="40" t="s">
        <v>409</v>
      </c>
      <c r="E563" s="34">
        <v>-20.65</v>
      </c>
      <c r="F563" s="40" t="s">
        <v>1143</v>
      </c>
      <c r="G563" s="40" t="s">
        <v>37</v>
      </c>
      <c r="H563" s="40" t="s">
        <v>38</v>
      </c>
      <c r="I563" s="40">
        <v>47286</v>
      </c>
      <c r="J563" s="39">
        <v>41052</v>
      </c>
      <c r="K563" s="40" t="s">
        <v>44</v>
      </c>
      <c r="L563" s="40" t="s">
        <v>409</v>
      </c>
      <c r="M563" s="37" t="s">
        <v>278</v>
      </c>
      <c r="N563" s="37" t="s">
        <v>44</v>
      </c>
      <c r="O563" s="37" t="s">
        <v>44</v>
      </c>
      <c r="P563" s="36" t="s">
        <v>120</v>
      </c>
      <c r="Q563" s="36" t="s">
        <v>1335</v>
      </c>
    </row>
    <row r="564" spans="1:17" ht="15">
      <c r="A564" s="40" t="s">
        <v>193</v>
      </c>
      <c r="B564" s="40" t="s">
        <v>194</v>
      </c>
      <c r="C564" s="40">
        <v>56280</v>
      </c>
      <c r="D564" s="40" t="s">
        <v>409</v>
      </c>
      <c r="E564" s="34">
        <v>-18.19</v>
      </c>
      <c r="F564" s="40" t="s">
        <v>1143</v>
      </c>
      <c r="G564" s="40" t="s">
        <v>37</v>
      </c>
      <c r="H564" s="40" t="s">
        <v>38</v>
      </c>
      <c r="I564" s="40">
        <v>47287</v>
      </c>
      <c r="J564" s="39">
        <v>41052</v>
      </c>
      <c r="K564" s="40" t="s">
        <v>44</v>
      </c>
      <c r="L564" s="40" t="s">
        <v>409</v>
      </c>
      <c r="M564" s="37" t="s">
        <v>278</v>
      </c>
      <c r="N564" s="37" t="s">
        <v>44</v>
      </c>
      <c r="O564" s="37" t="s">
        <v>44</v>
      </c>
      <c r="P564" s="36" t="s">
        <v>120</v>
      </c>
      <c r="Q564" s="36" t="s">
        <v>1335</v>
      </c>
    </row>
    <row r="565" spans="1:17" ht="15">
      <c r="A565" s="40" t="s">
        <v>195</v>
      </c>
      <c r="B565" s="40" t="s">
        <v>196</v>
      </c>
      <c r="C565" s="40">
        <v>56280</v>
      </c>
      <c r="D565" s="40" t="s">
        <v>409</v>
      </c>
      <c r="E565" s="34">
        <v>-10</v>
      </c>
      <c r="F565" s="40" t="s">
        <v>1143</v>
      </c>
      <c r="G565" s="40" t="s">
        <v>37</v>
      </c>
      <c r="H565" s="40" t="s">
        <v>38</v>
      </c>
      <c r="I565" s="40">
        <v>47288</v>
      </c>
      <c r="J565" s="39">
        <v>41052</v>
      </c>
      <c r="K565" s="40" t="s">
        <v>44</v>
      </c>
      <c r="L565" s="40" t="s">
        <v>409</v>
      </c>
      <c r="M565" s="37" t="s">
        <v>278</v>
      </c>
      <c r="N565" s="37" t="s">
        <v>44</v>
      </c>
      <c r="O565" s="37" t="s">
        <v>44</v>
      </c>
      <c r="P565" s="36" t="s">
        <v>120</v>
      </c>
      <c r="Q565" s="36" t="s">
        <v>1335</v>
      </c>
    </row>
    <row r="566" spans="1:17" ht="15">
      <c r="A566" s="40" t="s">
        <v>1216</v>
      </c>
      <c r="B566" s="40" t="s">
        <v>1217</v>
      </c>
      <c r="C566" s="40">
        <v>56280</v>
      </c>
      <c r="D566" s="40" t="s">
        <v>409</v>
      </c>
      <c r="E566" s="34">
        <v>-11</v>
      </c>
      <c r="F566" s="40" t="s">
        <v>1143</v>
      </c>
      <c r="G566" s="40" t="s">
        <v>37</v>
      </c>
      <c r="H566" s="40" t="s">
        <v>38</v>
      </c>
      <c r="I566" s="40">
        <v>47289</v>
      </c>
      <c r="J566" s="39">
        <v>41052</v>
      </c>
      <c r="K566" s="40" t="s">
        <v>44</v>
      </c>
      <c r="L566" s="40" t="s">
        <v>409</v>
      </c>
      <c r="M566" s="37" t="s">
        <v>278</v>
      </c>
      <c r="N566" s="37" t="s">
        <v>44</v>
      </c>
      <c r="O566" s="37" t="s">
        <v>44</v>
      </c>
      <c r="P566" s="36" t="s">
        <v>120</v>
      </c>
      <c r="Q566" s="36" t="s">
        <v>1335</v>
      </c>
    </row>
    <row r="567" spans="1:17" ht="15">
      <c r="A567" s="40" t="s">
        <v>1219</v>
      </c>
      <c r="B567" s="40" t="s">
        <v>1220</v>
      </c>
      <c r="C567" s="40">
        <v>56280</v>
      </c>
      <c r="D567" s="40" t="s">
        <v>409</v>
      </c>
      <c r="E567" s="34">
        <v>-354.76</v>
      </c>
      <c r="F567" s="40" t="s">
        <v>1143</v>
      </c>
      <c r="G567" s="40" t="s">
        <v>37</v>
      </c>
      <c r="H567" s="40" t="s">
        <v>38</v>
      </c>
      <c r="I567" s="40">
        <v>47290</v>
      </c>
      <c r="J567" s="39">
        <v>41052</v>
      </c>
      <c r="K567" s="40" t="s">
        <v>44</v>
      </c>
      <c r="L567" s="40" t="s">
        <v>409</v>
      </c>
      <c r="M567" s="37" t="s">
        <v>278</v>
      </c>
      <c r="N567" s="37" t="s">
        <v>44</v>
      </c>
      <c r="O567" s="37" t="s">
        <v>44</v>
      </c>
      <c r="P567" s="36" t="s">
        <v>120</v>
      </c>
      <c r="Q567" s="36" t="s">
        <v>1335</v>
      </c>
    </row>
    <row r="568" spans="1:17" ht="15">
      <c r="A568" s="40" t="s">
        <v>1230</v>
      </c>
      <c r="B568" s="40" t="s">
        <v>1231</v>
      </c>
      <c r="C568" s="40">
        <v>56280</v>
      </c>
      <c r="D568" s="40" t="s">
        <v>409</v>
      </c>
      <c r="E568" s="34">
        <v>-26.1</v>
      </c>
      <c r="F568" s="40" t="s">
        <v>1143</v>
      </c>
      <c r="G568" s="40" t="s">
        <v>37</v>
      </c>
      <c r="H568" s="40" t="s">
        <v>38</v>
      </c>
      <c r="I568" s="40">
        <v>47291</v>
      </c>
      <c r="J568" s="39">
        <v>41052</v>
      </c>
      <c r="K568" s="40" t="s">
        <v>44</v>
      </c>
      <c r="L568" s="40" t="s">
        <v>409</v>
      </c>
      <c r="M568" s="37" t="s">
        <v>278</v>
      </c>
      <c r="N568" s="37" t="s">
        <v>44</v>
      </c>
      <c r="O568" s="37" t="s">
        <v>44</v>
      </c>
      <c r="P568" s="36" t="s">
        <v>120</v>
      </c>
      <c r="Q568" s="36" t="s">
        <v>1335</v>
      </c>
    </row>
    <row r="569" spans="1:17" ht="15">
      <c r="A569" s="40" t="s">
        <v>598</v>
      </c>
      <c r="B569" s="40" t="s">
        <v>599</v>
      </c>
      <c r="C569" s="40">
        <v>56284</v>
      </c>
      <c r="D569" s="40" t="s">
        <v>409</v>
      </c>
      <c r="E569" s="34">
        <v>-12019.61</v>
      </c>
      <c r="F569" s="40" t="s">
        <v>603</v>
      </c>
      <c r="G569" s="40" t="s">
        <v>37</v>
      </c>
      <c r="H569" s="40" t="s">
        <v>38</v>
      </c>
      <c r="I569" s="40">
        <v>47299</v>
      </c>
      <c r="J569" s="39">
        <v>41052</v>
      </c>
      <c r="K569" s="40" t="s">
        <v>602</v>
      </c>
      <c r="L569" s="40" t="s">
        <v>409</v>
      </c>
      <c r="M569" s="37" t="s">
        <v>278</v>
      </c>
      <c r="N569" s="37" t="s">
        <v>44</v>
      </c>
      <c r="O569" s="37" t="s">
        <v>44</v>
      </c>
      <c r="P569" s="36" t="s">
        <v>120</v>
      </c>
      <c r="Q569" s="36" t="s">
        <v>1335</v>
      </c>
    </row>
    <row r="570" spans="1:17" ht="15">
      <c r="A570" s="40" t="s">
        <v>28</v>
      </c>
      <c r="B570" s="40" t="s">
        <v>52</v>
      </c>
      <c r="C570" s="40">
        <v>56284</v>
      </c>
      <c r="D570" s="40" t="s">
        <v>409</v>
      </c>
      <c r="E570" s="34">
        <v>-12183.71</v>
      </c>
      <c r="F570" s="40" t="s">
        <v>603</v>
      </c>
      <c r="G570" s="40" t="s">
        <v>37</v>
      </c>
      <c r="H570" s="40" t="s">
        <v>38</v>
      </c>
      <c r="I570" s="40">
        <v>47300</v>
      </c>
      <c r="J570" s="39">
        <v>41052</v>
      </c>
      <c r="K570" s="40" t="s">
        <v>63</v>
      </c>
      <c r="L570" s="40" t="s">
        <v>409</v>
      </c>
      <c r="M570" s="37" t="s">
        <v>278</v>
      </c>
      <c r="N570" s="37" t="s">
        <v>44</v>
      </c>
      <c r="O570" s="37" t="s">
        <v>44</v>
      </c>
      <c r="P570" s="36" t="s">
        <v>120</v>
      </c>
      <c r="Q570" s="36" t="s">
        <v>1335</v>
      </c>
    </row>
    <row r="571" spans="1:17" ht="15">
      <c r="A571" s="40" t="s">
        <v>711</v>
      </c>
      <c r="B571" s="40" t="s">
        <v>712</v>
      </c>
      <c r="C571" s="40">
        <v>56284</v>
      </c>
      <c r="D571" s="40" t="s">
        <v>409</v>
      </c>
      <c r="E571" s="34">
        <v>-40</v>
      </c>
      <c r="F571" s="40" t="s">
        <v>603</v>
      </c>
      <c r="G571" s="40" t="s">
        <v>37</v>
      </c>
      <c r="H571" s="40" t="s">
        <v>38</v>
      </c>
      <c r="I571" s="40">
        <v>47301</v>
      </c>
      <c r="J571" s="39">
        <v>41052</v>
      </c>
      <c r="K571" s="40" t="s">
        <v>132</v>
      </c>
      <c r="L571" s="40" t="s">
        <v>409</v>
      </c>
      <c r="M571" s="37" t="s">
        <v>278</v>
      </c>
      <c r="N571" s="37" t="s">
        <v>44</v>
      </c>
      <c r="O571" s="37" t="s">
        <v>44</v>
      </c>
      <c r="P571" s="36" t="s">
        <v>120</v>
      </c>
      <c r="Q571" s="36" t="s">
        <v>1335</v>
      </c>
    </row>
    <row r="572" spans="1:17" ht="15">
      <c r="A572" s="40" t="s">
        <v>30</v>
      </c>
      <c r="B572" s="40" t="s">
        <v>54</v>
      </c>
      <c r="C572" s="40">
        <v>56284</v>
      </c>
      <c r="D572" s="40" t="s">
        <v>409</v>
      </c>
      <c r="E572" s="34">
        <v>-40009.56</v>
      </c>
      <c r="F572" s="40" t="s">
        <v>603</v>
      </c>
      <c r="G572" s="40" t="s">
        <v>37</v>
      </c>
      <c r="H572" s="40" t="s">
        <v>38</v>
      </c>
      <c r="I572" s="40">
        <v>47302</v>
      </c>
      <c r="J572" s="39">
        <v>41052</v>
      </c>
      <c r="K572" s="40" t="s">
        <v>65</v>
      </c>
      <c r="L572" s="40" t="s">
        <v>409</v>
      </c>
      <c r="M572" s="37" t="s">
        <v>278</v>
      </c>
      <c r="N572" s="37" t="s">
        <v>44</v>
      </c>
      <c r="O572" s="37" t="s">
        <v>44</v>
      </c>
      <c r="P572" s="36" t="s">
        <v>120</v>
      </c>
      <c r="Q572" s="36" t="s">
        <v>1335</v>
      </c>
    </row>
    <row r="573" spans="1:17" ht="15">
      <c r="A573" s="40" t="s">
        <v>39</v>
      </c>
      <c r="B573" s="40" t="s">
        <v>55</v>
      </c>
      <c r="C573" s="40">
        <v>56284</v>
      </c>
      <c r="D573" s="40" t="s">
        <v>409</v>
      </c>
      <c r="E573" s="34">
        <v>-4368</v>
      </c>
      <c r="F573" s="40" t="s">
        <v>603</v>
      </c>
      <c r="G573" s="40" t="s">
        <v>37</v>
      </c>
      <c r="H573" s="40" t="s">
        <v>38</v>
      </c>
      <c r="I573" s="40">
        <v>47303</v>
      </c>
      <c r="J573" s="39">
        <v>41052</v>
      </c>
      <c r="K573" s="40" t="s">
        <v>66</v>
      </c>
      <c r="L573" s="40" t="s">
        <v>409</v>
      </c>
      <c r="M573" s="37" t="s">
        <v>278</v>
      </c>
      <c r="N573" s="37" t="s">
        <v>44</v>
      </c>
      <c r="O573" s="37" t="s">
        <v>44</v>
      </c>
      <c r="P573" s="36" t="s">
        <v>120</v>
      </c>
      <c r="Q573" s="36" t="s">
        <v>1335</v>
      </c>
    </row>
    <row r="574" spans="1:17" ht="15">
      <c r="A574" s="40" t="s">
        <v>1025</v>
      </c>
      <c r="B574" s="40" t="s">
        <v>1026</v>
      </c>
      <c r="C574" s="40">
        <v>56284</v>
      </c>
      <c r="D574" s="40" t="s">
        <v>409</v>
      </c>
      <c r="E574" s="34">
        <v>-456</v>
      </c>
      <c r="F574" s="40" t="s">
        <v>603</v>
      </c>
      <c r="G574" s="40" t="s">
        <v>37</v>
      </c>
      <c r="H574" s="40" t="s">
        <v>38</v>
      </c>
      <c r="I574" s="40">
        <v>47304</v>
      </c>
      <c r="J574" s="39">
        <v>41052</v>
      </c>
      <c r="K574" s="40" t="s">
        <v>44</v>
      </c>
      <c r="L574" s="40" t="s">
        <v>409</v>
      </c>
      <c r="M574" s="37" t="s">
        <v>278</v>
      </c>
      <c r="N574" s="37" t="s">
        <v>44</v>
      </c>
      <c r="O574" s="37" t="s">
        <v>44</v>
      </c>
      <c r="P574" s="36" t="s">
        <v>120</v>
      </c>
      <c r="Q574" s="36" t="s">
        <v>1335</v>
      </c>
    </row>
    <row r="575" spans="1:17" ht="15">
      <c r="A575" s="40" t="s">
        <v>32</v>
      </c>
      <c r="B575" s="40" t="s">
        <v>57</v>
      </c>
      <c r="C575" s="40">
        <v>56284</v>
      </c>
      <c r="D575" s="40" t="s">
        <v>409</v>
      </c>
      <c r="E575" s="34">
        <v>-77790.53</v>
      </c>
      <c r="F575" s="40" t="s">
        <v>603</v>
      </c>
      <c r="G575" s="40" t="s">
        <v>37</v>
      </c>
      <c r="H575" s="40" t="s">
        <v>38</v>
      </c>
      <c r="I575" s="40">
        <v>47305</v>
      </c>
      <c r="J575" s="39">
        <v>41052</v>
      </c>
      <c r="K575" s="40" t="s">
        <v>68</v>
      </c>
      <c r="L575" s="40" t="s">
        <v>409</v>
      </c>
      <c r="M575" s="37" t="s">
        <v>278</v>
      </c>
      <c r="N575" s="37" t="s">
        <v>44</v>
      </c>
      <c r="O575" s="37" t="s">
        <v>44</v>
      </c>
      <c r="P575" s="36" t="s">
        <v>120</v>
      </c>
      <c r="Q575" s="36" t="s">
        <v>1335</v>
      </c>
    </row>
    <row r="576" spans="1:17" ht="15">
      <c r="A576" s="40" t="s">
        <v>1129</v>
      </c>
      <c r="B576" s="40" t="s">
        <v>1130</v>
      </c>
      <c r="C576" s="40">
        <v>56352</v>
      </c>
      <c r="D576" s="40" t="s">
        <v>409</v>
      </c>
      <c r="E576" s="34">
        <v>-181.6</v>
      </c>
      <c r="F576" s="40" t="s">
        <v>1134</v>
      </c>
      <c r="G576" s="40" t="s">
        <v>37</v>
      </c>
      <c r="H576" s="40" t="s">
        <v>38</v>
      </c>
      <c r="I576" s="40">
        <v>47318</v>
      </c>
      <c r="J576" s="39">
        <v>41058</v>
      </c>
      <c r="K576" s="40" t="s">
        <v>44</v>
      </c>
      <c r="L576" s="40" t="s">
        <v>409</v>
      </c>
      <c r="M576" s="37" t="s">
        <v>278</v>
      </c>
      <c r="N576" s="37" t="s">
        <v>44</v>
      </c>
      <c r="O576" s="37" t="s">
        <v>44</v>
      </c>
      <c r="P576" s="36" t="s">
        <v>120</v>
      </c>
      <c r="Q576" s="36" t="s">
        <v>1299</v>
      </c>
    </row>
    <row r="577" spans="1:17" ht="15">
      <c r="A577" s="40" t="s">
        <v>211</v>
      </c>
      <c r="B577" s="40" t="s">
        <v>212</v>
      </c>
      <c r="C577" s="40">
        <v>56352</v>
      </c>
      <c r="D577" s="40" t="s">
        <v>409</v>
      </c>
      <c r="E577" s="34">
        <v>-61.34</v>
      </c>
      <c r="F577" s="40" t="s">
        <v>1134</v>
      </c>
      <c r="G577" s="40" t="s">
        <v>37</v>
      </c>
      <c r="H577" s="40" t="s">
        <v>38</v>
      </c>
      <c r="I577" s="40">
        <v>47319</v>
      </c>
      <c r="J577" s="39">
        <v>41058</v>
      </c>
      <c r="K577" s="40" t="s">
        <v>44</v>
      </c>
      <c r="L577" s="40" t="s">
        <v>409</v>
      </c>
      <c r="M577" s="37" t="s">
        <v>278</v>
      </c>
      <c r="N577" s="37" t="s">
        <v>44</v>
      </c>
      <c r="O577" s="37" t="s">
        <v>44</v>
      </c>
      <c r="P577" s="36" t="s">
        <v>120</v>
      </c>
      <c r="Q577" s="36" t="s">
        <v>1299</v>
      </c>
    </row>
    <row r="578" spans="1:17" ht="15">
      <c r="A578" s="40" t="s">
        <v>363</v>
      </c>
      <c r="B578" s="40" t="s">
        <v>364</v>
      </c>
      <c r="C578" s="40">
        <v>56352</v>
      </c>
      <c r="D578" s="40" t="s">
        <v>409</v>
      </c>
      <c r="E578" s="34">
        <v>-166.21</v>
      </c>
      <c r="F578" s="40" t="s">
        <v>1134</v>
      </c>
      <c r="G578" s="40" t="s">
        <v>37</v>
      </c>
      <c r="H578" s="40" t="s">
        <v>38</v>
      </c>
      <c r="I578" s="40">
        <v>47320</v>
      </c>
      <c r="J578" s="39">
        <v>41058</v>
      </c>
      <c r="K578" s="40" t="s">
        <v>44</v>
      </c>
      <c r="L578" s="40" t="s">
        <v>409</v>
      </c>
      <c r="M578" s="37" t="s">
        <v>278</v>
      </c>
      <c r="N578" s="37" t="s">
        <v>44</v>
      </c>
      <c r="O578" s="37" t="s">
        <v>44</v>
      </c>
      <c r="P578" s="36" t="s">
        <v>120</v>
      </c>
      <c r="Q578" s="36" t="s">
        <v>1299</v>
      </c>
    </row>
    <row r="579" spans="1:17" ht="15">
      <c r="A579" s="40" t="s">
        <v>191</v>
      </c>
      <c r="B579" s="40" t="s">
        <v>192</v>
      </c>
      <c r="C579" s="40">
        <v>56352</v>
      </c>
      <c r="D579" s="40" t="s">
        <v>409</v>
      </c>
      <c r="E579" s="34">
        <v>-40.77</v>
      </c>
      <c r="F579" s="40" t="s">
        <v>1134</v>
      </c>
      <c r="G579" s="40" t="s">
        <v>37</v>
      </c>
      <c r="H579" s="40" t="s">
        <v>38</v>
      </c>
      <c r="I579" s="40">
        <v>47321</v>
      </c>
      <c r="J579" s="39">
        <v>41058</v>
      </c>
      <c r="K579" s="40" t="s">
        <v>44</v>
      </c>
      <c r="L579" s="40" t="s">
        <v>409</v>
      </c>
      <c r="M579" s="37" t="s">
        <v>278</v>
      </c>
      <c r="N579" s="37" t="s">
        <v>44</v>
      </c>
      <c r="O579" s="37" t="s">
        <v>44</v>
      </c>
      <c r="P579" s="36" t="s">
        <v>120</v>
      </c>
      <c r="Q579" s="36" t="s">
        <v>1299</v>
      </c>
    </row>
    <row r="580" spans="1:17" ht="15">
      <c r="A580" s="40" t="s">
        <v>213</v>
      </c>
      <c r="B580" s="40" t="s">
        <v>214</v>
      </c>
      <c r="C580" s="40">
        <v>56352</v>
      </c>
      <c r="D580" s="40" t="s">
        <v>409</v>
      </c>
      <c r="E580" s="34">
        <v>-30.68</v>
      </c>
      <c r="F580" s="40" t="s">
        <v>1134</v>
      </c>
      <c r="G580" s="40" t="s">
        <v>37</v>
      </c>
      <c r="H580" s="40" t="s">
        <v>38</v>
      </c>
      <c r="I580" s="40">
        <v>47322</v>
      </c>
      <c r="J580" s="39">
        <v>41058</v>
      </c>
      <c r="K580" s="40" t="s">
        <v>44</v>
      </c>
      <c r="L580" s="40" t="s">
        <v>409</v>
      </c>
      <c r="M580" s="37" t="s">
        <v>278</v>
      </c>
      <c r="N580" s="37" t="s">
        <v>44</v>
      </c>
      <c r="O580" s="37" t="s">
        <v>44</v>
      </c>
      <c r="P580" s="36" t="s">
        <v>120</v>
      </c>
      <c r="Q580" s="36" t="s">
        <v>1299</v>
      </c>
    </row>
    <row r="581" spans="1:17" ht="15">
      <c r="A581" s="40" t="s">
        <v>1162</v>
      </c>
      <c r="B581" s="40" t="s">
        <v>1163</v>
      </c>
      <c r="C581" s="40">
        <v>56352</v>
      </c>
      <c r="D581" s="40" t="s">
        <v>409</v>
      </c>
      <c r="E581" s="34">
        <v>-38.74</v>
      </c>
      <c r="F581" s="40" t="s">
        <v>1134</v>
      </c>
      <c r="G581" s="40" t="s">
        <v>37</v>
      </c>
      <c r="H581" s="40" t="s">
        <v>38</v>
      </c>
      <c r="I581" s="40">
        <v>47323</v>
      </c>
      <c r="J581" s="39">
        <v>41058</v>
      </c>
      <c r="K581" s="40" t="s">
        <v>44</v>
      </c>
      <c r="L581" s="40" t="s">
        <v>409</v>
      </c>
      <c r="M581" s="37" t="s">
        <v>278</v>
      </c>
      <c r="N581" s="37" t="s">
        <v>44</v>
      </c>
      <c r="O581" s="37" t="s">
        <v>44</v>
      </c>
      <c r="P581" s="36" t="s">
        <v>120</v>
      </c>
      <c r="Q581" s="36" t="s">
        <v>1299</v>
      </c>
    </row>
    <row r="582" spans="1:17" ht="15">
      <c r="A582" s="40" t="s">
        <v>371</v>
      </c>
      <c r="B582" s="40" t="s">
        <v>372</v>
      </c>
      <c r="C582" s="40">
        <v>56352</v>
      </c>
      <c r="D582" s="40" t="s">
        <v>409</v>
      </c>
      <c r="E582" s="34">
        <v>-18.75</v>
      </c>
      <c r="F582" s="40" t="s">
        <v>1134</v>
      </c>
      <c r="G582" s="40" t="s">
        <v>37</v>
      </c>
      <c r="H582" s="40" t="s">
        <v>38</v>
      </c>
      <c r="I582" s="40">
        <v>47324</v>
      </c>
      <c r="J582" s="39">
        <v>41058</v>
      </c>
      <c r="K582" s="40" t="s">
        <v>44</v>
      </c>
      <c r="L582" s="40" t="s">
        <v>409</v>
      </c>
      <c r="M582" s="37" t="s">
        <v>278</v>
      </c>
      <c r="N582" s="37" t="s">
        <v>44</v>
      </c>
      <c r="O582" s="37" t="s">
        <v>44</v>
      </c>
      <c r="P582" s="36" t="s">
        <v>120</v>
      </c>
      <c r="Q582" s="36" t="s">
        <v>1299</v>
      </c>
    </row>
    <row r="583" spans="1:17" ht="15">
      <c r="A583" s="40" t="s">
        <v>195</v>
      </c>
      <c r="B583" s="40" t="s">
        <v>196</v>
      </c>
      <c r="C583" s="40">
        <v>56352</v>
      </c>
      <c r="D583" s="40" t="s">
        <v>409</v>
      </c>
      <c r="E583" s="34">
        <v>-3.35</v>
      </c>
      <c r="F583" s="40" t="s">
        <v>1134</v>
      </c>
      <c r="G583" s="40" t="s">
        <v>37</v>
      </c>
      <c r="H583" s="40" t="s">
        <v>38</v>
      </c>
      <c r="I583" s="40">
        <v>47325</v>
      </c>
      <c r="J583" s="39">
        <v>41058</v>
      </c>
      <c r="K583" s="40" t="s">
        <v>44</v>
      </c>
      <c r="L583" s="40" t="s">
        <v>409</v>
      </c>
      <c r="M583" s="37" t="s">
        <v>278</v>
      </c>
      <c r="N583" s="37" t="s">
        <v>44</v>
      </c>
      <c r="O583" s="37" t="s">
        <v>44</v>
      </c>
      <c r="P583" s="36" t="s">
        <v>120</v>
      </c>
      <c r="Q583" s="36" t="s">
        <v>1299</v>
      </c>
    </row>
    <row r="584" spans="1:17" ht="15">
      <c r="A584" s="40" t="s">
        <v>1202</v>
      </c>
      <c r="B584" s="40" t="s">
        <v>1203</v>
      </c>
      <c r="C584" s="40">
        <v>56352</v>
      </c>
      <c r="D584" s="40" t="s">
        <v>409</v>
      </c>
      <c r="E584" s="34">
        <v>-21.44</v>
      </c>
      <c r="F584" s="40" t="s">
        <v>1134</v>
      </c>
      <c r="G584" s="40" t="s">
        <v>37</v>
      </c>
      <c r="H584" s="40" t="s">
        <v>38</v>
      </c>
      <c r="I584" s="40">
        <v>47326</v>
      </c>
      <c r="J584" s="39">
        <v>41058</v>
      </c>
      <c r="K584" s="40" t="s">
        <v>44</v>
      </c>
      <c r="L584" s="40" t="s">
        <v>409</v>
      </c>
      <c r="M584" s="37" t="s">
        <v>278</v>
      </c>
      <c r="N584" s="37" t="s">
        <v>44</v>
      </c>
      <c r="O584" s="37" t="s">
        <v>44</v>
      </c>
      <c r="P584" s="36" t="s">
        <v>120</v>
      </c>
      <c r="Q584" s="36" t="s">
        <v>1299</v>
      </c>
    </row>
    <row r="585" spans="1:17" ht="15">
      <c r="A585" s="40" t="s">
        <v>1207</v>
      </c>
      <c r="B585" s="40" t="s">
        <v>1208</v>
      </c>
      <c r="C585" s="40">
        <v>56352</v>
      </c>
      <c r="D585" s="40" t="s">
        <v>409</v>
      </c>
      <c r="E585" s="34">
        <v>-10</v>
      </c>
      <c r="F585" s="40" t="s">
        <v>1134</v>
      </c>
      <c r="G585" s="40" t="s">
        <v>37</v>
      </c>
      <c r="H585" s="40" t="s">
        <v>38</v>
      </c>
      <c r="I585" s="40">
        <v>47327</v>
      </c>
      <c r="J585" s="39">
        <v>41058</v>
      </c>
      <c r="K585" s="40" t="s">
        <v>44</v>
      </c>
      <c r="L585" s="40" t="s">
        <v>409</v>
      </c>
      <c r="M585" s="37" t="s">
        <v>278</v>
      </c>
      <c r="N585" s="37" t="s">
        <v>44</v>
      </c>
      <c r="O585" s="37" t="s">
        <v>44</v>
      </c>
      <c r="P585" s="36" t="s">
        <v>120</v>
      </c>
      <c r="Q585" s="36" t="s">
        <v>1299</v>
      </c>
    </row>
    <row r="586" spans="1:17" ht="15">
      <c r="A586" s="40" t="s">
        <v>1225</v>
      </c>
      <c r="B586" s="40" t="s">
        <v>1226</v>
      </c>
      <c r="C586" s="40">
        <v>56352</v>
      </c>
      <c r="D586" s="40" t="s">
        <v>409</v>
      </c>
      <c r="E586" s="34">
        <v>-12.2</v>
      </c>
      <c r="F586" s="40" t="s">
        <v>1134</v>
      </c>
      <c r="G586" s="40" t="s">
        <v>37</v>
      </c>
      <c r="H586" s="40" t="s">
        <v>38</v>
      </c>
      <c r="I586" s="40">
        <v>47328</v>
      </c>
      <c r="J586" s="39">
        <v>41058</v>
      </c>
      <c r="K586" s="40" t="s">
        <v>44</v>
      </c>
      <c r="L586" s="40" t="s">
        <v>409</v>
      </c>
      <c r="M586" s="37" t="s">
        <v>278</v>
      </c>
      <c r="N586" s="37" t="s">
        <v>44</v>
      </c>
      <c r="O586" s="37" t="s">
        <v>44</v>
      </c>
      <c r="P586" s="36" t="s">
        <v>120</v>
      </c>
      <c r="Q586" s="36" t="s">
        <v>1299</v>
      </c>
    </row>
    <row r="587" spans="1:17" ht="15">
      <c r="A587" s="40" t="s">
        <v>94</v>
      </c>
      <c r="B587" s="40" t="s">
        <v>95</v>
      </c>
      <c r="C587" s="40">
        <v>56356</v>
      </c>
      <c r="D587" s="40" t="s">
        <v>409</v>
      </c>
      <c r="E587" s="34">
        <v>-483.98</v>
      </c>
      <c r="F587" s="40" t="s">
        <v>471</v>
      </c>
      <c r="G587" s="40" t="s">
        <v>37</v>
      </c>
      <c r="H587" s="40" t="s">
        <v>38</v>
      </c>
      <c r="I587" s="40">
        <v>47335</v>
      </c>
      <c r="J587" s="39">
        <v>41058</v>
      </c>
      <c r="K587" s="40" t="s">
        <v>96</v>
      </c>
      <c r="L587" s="40" t="s">
        <v>409</v>
      </c>
      <c r="M587" s="37" t="s">
        <v>278</v>
      </c>
      <c r="N587" s="37" t="s">
        <v>44</v>
      </c>
      <c r="O587" s="37" t="s">
        <v>44</v>
      </c>
      <c r="P587" s="36" t="s">
        <v>120</v>
      </c>
      <c r="Q587" s="36" t="s">
        <v>1299</v>
      </c>
    </row>
    <row r="588" spans="1:17" ht="15">
      <c r="A588" s="40" t="s">
        <v>149</v>
      </c>
      <c r="B588" s="40" t="s">
        <v>150</v>
      </c>
      <c r="C588" s="40">
        <v>56356</v>
      </c>
      <c r="D588" s="40" t="s">
        <v>409</v>
      </c>
      <c r="E588" s="34">
        <v>-1998.82</v>
      </c>
      <c r="F588" s="40" t="s">
        <v>471</v>
      </c>
      <c r="G588" s="40" t="s">
        <v>37</v>
      </c>
      <c r="H588" s="40" t="s">
        <v>38</v>
      </c>
      <c r="I588" s="40">
        <v>47336</v>
      </c>
      <c r="J588" s="39">
        <v>41058</v>
      </c>
      <c r="K588" s="40" t="s">
        <v>148</v>
      </c>
      <c r="L588" s="40" t="s">
        <v>409</v>
      </c>
      <c r="M588" s="37" t="s">
        <v>278</v>
      </c>
      <c r="N588" s="37" t="s">
        <v>44</v>
      </c>
      <c r="O588" s="37" t="s">
        <v>44</v>
      </c>
      <c r="P588" s="36" t="s">
        <v>120</v>
      </c>
      <c r="Q588" s="36" t="s">
        <v>1299</v>
      </c>
    </row>
    <row r="589" spans="1:17" ht="15">
      <c r="A589" s="40" t="s">
        <v>509</v>
      </c>
      <c r="B589" s="40" t="s">
        <v>510</v>
      </c>
      <c r="C589" s="40">
        <v>56356</v>
      </c>
      <c r="D589" s="40" t="s">
        <v>409</v>
      </c>
      <c r="E589" s="34">
        <v>-2475.17</v>
      </c>
      <c r="F589" s="40" t="s">
        <v>471</v>
      </c>
      <c r="G589" s="40" t="s">
        <v>37</v>
      </c>
      <c r="H589" s="40" t="s">
        <v>38</v>
      </c>
      <c r="I589" s="40">
        <v>47337</v>
      </c>
      <c r="J589" s="39">
        <v>41058</v>
      </c>
      <c r="K589" s="40" t="s">
        <v>513</v>
      </c>
      <c r="L589" s="40" t="s">
        <v>409</v>
      </c>
      <c r="M589" s="37" t="s">
        <v>278</v>
      </c>
      <c r="N589" s="37" t="s">
        <v>44</v>
      </c>
      <c r="O589" s="37" t="s">
        <v>44</v>
      </c>
      <c r="P589" s="36" t="s">
        <v>120</v>
      </c>
      <c r="Q589" s="36" t="s">
        <v>1299</v>
      </c>
    </row>
    <row r="590" spans="1:17" ht="15">
      <c r="A590" s="40" t="s">
        <v>615</v>
      </c>
      <c r="B590" s="40" t="s">
        <v>616</v>
      </c>
      <c r="C590" s="40">
        <v>56356</v>
      </c>
      <c r="D590" s="40" t="s">
        <v>409</v>
      </c>
      <c r="E590" s="34">
        <v>-179.74</v>
      </c>
      <c r="F590" s="40" t="s">
        <v>471</v>
      </c>
      <c r="G590" s="40" t="s">
        <v>37</v>
      </c>
      <c r="H590" s="40" t="s">
        <v>38</v>
      </c>
      <c r="I590" s="40">
        <v>47338</v>
      </c>
      <c r="J590" s="39">
        <v>41058</v>
      </c>
      <c r="K590" s="40" t="s">
        <v>619</v>
      </c>
      <c r="L590" s="40" t="s">
        <v>409</v>
      </c>
      <c r="M590" s="37" t="s">
        <v>278</v>
      </c>
      <c r="N590" s="37" t="s">
        <v>44</v>
      </c>
      <c r="O590" s="37" t="s">
        <v>44</v>
      </c>
      <c r="P590" s="36" t="s">
        <v>120</v>
      </c>
      <c r="Q590" s="36" t="s">
        <v>1299</v>
      </c>
    </row>
    <row r="591" spans="1:17" ht="15">
      <c r="A591" s="40" t="s">
        <v>625</v>
      </c>
      <c r="B591" s="40" t="s">
        <v>626</v>
      </c>
      <c r="C591" s="40">
        <v>56356</v>
      </c>
      <c r="D591" s="40" t="s">
        <v>409</v>
      </c>
      <c r="E591" s="34">
        <v>-1623.19</v>
      </c>
      <c r="F591" s="40" t="s">
        <v>471</v>
      </c>
      <c r="G591" s="40" t="s">
        <v>37</v>
      </c>
      <c r="H591" s="40" t="s">
        <v>38</v>
      </c>
      <c r="I591" s="40">
        <v>47339</v>
      </c>
      <c r="J591" s="39">
        <v>41058</v>
      </c>
      <c r="K591" s="40" t="s">
        <v>629</v>
      </c>
      <c r="L591" s="40" t="s">
        <v>409</v>
      </c>
      <c r="M591" s="37" t="s">
        <v>278</v>
      </c>
      <c r="N591" s="37" t="s">
        <v>44</v>
      </c>
      <c r="O591" s="37" t="s">
        <v>44</v>
      </c>
      <c r="P591" s="36" t="s">
        <v>120</v>
      </c>
      <c r="Q591" s="36" t="s">
        <v>1299</v>
      </c>
    </row>
    <row r="592" spans="1:17" ht="15">
      <c r="A592" s="40" t="s">
        <v>738</v>
      </c>
      <c r="B592" s="40" t="s">
        <v>739</v>
      </c>
      <c r="C592" s="40">
        <v>56356</v>
      </c>
      <c r="D592" s="40" t="s">
        <v>409</v>
      </c>
      <c r="E592" s="34">
        <v>-3600</v>
      </c>
      <c r="F592" s="40" t="s">
        <v>471</v>
      </c>
      <c r="G592" s="40" t="s">
        <v>37</v>
      </c>
      <c r="H592" s="40" t="s">
        <v>38</v>
      </c>
      <c r="I592" s="40">
        <v>47340</v>
      </c>
      <c r="J592" s="39">
        <v>41058</v>
      </c>
      <c r="K592" s="40" t="s">
        <v>742</v>
      </c>
      <c r="L592" s="40" t="s">
        <v>409</v>
      </c>
      <c r="M592" s="37" t="s">
        <v>278</v>
      </c>
      <c r="N592" s="37" t="s">
        <v>44</v>
      </c>
      <c r="O592" s="37" t="s">
        <v>44</v>
      </c>
      <c r="P592" s="36" t="s">
        <v>120</v>
      </c>
      <c r="Q592" s="36" t="s">
        <v>1299</v>
      </c>
    </row>
    <row r="593" spans="1:17" ht="15">
      <c r="A593" s="40" t="s">
        <v>845</v>
      </c>
      <c r="B593" s="40" t="s">
        <v>846</v>
      </c>
      <c r="C593" s="40">
        <v>56356</v>
      </c>
      <c r="D593" s="40" t="s">
        <v>409</v>
      </c>
      <c r="E593" s="34">
        <v>-18.33</v>
      </c>
      <c r="F593" s="40" t="s">
        <v>471</v>
      </c>
      <c r="G593" s="40" t="s">
        <v>37</v>
      </c>
      <c r="H593" s="40" t="s">
        <v>38</v>
      </c>
      <c r="I593" s="40">
        <v>47341</v>
      </c>
      <c r="J593" s="39">
        <v>41058</v>
      </c>
      <c r="K593" s="40" t="s">
        <v>849</v>
      </c>
      <c r="L593" s="40" t="s">
        <v>409</v>
      </c>
      <c r="M593" s="37" t="s">
        <v>278</v>
      </c>
      <c r="N593" s="37" t="s">
        <v>44</v>
      </c>
      <c r="O593" s="37" t="s">
        <v>44</v>
      </c>
      <c r="P593" s="36" t="s">
        <v>120</v>
      </c>
      <c r="Q593" s="36" t="s">
        <v>1299</v>
      </c>
    </row>
    <row r="594" spans="1:17" ht="15">
      <c r="A594" s="40" t="s">
        <v>914</v>
      </c>
      <c r="B594" s="40" t="s">
        <v>915</v>
      </c>
      <c r="C594" s="40">
        <v>56356</v>
      </c>
      <c r="D594" s="40" t="s">
        <v>409</v>
      </c>
      <c r="E594" s="34">
        <v>-2471.99</v>
      </c>
      <c r="F594" s="40" t="s">
        <v>471</v>
      </c>
      <c r="G594" s="40" t="s">
        <v>37</v>
      </c>
      <c r="H594" s="40" t="s">
        <v>38</v>
      </c>
      <c r="I594" s="40">
        <v>47342</v>
      </c>
      <c r="J594" s="39">
        <v>41058</v>
      </c>
      <c r="K594" s="40" t="s">
        <v>918</v>
      </c>
      <c r="L594" s="40" t="s">
        <v>409</v>
      </c>
      <c r="M594" s="37" t="s">
        <v>278</v>
      </c>
      <c r="N594" s="37" t="s">
        <v>44</v>
      </c>
      <c r="O594" s="37" t="s">
        <v>44</v>
      </c>
      <c r="P594" s="36" t="s">
        <v>120</v>
      </c>
      <c r="Q594" s="36" t="s">
        <v>1299</v>
      </c>
    </row>
    <row r="595" spans="1:17" ht="15">
      <c r="A595" s="40" t="s">
        <v>985</v>
      </c>
      <c r="B595" s="40" t="s">
        <v>986</v>
      </c>
      <c r="C595" s="40">
        <v>56356</v>
      </c>
      <c r="D595" s="40" t="s">
        <v>409</v>
      </c>
      <c r="E595" s="34">
        <v>-1042.76</v>
      </c>
      <c r="F595" s="40" t="s">
        <v>471</v>
      </c>
      <c r="G595" s="40" t="s">
        <v>37</v>
      </c>
      <c r="H595" s="40" t="s">
        <v>38</v>
      </c>
      <c r="I595" s="40">
        <v>47343</v>
      </c>
      <c r="J595" s="39">
        <v>41058</v>
      </c>
      <c r="K595" s="40" t="s">
        <v>989</v>
      </c>
      <c r="L595" s="40" t="s">
        <v>409</v>
      </c>
      <c r="M595" s="37" t="s">
        <v>278</v>
      </c>
      <c r="N595" s="37" t="s">
        <v>44</v>
      </c>
      <c r="O595" s="37" t="s">
        <v>44</v>
      </c>
      <c r="P595" s="36" t="s">
        <v>120</v>
      </c>
      <c r="Q595" s="36" t="s">
        <v>1299</v>
      </c>
    </row>
    <row r="596" spans="1:17" ht="15">
      <c r="A596" s="40" t="s">
        <v>1029</v>
      </c>
      <c r="B596" s="40" t="s">
        <v>1030</v>
      </c>
      <c r="C596" s="40">
        <v>56356</v>
      </c>
      <c r="D596" s="40" t="s">
        <v>409</v>
      </c>
      <c r="E596" s="34">
        <v>-7353.84</v>
      </c>
      <c r="F596" s="40" t="s">
        <v>471</v>
      </c>
      <c r="G596" s="40" t="s">
        <v>37</v>
      </c>
      <c r="H596" s="40" t="s">
        <v>38</v>
      </c>
      <c r="I596" s="40">
        <v>47344</v>
      </c>
      <c r="J596" s="39">
        <v>41058</v>
      </c>
      <c r="K596" s="40" t="s">
        <v>1033</v>
      </c>
      <c r="L596" s="40" t="s">
        <v>409</v>
      </c>
      <c r="M596" s="37" t="s">
        <v>278</v>
      </c>
      <c r="N596" s="37" t="s">
        <v>44</v>
      </c>
      <c r="O596" s="37" t="s">
        <v>44</v>
      </c>
      <c r="P596" s="36" t="s">
        <v>120</v>
      </c>
      <c r="Q596" s="36" t="s">
        <v>1299</v>
      </c>
    </row>
    <row r="597" spans="1:17" ht="15">
      <c r="A597" s="40" t="s">
        <v>32</v>
      </c>
      <c r="B597" s="40" t="s">
        <v>57</v>
      </c>
      <c r="C597" s="40">
        <v>56356</v>
      </c>
      <c r="D597" s="40" t="s">
        <v>409</v>
      </c>
      <c r="E597" s="34">
        <v>-411.84</v>
      </c>
      <c r="F597" s="40" t="s">
        <v>471</v>
      </c>
      <c r="G597" s="40" t="s">
        <v>37</v>
      </c>
      <c r="H597" s="40" t="s">
        <v>38</v>
      </c>
      <c r="I597" s="40">
        <v>47345</v>
      </c>
      <c r="J597" s="39">
        <v>41058</v>
      </c>
      <c r="K597" s="40" t="s">
        <v>68</v>
      </c>
      <c r="L597" s="40" t="s">
        <v>409</v>
      </c>
      <c r="M597" s="37" t="s">
        <v>278</v>
      </c>
      <c r="N597" s="37" t="s">
        <v>44</v>
      </c>
      <c r="O597" s="37" t="s">
        <v>44</v>
      </c>
      <c r="P597" s="36" t="s">
        <v>120</v>
      </c>
      <c r="Q597" s="36" t="s">
        <v>1299</v>
      </c>
    </row>
    <row r="598" spans="1:17" ht="15">
      <c r="A598" s="40" t="s">
        <v>180</v>
      </c>
      <c r="B598" s="40" t="s">
        <v>181</v>
      </c>
      <c r="C598" s="40">
        <v>56319</v>
      </c>
      <c r="D598" s="40" t="s">
        <v>409</v>
      </c>
      <c r="E598" s="49">
        <v>-932000</v>
      </c>
      <c r="F598" s="40" t="s">
        <v>630</v>
      </c>
      <c r="G598" s="40" t="s">
        <v>19</v>
      </c>
      <c r="H598" s="40" t="s">
        <v>630</v>
      </c>
      <c r="I598" s="40">
        <v>47313</v>
      </c>
      <c r="J598" s="39">
        <v>41057</v>
      </c>
      <c r="K598" s="40" t="s">
        <v>182</v>
      </c>
      <c r="L598" s="40" t="s">
        <v>409</v>
      </c>
      <c r="M598" s="37" t="s">
        <v>311</v>
      </c>
      <c r="N598" s="37" t="s">
        <v>44</v>
      </c>
      <c r="O598" s="37" t="s">
        <v>44</v>
      </c>
      <c r="P598" s="36" t="s">
        <v>269</v>
      </c>
      <c r="Q598" s="36" t="s">
        <v>630</v>
      </c>
    </row>
    <row r="599" spans="1:15" ht="15.75" thickBot="1">
      <c r="A599" s="14" t="s">
        <v>12</v>
      </c>
      <c r="B599" s="14"/>
      <c r="C599" s="14"/>
      <c r="D599" s="14"/>
      <c r="E599" s="3"/>
      <c r="F599" s="14"/>
      <c r="G599" s="14"/>
      <c r="H599" s="14"/>
      <c r="I599" s="14"/>
      <c r="J599" s="5"/>
      <c r="K599" s="14"/>
      <c r="L599" s="14"/>
      <c r="M599" s="37"/>
      <c r="N599" s="37"/>
      <c r="O599" s="37"/>
    </row>
    <row r="600" spans="14:15" ht="15">
      <c r="N600" s="36"/>
      <c r="O600" s="36"/>
    </row>
    <row r="601" spans="2:15" ht="15">
      <c r="B601" s="36" t="s">
        <v>330</v>
      </c>
      <c r="D601" s="50">
        <f>E335</f>
        <v>2085833.66</v>
      </c>
      <c r="N601" s="36"/>
      <c r="O601" s="36"/>
    </row>
    <row r="602" spans="2:15" ht="15">
      <c r="B602" s="36" t="s">
        <v>331</v>
      </c>
      <c r="D602" s="36">
        <v>159.31</v>
      </c>
      <c r="N602" s="36"/>
      <c r="O602" s="36"/>
    </row>
    <row r="603" spans="2:15" ht="15">
      <c r="B603" s="36" t="s">
        <v>335</v>
      </c>
      <c r="D603" s="36">
        <v>650.32</v>
      </c>
      <c r="N603" s="36"/>
      <c r="O603" s="36"/>
    </row>
    <row r="604" spans="4:15" ht="15">
      <c r="D604" s="50">
        <f>SUM(D601:D603)</f>
        <v>2086643.29</v>
      </c>
      <c r="N604" s="36"/>
      <c r="O604" s="36"/>
    </row>
    <row r="605" spans="2:15" ht="15">
      <c r="B605" s="36" t="s">
        <v>332</v>
      </c>
      <c r="D605" s="36">
        <v>24962.2</v>
      </c>
      <c r="N605" s="36"/>
      <c r="O605" s="36"/>
    </row>
    <row r="606" spans="4:15" ht="15">
      <c r="D606" s="52">
        <f>D604-D605</f>
        <v>2061681.09</v>
      </c>
      <c r="N606" s="36"/>
      <c r="O606" s="36"/>
    </row>
    <row r="607" spans="2:15" ht="15">
      <c r="B607" s="36" t="s">
        <v>1533</v>
      </c>
      <c r="D607" s="36">
        <v>159.31</v>
      </c>
      <c r="N607" s="36"/>
      <c r="O607" s="36"/>
    </row>
    <row r="608" spans="2:15" ht="15">
      <c r="B608" s="36" t="s">
        <v>404</v>
      </c>
      <c r="D608" s="52">
        <f>D606-D607</f>
        <v>2061521.78</v>
      </c>
      <c r="N608" s="36"/>
      <c r="O608" s="36"/>
    </row>
    <row r="609" spans="14:15" ht="15">
      <c r="N609" s="36"/>
      <c r="O609" s="36"/>
    </row>
    <row r="610" spans="14:15" ht="15">
      <c r="N610" s="36"/>
      <c r="O610" s="36"/>
    </row>
    <row r="611" spans="14:15" ht="15">
      <c r="N611" s="36"/>
      <c r="O611" s="36"/>
    </row>
    <row r="612" spans="14:15" ht="15">
      <c r="N612" s="36"/>
      <c r="O612" s="36"/>
    </row>
    <row r="613" spans="14:15" ht="15">
      <c r="N613" s="36"/>
      <c r="O613" s="36"/>
    </row>
    <row r="614" spans="14:15" ht="15">
      <c r="N614" s="36"/>
      <c r="O614" s="36"/>
    </row>
    <row r="615" spans="14:15" ht="15">
      <c r="N615" s="36"/>
      <c r="O615" s="36"/>
    </row>
    <row r="616" spans="14:15" ht="15">
      <c r="N616" s="36"/>
      <c r="O616" s="36"/>
    </row>
    <row r="617" spans="14:15" ht="15">
      <c r="N617" s="36"/>
      <c r="O617" s="36"/>
    </row>
    <row r="618" spans="14:15" ht="15">
      <c r="N618" s="36"/>
      <c r="O618" s="36"/>
    </row>
    <row r="619" spans="14:15" ht="15">
      <c r="N619" s="36"/>
      <c r="O619" s="36"/>
    </row>
    <row r="620" spans="14:15" ht="15">
      <c r="N620" s="36"/>
      <c r="O620" s="36"/>
    </row>
    <row r="621" spans="14:15" ht="15">
      <c r="N621" s="36"/>
      <c r="O621" s="36"/>
    </row>
    <row r="622" spans="14:15" ht="15">
      <c r="N622" s="36"/>
      <c r="O622" s="36"/>
    </row>
    <row r="623" spans="14:15" ht="15">
      <c r="N623" s="36"/>
      <c r="O623" s="36"/>
    </row>
    <row r="624" spans="14:15" ht="15">
      <c r="N624" s="36"/>
      <c r="O624" s="36"/>
    </row>
    <row r="625" spans="14:15" ht="15">
      <c r="N625" s="36"/>
      <c r="O625" s="36"/>
    </row>
    <row r="626" spans="14:15" ht="15">
      <c r="N626" s="36"/>
      <c r="O626" s="36"/>
    </row>
    <row r="627" spans="14:15" ht="15">
      <c r="N627" s="36"/>
      <c r="O627" s="36"/>
    </row>
    <row r="628" spans="14:15" ht="15">
      <c r="N628" s="36"/>
      <c r="O628" s="36"/>
    </row>
    <row r="629" spans="14:15" ht="15">
      <c r="N629" s="36"/>
      <c r="O629" s="36"/>
    </row>
    <row r="630" spans="14:15" ht="15">
      <c r="N630" s="36"/>
      <c r="O630" s="36"/>
    </row>
    <row r="631" spans="14:15" ht="15">
      <c r="N631" s="36"/>
      <c r="O631" s="36"/>
    </row>
    <row r="632" spans="14:15" ht="15">
      <c r="N632" s="36"/>
      <c r="O632" s="36"/>
    </row>
    <row r="633" spans="14:15" ht="15">
      <c r="N633" s="36"/>
      <c r="O633" s="36"/>
    </row>
    <row r="634" spans="14:15" ht="15">
      <c r="N634" s="36"/>
      <c r="O634" s="36"/>
    </row>
    <row r="635" spans="14:15" ht="15">
      <c r="N635" s="36"/>
      <c r="O635" s="36"/>
    </row>
    <row r="636" spans="14:15" ht="15">
      <c r="N636" s="36"/>
      <c r="O636" s="36"/>
    </row>
    <row r="637" spans="14:15" ht="15">
      <c r="N637" s="36"/>
      <c r="O637" s="36"/>
    </row>
    <row r="638" spans="14:15" ht="15">
      <c r="N638" s="36"/>
      <c r="O638" s="36"/>
    </row>
    <row r="639" spans="14:15" ht="15">
      <c r="N639" s="36"/>
      <c r="O639" s="36"/>
    </row>
    <row r="640" spans="14:15" ht="15">
      <c r="N640" s="36"/>
      <c r="O640" s="36"/>
    </row>
    <row r="641" spans="14:15" ht="15">
      <c r="N641" s="36"/>
      <c r="O641" s="36"/>
    </row>
    <row r="642" spans="14:15" ht="15">
      <c r="N642" s="36"/>
      <c r="O642" s="36"/>
    </row>
    <row r="643" spans="14:15" ht="15">
      <c r="N643" s="36"/>
      <c r="O643" s="36"/>
    </row>
    <row r="644" spans="14:15" ht="15">
      <c r="N644" s="36"/>
      <c r="O644" s="36"/>
    </row>
    <row r="645" spans="14:15" ht="15">
      <c r="N645" s="36"/>
      <c r="O645" s="36"/>
    </row>
    <row r="646" spans="14:15" ht="15">
      <c r="N646" s="36"/>
      <c r="O646" s="36"/>
    </row>
    <row r="647" spans="14:15" ht="15">
      <c r="N647" s="36"/>
      <c r="O647" s="36"/>
    </row>
    <row r="648" spans="14:15" ht="15">
      <c r="N648" s="36"/>
      <c r="O648" s="36"/>
    </row>
    <row r="649" spans="14:15" ht="15">
      <c r="N649" s="36"/>
      <c r="O649" s="36"/>
    </row>
    <row r="650" spans="14:15" ht="15">
      <c r="N650" s="36"/>
      <c r="O650" s="36"/>
    </row>
    <row r="651" spans="14:15" ht="15">
      <c r="N651" s="36"/>
      <c r="O651" s="36"/>
    </row>
    <row r="652" spans="14:15" ht="15">
      <c r="N652" s="36"/>
      <c r="O652" s="36"/>
    </row>
    <row r="653" spans="14:15" ht="15">
      <c r="N653" s="36"/>
      <c r="O653" s="36"/>
    </row>
    <row r="654" spans="14:15" ht="15">
      <c r="N654" s="36"/>
      <c r="O654" s="36"/>
    </row>
    <row r="655" spans="14:15" ht="15">
      <c r="N655" s="36"/>
      <c r="O655" s="36"/>
    </row>
    <row r="656" spans="14:15" ht="15">
      <c r="N656" s="36"/>
      <c r="O656" s="36"/>
    </row>
    <row r="657" spans="14:15" ht="15">
      <c r="N657" s="36"/>
      <c r="O657" s="36"/>
    </row>
    <row r="658" spans="14:15" ht="15">
      <c r="N658" s="36"/>
      <c r="O658" s="36"/>
    </row>
    <row r="659" spans="14:15" ht="15">
      <c r="N659" s="36"/>
      <c r="O659" s="36"/>
    </row>
    <row r="660" spans="14:15" ht="15">
      <c r="N660" s="36"/>
      <c r="O660" s="36"/>
    </row>
    <row r="661" spans="14:15" ht="15">
      <c r="N661" s="36"/>
      <c r="O661" s="36"/>
    </row>
    <row r="662" spans="14:15" ht="15">
      <c r="N662" s="36"/>
      <c r="O662" s="36"/>
    </row>
    <row r="663" spans="14:15" ht="15">
      <c r="N663" s="36"/>
      <c r="O663" s="36"/>
    </row>
    <row r="664" spans="14:15" ht="15">
      <c r="N664" s="36"/>
      <c r="O664" s="36"/>
    </row>
    <row r="665" spans="14:15" ht="15">
      <c r="N665" s="36"/>
      <c r="O665" s="36"/>
    </row>
    <row r="666" spans="14:15" ht="15">
      <c r="N666" s="36"/>
      <c r="O666" s="36"/>
    </row>
    <row r="667" spans="14:15" ht="15">
      <c r="N667" s="36"/>
      <c r="O667" s="36"/>
    </row>
    <row r="668" spans="14:15" ht="15">
      <c r="N668" s="36"/>
      <c r="O668" s="36"/>
    </row>
    <row r="669" spans="14:15" ht="15">
      <c r="N669" s="36"/>
      <c r="O669" s="36"/>
    </row>
    <row r="670" spans="14:15" ht="15">
      <c r="N670" s="36"/>
      <c r="O670" s="36"/>
    </row>
    <row r="671" spans="14:15" ht="15">
      <c r="N671" s="36"/>
      <c r="O671" s="36"/>
    </row>
    <row r="672" spans="14:15" ht="15">
      <c r="N672" s="36"/>
      <c r="O672" s="36"/>
    </row>
    <row r="673" spans="14:15" ht="15">
      <c r="N673" s="36"/>
      <c r="O673" s="36"/>
    </row>
    <row r="674" spans="14:15" ht="15">
      <c r="N674" s="36"/>
      <c r="O674" s="36"/>
    </row>
    <row r="675" spans="14:15" ht="15">
      <c r="N675" s="36"/>
      <c r="O675" s="36"/>
    </row>
    <row r="676" spans="14:15" ht="15">
      <c r="N676" s="36"/>
      <c r="O676" s="36"/>
    </row>
    <row r="677" spans="14:15" ht="15">
      <c r="N677" s="36"/>
      <c r="O677" s="36"/>
    </row>
    <row r="678" spans="14:15" ht="15">
      <c r="N678" s="36"/>
      <c r="O678" s="36"/>
    </row>
    <row r="679" spans="14:15" ht="15">
      <c r="N679" s="36"/>
      <c r="O679" s="36"/>
    </row>
    <row r="680" spans="14:15" ht="15">
      <c r="N680" s="36"/>
      <c r="O680" s="36"/>
    </row>
    <row r="681" spans="14:15" ht="15">
      <c r="N681" s="36"/>
      <c r="O681" s="36"/>
    </row>
    <row r="682" spans="14:15" ht="15">
      <c r="N682" s="36"/>
      <c r="O682" s="36"/>
    </row>
    <row r="683" spans="14:15" ht="15">
      <c r="N683" s="36"/>
      <c r="O683" s="36"/>
    </row>
    <row r="684" spans="14:15" ht="15">
      <c r="N684" s="36"/>
      <c r="O684" s="36"/>
    </row>
    <row r="685" spans="14:15" ht="15">
      <c r="N685" s="36"/>
      <c r="O685" s="36"/>
    </row>
    <row r="686" spans="14:15" ht="15">
      <c r="N686" s="36"/>
      <c r="O686" s="36"/>
    </row>
    <row r="687" spans="14:15" ht="15">
      <c r="N687" s="36"/>
      <c r="O687" s="36"/>
    </row>
    <row r="688" spans="14:15" ht="15">
      <c r="N688" s="36"/>
      <c r="O688" s="36"/>
    </row>
    <row r="689" spans="14:15" ht="15">
      <c r="N689" s="36"/>
      <c r="O689" s="36"/>
    </row>
    <row r="690" spans="14:15" ht="15">
      <c r="N690" s="36"/>
      <c r="O690" s="36"/>
    </row>
    <row r="691" spans="14:15" ht="15">
      <c r="N691" s="36"/>
      <c r="O691" s="36"/>
    </row>
    <row r="692" spans="14:15" ht="15">
      <c r="N692" s="36"/>
      <c r="O692" s="36"/>
    </row>
    <row r="693" spans="14:15" ht="15">
      <c r="N693" s="36"/>
      <c r="O693" s="36"/>
    </row>
    <row r="694" spans="14:15" ht="15">
      <c r="N694" s="36"/>
      <c r="O694" s="36"/>
    </row>
    <row r="695" spans="14:15" ht="15">
      <c r="N695" s="36"/>
      <c r="O695" s="36"/>
    </row>
    <row r="696" spans="14:15" ht="15">
      <c r="N696" s="36"/>
      <c r="O696" s="36"/>
    </row>
    <row r="697" spans="14:15" ht="15">
      <c r="N697" s="36"/>
      <c r="O697" s="36"/>
    </row>
    <row r="698" spans="14:15" ht="15">
      <c r="N698" s="36"/>
      <c r="O698" s="36"/>
    </row>
    <row r="699" spans="14:15" ht="15">
      <c r="N699" s="36"/>
      <c r="O699" s="36"/>
    </row>
    <row r="700" spans="14:15" ht="15">
      <c r="N700" s="36"/>
      <c r="O700" s="36"/>
    </row>
    <row r="701" spans="14:15" ht="15">
      <c r="N701" s="36"/>
      <c r="O701" s="36"/>
    </row>
    <row r="702" spans="14:15" ht="15">
      <c r="N702" s="36"/>
      <c r="O702" s="36"/>
    </row>
    <row r="703" spans="14:15" ht="15">
      <c r="N703" s="36"/>
      <c r="O703" s="36"/>
    </row>
    <row r="704" spans="14:15" ht="15">
      <c r="N704" s="36"/>
      <c r="O704" s="36"/>
    </row>
    <row r="705" spans="14:15" ht="15">
      <c r="N705" s="36"/>
      <c r="O705" s="36"/>
    </row>
    <row r="706" spans="14:15" ht="15">
      <c r="N706" s="36"/>
      <c r="O706" s="36"/>
    </row>
    <row r="707" spans="14:15" ht="15">
      <c r="N707" s="36"/>
      <c r="O707" s="36"/>
    </row>
    <row r="708" spans="14:15" ht="15">
      <c r="N708" s="36"/>
      <c r="O708" s="36"/>
    </row>
    <row r="709" spans="14:15" ht="15">
      <c r="N709" s="36"/>
      <c r="O709" s="36"/>
    </row>
    <row r="710" spans="14:15" ht="15">
      <c r="N710" s="36"/>
      <c r="O710" s="36"/>
    </row>
    <row r="711" spans="14:15" ht="15">
      <c r="N711" s="36"/>
      <c r="O711" s="36"/>
    </row>
    <row r="712" spans="14:15" ht="15">
      <c r="N712" s="36"/>
      <c r="O712" s="36"/>
    </row>
    <row r="713" spans="14:15" ht="15">
      <c r="N713" s="36"/>
      <c r="O713" s="36"/>
    </row>
    <row r="714" spans="14:15" ht="15">
      <c r="N714" s="36"/>
      <c r="O714" s="36"/>
    </row>
    <row r="715" spans="14:15" ht="15">
      <c r="N715" s="36"/>
      <c r="O715" s="36"/>
    </row>
    <row r="716" spans="14:15" ht="15">
      <c r="N716" s="36"/>
      <c r="O716" s="36"/>
    </row>
    <row r="717" spans="14:15" ht="15">
      <c r="N717" s="36"/>
      <c r="O717" s="36"/>
    </row>
    <row r="718" spans="14:15" ht="15">
      <c r="N718" s="36"/>
      <c r="O718" s="36"/>
    </row>
    <row r="719" spans="14:15" ht="15">
      <c r="N719" s="36"/>
      <c r="O719" s="36"/>
    </row>
    <row r="720" spans="14:15" ht="15">
      <c r="N720" s="36"/>
      <c r="O720" s="36"/>
    </row>
    <row r="721" spans="14:15" ht="15">
      <c r="N721" s="36"/>
      <c r="O721" s="36"/>
    </row>
    <row r="722" spans="14:15" ht="15">
      <c r="N722" s="36"/>
      <c r="O722" s="36"/>
    </row>
    <row r="723" spans="14:15" ht="15">
      <c r="N723" s="36"/>
      <c r="O723" s="36"/>
    </row>
    <row r="724" spans="14:15" ht="15">
      <c r="N724" s="36"/>
      <c r="O724" s="36"/>
    </row>
    <row r="725" spans="14:15" ht="15">
      <c r="N725" s="36"/>
      <c r="O725" s="36"/>
    </row>
    <row r="726" spans="14:15" ht="15">
      <c r="N726" s="36"/>
      <c r="O726" s="36"/>
    </row>
    <row r="727" spans="14:15" ht="15">
      <c r="N727" s="36"/>
      <c r="O727" s="36"/>
    </row>
    <row r="728" spans="14:15" ht="15">
      <c r="N728" s="36"/>
      <c r="O728" s="36"/>
    </row>
    <row r="729" spans="14:15" ht="15">
      <c r="N729" s="36"/>
      <c r="O729" s="36"/>
    </row>
    <row r="730" spans="14:15" ht="15">
      <c r="N730" s="36"/>
      <c r="O730" s="36"/>
    </row>
    <row r="731" spans="14:15" ht="15">
      <c r="N731" s="36"/>
      <c r="O731" s="36"/>
    </row>
    <row r="732" spans="14:15" ht="15">
      <c r="N732" s="36"/>
      <c r="O732" s="36"/>
    </row>
    <row r="733" spans="14:15" ht="15">
      <c r="N733" s="36"/>
      <c r="O733" s="36"/>
    </row>
    <row r="734" spans="14:15" ht="15">
      <c r="N734" s="36"/>
      <c r="O734" s="36"/>
    </row>
    <row r="735" spans="14:15" ht="15">
      <c r="N735" s="36"/>
      <c r="O735" s="36"/>
    </row>
    <row r="736" spans="14:15" ht="15">
      <c r="N736" s="36"/>
      <c r="O736" s="36"/>
    </row>
    <row r="737" spans="14:15" ht="15">
      <c r="N737" s="36"/>
      <c r="O737" s="36"/>
    </row>
    <row r="738" spans="14:15" ht="15">
      <c r="N738" s="36"/>
      <c r="O738" s="36"/>
    </row>
    <row r="739" spans="14:15" ht="15">
      <c r="N739" s="36"/>
      <c r="O739" s="36"/>
    </row>
    <row r="740" spans="14:15" ht="15">
      <c r="N740" s="36"/>
      <c r="O740" s="36"/>
    </row>
    <row r="741" spans="14:15" ht="15">
      <c r="N741" s="36"/>
      <c r="O741" s="36"/>
    </row>
    <row r="742" spans="14:15" ht="15">
      <c r="N742" s="36"/>
      <c r="O742" s="36"/>
    </row>
    <row r="743" spans="14:15" ht="15">
      <c r="N743" s="36"/>
      <c r="O743" s="36"/>
    </row>
    <row r="744" spans="14:15" ht="15">
      <c r="N744" s="36"/>
      <c r="O744" s="36"/>
    </row>
    <row r="745" spans="14:15" ht="15">
      <c r="N745" s="36"/>
      <c r="O745" s="36"/>
    </row>
    <row r="746" spans="14:15" ht="15">
      <c r="N746" s="36"/>
      <c r="O746" s="36"/>
    </row>
    <row r="747" spans="14:15" ht="15">
      <c r="N747" s="36"/>
      <c r="O747" s="36"/>
    </row>
    <row r="748" spans="14:15" ht="15">
      <c r="N748" s="36"/>
      <c r="O748" s="36"/>
    </row>
    <row r="749" spans="14:15" ht="15">
      <c r="N749" s="36"/>
      <c r="O749" s="36"/>
    </row>
    <row r="750" spans="14:15" ht="15">
      <c r="N750" s="36"/>
      <c r="O750" s="36"/>
    </row>
    <row r="751" spans="14:15" ht="15">
      <c r="N751" s="36"/>
      <c r="O751" s="36"/>
    </row>
    <row r="752" spans="14:15" ht="15">
      <c r="N752" s="36"/>
      <c r="O752" s="36"/>
    </row>
    <row r="753" spans="14:15" ht="15">
      <c r="N753" s="36"/>
      <c r="O753" s="36"/>
    </row>
    <row r="754" spans="14:15" ht="15">
      <c r="N754" s="36"/>
      <c r="O754" s="36"/>
    </row>
    <row r="755" spans="14:15" ht="15">
      <c r="N755" s="36"/>
      <c r="O755" s="36"/>
    </row>
    <row r="756" spans="14:15" ht="15">
      <c r="N756" s="36"/>
      <c r="O756" s="36"/>
    </row>
    <row r="757" spans="14:15" ht="15">
      <c r="N757" s="36"/>
      <c r="O757" s="36"/>
    </row>
    <row r="758" spans="14:15" ht="15">
      <c r="N758" s="36"/>
      <c r="O758" s="36"/>
    </row>
    <row r="759" spans="14:15" ht="15">
      <c r="N759" s="36"/>
      <c r="O759" s="36"/>
    </row>
    <row r="760" spans="14:15" ht="15">
      <c r="N760" s="36"/>
      <c r="O760" s="36"/>
    </row>
    <row r="761" spans="14:15" ht="15">
      <c r="N761" s="36"/>
      <c r="O761" s="36"/>
    </row>
    <row r="762" spans="14:15" ht="15">
      <c r="N762" s="36"/>
      <c r="O762" s="36"/>
    </row>
    <row r="763" spans="14:15" ht="15">
      <c r="N763" s="36"/>
      <c r="O763" s="36"/>
    </row>
    <row r="764" spans="14:15" ht="15">
      <c r="N764" s="36"/>
      <c r="O764" s="36"/>
    </row>
    <row r="765" spans="14:15" ht="15">
      <c r="N765" s="36"/>
      <c r="O765" s="36"/>
    </row>
    <row r="766" spans="14:15" ht="15">
      <c r="N766" s="36"/>
      <c r="O766" s="36"/>
    </row>
    <row r="767" spans="14:15" ht="15">
      <c r="N767" s="36"/>
      <c r="O767" s="36"/>
    </row>
    <row r="768" spans="14:15" ht="15">
      <c r="N768" s="36"/>
      <c r="O768" s="36"/>
    </row>
    <row r="769" spans="14:15" ht="15">
      <c r="N769" s="36"/>
      <c r="O769" s="36"/>
    </row>
    <row r="770" spans="14:15" ht="15">
      <c r="N770" s="36"/>
      <c r="O770" s="36"/>
    </row>
    <row r="771" spans="14:15" ht="15">
      <c r="N771" s="36"/>
      <c r="O771" s="36"/>
    </row>
    <row r="772" spans="14:15" ht="15">
      <c r="N772" s="36"/>
      <c r="O772" s="36"/>
    </row>
    <row r="773" spans="14:15" ht="15">
      <c r="N773" s="36"/>
      <c r="O773" s="36"/>
    </row>
    <row r="774" spans="14:15" ht="15">
      <c r="N774" s="36"/>
      <c r="O774" s="36"/>
    </row>
    <row r="775" spans="14:15" ht="15">
      <c r="N775" s="36"/>
      <c r="O775" s="36"/>
    </row>
    <row r="776" spans="14:15" ht="15">
      <c r="N776" s="36"/>
      <c r="O776" s="36"/>
    </row>
    <row r="777" spans="14:15" ht="15">
      <c r="N777" s="36"/>
      <c r="O777" s="36"/>
    </row>
    <row r="778" spans="14:15" ht="15">
      <c r="N778" s="36"/>
      <c r="O778" s="36"/>
    </row>
    <row r="779" spans="14:15" ht="15">
      <c r="N779" s="36"/>
      <c r="O779" s="36"/>
    </row>
    <row r="780" spans="14:15" ht="15">
      <c r="N780" s="36"/>
      <c r="O780" s="36"/>
    </row>
    <row r="781" spans="14:15" ht="15">
      <c r="N781" s="36"/>
      <c r="O781" s="36"/>
    </row>
    <row r="782" spans="14:15" ht="15">
      <c r="N782" s="36"/>
      <c r="O782" s="36"/>
    </row>
    <row r="783" spans="14:15" ht="15">
      <c r="N783" s="36"/>
      <c r="O783" s="36"/>
    </row>
    <row r="784" spans="14:15" ht="15">
      <c r="N784" s="36"/>
      <c r="O784" s="36"/>
    </row>
    <row r="785" spans="14:15" ht="15">
      <c r="N785" s="36"/>
      <c r="O785" s="36"/>
    </row>
    <row r="786" spans="14:15" ht="15">
      <c r="N786" s="36"/>
      <c r="O786" s="36"/>
    </row>
    <row r="787" spans="14:15" ht="15">
      <c r="N787" s="36"/>
      <c r="O787" s="36"/>
    </row>
    <row r="788" spans="14:15" ht="15">
      <c r="N788" s="36"/>
      <c r="O788" s="36"/>
    </row>
    <row r="789" spans="14:15" ht="15">
      <c r="N789" s="36"/>
      <c r="O789" s="36"/>
    </row>
    <row r="790" spans="14:15" ht="15">
      <c r="N790" s="36"/>
      <c r="O790" s="36"/>
    </row>
    <row r="791" spans="14:15" ht="15">
      <c r="N791" s="36"/>
      <c r="O791" s="36"/>
    </row>
    <row r="792" spans="14:15" ht="15">
      <c r="N792" s="36"/>
      <c r="O792" s="36"/>
    </row>
    <row r="793" spans="14:15" ht="15">
      <c r="N793" s="36"/>
      <c r="O793" s="36"/>
    </row>
    <row r="794" spans="14:15" ht="15">
      <c r="N794" s="36"/>
      <c r="O794" s="36"/>
    </row>
    <row r="795" spans="14:15" ht="15">
      <c r="N795" s="36"/>
      <c r="O795" s="36"/>
    </row>
    <row r="796" spans="14:15" ht="15">
      <c r="N796" s="36"/>
      <c r="O796" s="36"/>
    </row>
    <row r="797" spans="14:15" ht="15">
      <c r="N797" s="36"/>
      <c r="O797" s="36"/>
    </row>
    <row r="798" spans="14:15" ht="15">
      <c r="N798" s="36"/>
      <c r="O798" s="36"/>
    </row>
    <row r="799" spans="14:15" ht="15">
      <c r="N799" s="36"/>
      <c r="O799" s="36"/>
    </row>
    <row r="800" spans="14:15" ht="15">
      <c r="N800" s="36"/>
      <c r="O800" s="36"/>
    </row>
    <row r="801" spans="14:15" ht="15">
      <c r="N801" s="36"/>
      <c r="O801" s="36"/>
    </row>
    <row r="802" spans="14:15" ht="15">
      <c r="N802" s="36"/>
      <c r="O802" s="36"/>
    </row>
    <row r="803" spans="14:15" ht="15">
      <c r="N803" s="36"/>
      <c r="O803" s="36"/>
    </row>
    <row r="804" spans="14:15" ht="15">
      <c r="N804" s="36"/>
      <c r="O804" s="36"/>
    </row>
    <row r="805" spans="14:15" ht="15">
      <c r="N805" s="36"/>
      <c r="O805" s="36"/>
    </row>
    <row r="806" spans="14:15" ht="15">
      <c r="N806" s="36"/>
      <c r="O806" s="36"/>
    </row>
    <row r="807" spans="14:15" ht="15">
      <c r="N807" s="36"/>
      <c r="O807" s="36"/>
    </row>
    <row r="808" spans="14:15" ht="15">
      <c r="N808" s="36"/>
      <c r="O808" s="36"/>
    </row>
    <row r="809" spans="14:15" ht="15">
      <c r="N809" s="36"/>
      <c r="O809" s="36"/>
    </row>
    <row r="810" spans="14:15" ht="15">
      <c r="N810" s="36"/>
      <c r="O810" s="36"/>
    </row>
    <row r="811" spans="14:15" ht="15">
      <c r="N811" s="36"/>
      <c r="O811" s="36"/>
    </row>
    <row r="812" spans="14:15" ht="15">
      <c r="N812" s="36"/>
      <c r="O812" s="36"/>
    </row>
    <row r="813" spans="14:15" ht="15">
      <c r="N813" s="36"/>
      <c r="O813" s="36"/>
    </row>
    <row r="814" spans="14:15" ht="15">
      <c r="N814" s="36"/>
      <c r="O814" s="36"/>
    </row>
    <row r="815" spans="14:15" ht="15">
      <c r="N815" s="36"/>
      <c r="O815" s="36"/>
    </row>
    <row r="816" spans="14:15" ht="15">
      <c r="N816" s="36"/>
      <c r="O816" s="36"/>
    </row>
    <row r="817" spans="14:15" ht="15">
      <c r="N817" s="36"/>
      <c r="O817" s="36"/>
    </row>
    <row r="818" spans="14:15" ht="15">
      <c r="N818" s="36"/>
      <c r="O818" s="36"/>
    </row>
    <row r="819" spans="14:15" ht="15">
      <c r="N819" s="36"/>
      <c r="O819" s="36"/>
    </row>
    <row r="820" spans="14:15" ht="15">
      <c r="N820" s="36"/>
      <c r="O820" s="36"/>
    </row>
    <row r="821" spans="14:15" ht="15">
      <c r="N821" s="36"/>
      <c r="O821" s="36"/>
    </row>
    <row r="822" spans="14:15" ht="15">
      <c r="N822" s="36"/>
      <c r="O822" s="36"/>
    </row>
    <row r="823" spans="14:15" ht="15">
      <c r="N823" s="36"/>
      <c r="O823" s="36"/>
    </row>
    <row r="824" spans="14:15" ht="15">
      <c r="N824" s="36"/>
      <c r="O824" s="36"/>
    </row>
    <row r="825" spans="14:15" ht="15">
      <c r="N825" s="36"/>
      <c r="O825" s="36"/>
    </row>
    <row r="826" spans="14:15" ht="15">
      <c r="N826" s="36"/>
      <c r="O826" s="36"/>
    </row>
    <row r="827" spans="14:15" ht="15">
      <c r="N827" s="36"/>
      <c r="O827" s="36"/>
    </row>
    <row r="828" spans="14:15" ht="15">
      <c r="N828" s="36"/>
      <c r="O828" s="36"/>
    </row>
    <row r="829" spans="14:15" ht="15">
      <c r="N829" s="36"/>
      <c r="O829" s="36"/>
    </row>
    <row r="830" spans="14:15" ht="15">
      <c r="N830" s="36"/>
      <c r="O830" s="36"/>
    </row>
    <row r="28700" ht="15">
      <c r="M28700" s="37"/>
    </row>
  </sheetData>
  <sheetProtection/>
  <mergeCells count="1">
    <mergeCell ref="D6:L6"/>
  </mergeCells>
  <dataValidations count="98">
    <dataValidation errorStyle="information" type="textLength" allowBlank="1" showInputMessage="1" showErrorMessage="1" error="XLBVal:8=Promotional Materials&#13;&#10;XLBRowCount:3=1&#13;&#10;XLBColCount:3=1&#13;&#10;Style:2=0&#13;&#10;" sqref="M28700">
      <formula1>0</formula1>
      <formula2>300</formula2>
    </dataValidation>
    <dataValidation errorStyle="information" type="textLength" allowBlank="1" showInputMessage="1" showErrorMessage="1" error="XLBVal:8=Meals/Drinks (receipted)&#13;&#10;XLBRowCount:3=3&#13;&#10;XLBColCount:3=5&#13;&#10;Style:2=0&#13;&#10;" sqref="M599 M525 M499 M495">
      <formula1>0</formula1>
      <formula2>300</formula2>
    </dataValidation>
    <dataValidation errorStyle="information" type="textLength" allowBlank="1" showInputMessage="1" showErrorMessage="1" error="XLBVal:8=Grant 1&#13;&#10;XLBRowCount:3=3&#13;&#10;XLBColCount:3=5&#13;&#10;Style:2=0&#13;&#10;" sqref="M598 M321 M328 M587 M589 M339 M341 M343 M334:M335 M330">
      <formula1>0</formula1>
      <formula2>300</formula2>
    </dataValidation>
    <dataValidation errorStyle="information" type="textLength" allowBlank="1" showInputMessage="1" showErrorMessage="1" error="XLBVal:8=Grant 1&#13;&#10;XLBRowCount:3=2&#13;&#10;XLBColCount:3=5&#13;&#10;Style:2=0&#13;&#10;" sqref="M332 M581 M583 M585 M337">
      <formula1>0</formula1>
      <formula2>300</formula2>
    </dataValidation>
    <dataValidation errorStyle="information" type="textLength" allowBlank="1" showInputMessage="1" showErrorMessage="1" error="XLBVal:8=Grant 1&#13;&#10;XLBRowCount:3=5&#13;&#10;XLBColCount:3=5&#13;&#10;Style:2=0&#13;&#10;" sqref="M345 M323 M325:M326 M579 M591 M595:M596 M347">
      <formula1>0</formula1>
      <formula2>300</formula2>
    </dataValidation>
    <dataValidation errorStyle="information" type="textLength" allowBlank="1" showInputMessage="1" showErrorMessage="1" error="XLBVal:8=Cash at Bank (RBS)&#13;&#10;XLBRowCount:3=1&#13;&#10;XLBColCount:3=5&#13;&#10;Style:2=0&#13;&#10;" sqref="M327 M190 M186 M177 M171 M196 M88 M231 M182 M179 M217 M122 M160 M233 M124:M126 M144 M140 M136 M128 M134 M130 M21 M76 M188 M194 M101 M74 M86 M92 M33 M59 M192 M70:M72 M202:M203 M63 M61 M35 M47 M31 M29 M39 M27 M223 M19 M227:M229 M208 M198 M132 M235 M97 M94 M215 M90 M99 M138 M83 M66:M68 M23:M25 M78 M237 M15 M173 M103 M200 M11 M148 M150 M184 M205 M13 M43:M45 M49 M51:M53 M55:M57 M115 M175 M80 M152:M154 M41 M258 M262 M264 M242:M244 M246 M271:M272 M268 M240 M256 M254 M266 M252 M248 M250 M322 M324 M274 M301 M305 M281 M313">
      <formula1>0</formula1>
      <formula2>300</formula2>
    </dataValidation>
    <dataValidation errorStyle="information" type="textLength" allowBlank="1" showInputMessage="1" showErrorMessage="1" error="XLBVal:8=Cash at Bank (RBS)&#13;&#10;XLBRowCount:3=1&#13;&#10;XLBColCount:3=5&#13;&#10;Style:2=0&#13;&#10;" sqref="M291:M293 M289 M319 M283 M303 M277:M279 M285:M287 M317 M315 M308 M295:M297 M299 M556 M572 M570 M568 M566 M564 M562 M442 M397 M582 M592 M578 M576 M384 M520 M531 M540 M464 M375 M544 M446 M466 M401 M527 M518 M524 M502 M496 M470 M494 M476 M507 M468 M414 M390:M392 M386 M580 M452 M548 M488 M484 M472 M490 M410 M480 M367 M454:M456 M361 M440 M558 M504 M482 M388 M478 M588 M546 M429 M486 M509 M554 M590 M597 M356 M358 M369 M379:M381 M403 M511 M550 M371:M373 M574 M542 M474 M460:M462 M417 M586 M498 M492 M352:M354 M560 M407 M450 M458 M500 M535 M537 M552 M584">
      <formula1>0</formula1>
      <formula2>300</formula2>
    </dataValidation>
    <dataValidation errorStyle="information" type="textLength" allowBlank="1" showInputMessage="1" showErrorMessage="1" error="XLBVal:8=Cash at Bank (RBS)&#13;&#10;XLBRowCount:3=1&#13;&#10;XLBColCount:3=5&#13;&#10;Style:2=0&#13;&#10;" sqref="M377 M448 M514 M516 M529 M342 M338 M340 M348 M344 M346 M336 M333 M329 M331">
      <formula1>0</formula1>
      <formula2>300</formula2>
    </dataValidation>
    <dataValidation errorStyle="information" type="textLength" allowBlank="1" showInputMessage="1" showErrorMessage="1" error="XLBVal:8=Cash at Bank (RBS)&#13;&#10;XLBRowCount:3=2&#13;&#10;XLBColCount:3=5&#13;&#10;Style:2=0&#13;&#10;" sqref="M593:M594">
      <formula1>0</formula1>
      <formula2>300</formula2>
    </dataValidation>
    <dataValidation errorStyle="information" type="textLength" allowBlank="1" showInputMessage="1" showErrorMessage="1" error="XLBVal:8=Private Car Use - Mileage only&#13;&#10;XLBRowCount:3=2&#13;&#10;XLBColCount:3=5&#13;&#10;Style:2=0&#13;&#10;" sqref="M577">
      <formula1>0</formula1>
      <formula2>300</formula2>
    </dataValidation>
    <dataValidation errorStyle="information" type="textLength" allowBlank="1" showInputMessage="1" showErrorMessage="1" error="XLBVal:8=Catering&#13;&#10;XLBRowCount:3=3&#13;&#10;XLBColCount:3=5&#13;&#10;Style:2=0&#13;&#10;" sqref="M567">
      <formula1>0</formula1>
      <formula2>300</formula2>
    </dataValidation>
    <dataValidation errorStyle="information" type="textLength" allowBlank="1" showInputMessage="1" showErrorMessage="1" error="XLBVal:8=Stationery&#13;&#10;XLBRowCount:3=1&#13;&#10;XLBColCount:3=5&#13;&#10;Style:2=0&#13;&#10;" sqref="M553">
      <formula1>0</formula1>
      <formula2>300</formula2>
    </dataValidation>
    <dataValidation errorStyle="information" type="textLength" allowBlank="1" showInputMessage="1" showErrorMessage="1" error="XLBVal:8=Sponsored Study&#13;&#10;XLBRowCount:3=1&#13;&#10;XLBColCount:3=5&#13;&#10;Style:2=0&#13;&#10;" sqref="M539">
      <formula1>0</formula1>
      <formula2>300</formula2>
    </dataValidation>
    <dataValidation errorStyle="information" type="textLength" allowBlank="1" showInputMessage="1" showErrorMessage="1" error="XLBVal:8=Car Parking&#13;&#10;XLBRowCount:3=1&#13;&#10;XLBColCount:3=5&#13;&#10;Style:2=0&#13;&#10;" sqref="M530 M569 M561">
      <formula1>0</formula1>
      <formula2>300</formula2>
    </dataValidation>
    <dataValidation errorStyle="information" type="textLength" allowBlank="1" showInputMessage="1" showErrorMessage="1" error="XLBVal:8=Car Parking&#13;&#10;XLBRowCount:3=3&#13;&#10;XLBColCount:3=5&#13;&#10;Style:2=0&#13;&#10;" sqref="M521:M523 M555 M501 M475">
      <formula1>0</formula1>
      <formula2>300</formula2>
    </dataValidation>
    <dataValidation errorStyle="information" type="textLength" allowBlank="1" showInputMessage="1" showErrorMessage="1" error="XLBVal:8=Car Parking&#13;&#10;XLBRowCount:3=2&#13;&#10;XLBColCount:3=5&#13;&#10;Style:2=0&#13;&#10;" sqref="M519 M557 M493">
      <formula1>0</formula1>
      <formula2>300</formula2>
    </dataValidation>
    <dataValidation errorStyle="information" type="textLength" allowBlank="1" showInputMessage="1" showErrorMessage="1" error="XLBVal:8=Meals/Drinks (receipted)&#13;&#10;XLBRowCount:3=4&#13;&#10;XLBColCount:3=5&#13;&#10;Style:2=0&#13;&#10;" sqref="M517">
      <formula1>0</formula1>
      <formula2>300</formula2>
    </dataValidation>
    <dataValidation errorStyle="information" type="textLength" allowBlank="1" showInputMessage="1" showErrorMessage="1" error="XLBVal:8=Private Car Use - Mileage only&#13;&#10;XLBRowCount:3=1&#13;&#10;XLBColCount:3=5&#13;&#10;Style:2=0&#13;&#10;" sqref="M497">
      <formula1>0</formula1>
      <formula2>300</formula2>
    </dataValidation>
    <dataValidation errorStyle="information" type="textLength" allowBlank="1" showInputMessage="1" showErrorMessage="1" error="XLBVal:8=Meals/Drinks (receipted)&#13;&#10;XLBRowCount:3=1&#13;&#10;XLBColCount:3=5&#13;&#10;Style:2=0&#13;&#10;" sqref="M489 M575 M547 M543 M541 M538 M536 M512:M513">
      <formula1>0</formula1>
      <formula2>300</formula2>
    </dataValidation>
    <dataValidation errorStyle="information" type="textLength" allowBlank="1" showInputMessage="1" showErrorMessage="1" error="XLBVal:8=Accommodation&#13;&#10;XLBRowCount:3=3&#13;&#10;XLBColCount:3=5&#13;&#10;Style:2=0&#13;&#10;" sqref="M487">
      <formula1>0</formula1>
      <formula2>300</formula2>
    </dataValidation>
    <dataValidation errorStyle="information" type="textLength" allowBlank="1" showInputMessage="1" showErrorMessage="1" error="XLBVal:8=Meals/Drinks (receipted)&#13;&#10;XLBRowCount:3=2&#13;&#10;XLBColCount:3=5&#13;&#10;Style:2=0&#13;&#10;" sqref="M483 M573 M563 M559 M551 M549 M528 M508 M506 M491 M485 M503 M471 M473 M479 M481">
      <formula1>0</formula1>
      <formula2>300</formula2>
    </dataValidation>
    <dataValidation errorStyle="information" type="textLength" allowBlank="1" showInputMessage="1" showErrorMessage="1" error="XLBVal:8=Agency Staff&#13;&#10;XLBRowCount:3=1&#13;&#10;XLBColCount:3=5&#13;&#10;Style:2=0&#13;&#10;" sqref="M425:M426 M155 M161:M162 M218:M222 M224:M226 M312 M309:M310 M422:M423 M418 M411:M413 M408:M409 M404:M406 M362:M365 M439 M437 M430:M435 M415:M416 M359:M360">
      <formula1>0</formula1>
      <formula2>300</formula2>
    </dataValidation>
    <dataValidation errorStyle="information" type="textLength" allowBlank="1" showInputMessage="1" showErrorMessage="1" error="XLBVal:8=Seconded Staff&#13;&#10;XLBRowCount:3=1&#13;&#10;XLBColCount:3=5&#13;&#10;Style:2=0&#13;&#10;" sqref="M419 M311">
      <formula1>0</formula1>
      <formula2>300</formula2>
    </dataValidation>
    <dataValidation errorStyle="information" type="textLength" allowBlank="1" showInputMessage="1" showErrorMessage="1" error="XLBVal:8=Office Reorganisation&#13;&#10;XLBRowCount:3=1&#13;&#10;XLBColCount:3=5&#13;&#10;Style:2=0&#13;&#10;" sqref="M402">
      <formula1>0</formula1>
      <formula2>300</formula2>
    </dataValidation>
    <dataValidation errorStyle="information" type="textLength" allowBlank="1" showInputMessage="1" showErrorMessage="1" error="XLBVal:8=ATW - Agency/Staff Costs&#13;&#10;XLBRowCount:3=1&#13;&#10;XLBColCount:3=5&#13;&#10;Style:2=0&#13;&#10;" sqref="M394">
      <formula1>0</formula1>
      <formula2>300</formula2>
    </dataValidation>
    <dataValidation errorStyle="information" type="textLength" allowBlank="1" showInputMessage="1" showErrorMessage="1" error="XLBVal:8=ATW - Agency/Staff Costs&#13;&#10;XLBRowCount:3=2&#13;&#10;XLBColCount:3=5&#13;&#10;Style:2=0&#13;&#10;" sqref="M393 M163:M168 M151 M156:M159 M395:M396 M387 M389">
      <formula1>0</formula1>
      <formula2>300</formula2>
    </dataValidation>
    <dataValidation errorStyle="information" type="textLength" allowBlank="1" showInputMessage="1" showErrorMessage="1" error="XLBVal:8=Health Referrals&#13;&#10;XLBRowCount:3=1&#13;&#10;XLBColCount:3=5&#13;&#10;Style:2=0&#13;&#10;" sqref="M368">
      <formula1>0</formula1>
      <formula2>300</formula2>
    </dataValidation>
    <dataValidation errorStyle="information" type="textLength" allowBlank="1" showInputMessage="1" showErrorMessage="1" error="XLBVal:8=Non-Staff Travel Expenses&#13;&#10;XLBRowCount:3=1&#13;&#10;XLBColCount:3=5&#13;&#10;Style:2=0&#13;&#10;" sqref="M366 M91 M232 M131 M236 M234 M239 M263 M280">
      <formula1>0</formula1>
      <formula2>300</formula2>
    </dataValidation>
    <dataValidation errorStyle="information" type="textLength" allowBlank="1" showInputMessage="1" showErrorMessage="1" error="XLBVal:8=Catering&#13;&#10;XLBRowCount:3=1&#13;&#10;XLBColCount:3=5&#13;&#10;Style:2=0&#13;&#10;" sqref="M545 M104:M114 M98 M77 M116:M121 M255">
      <formula1>0</formula1>
      <formula2>300</formula2>
    </dataValidation>
    <dataValidation errorStyle="information" type="textLength" allowBlank="1" showInputMessage="1" showErrorMessage="1" error="XLBVal:8=Early Exit costs&#13;&#10;XLBRowCount:3=1&#13;&#10;XLBColCount:3=5&#13;&#10;Style:2=0&#13;&#10;" sqref="M469 M207 M133 M191 M265 M398:M400">
      <formula1>0</formula1>
      <formula2>300</formula2>
    </dataValidation>
    <dataValidation errorStyle="information" type="textLength" allowBlank="1" showInputMessage="1" showErrorMessage="1" error="XLBVal:8=Rail Travel&#13;&#10;XLBRowCount:3=2&#13;&#10;XLBColCount:3=5&#13;&#10;Style:2=0&#13;&#10;" sqref="M534 M477">
      <formula1>0</formula1>
      <formula2>300</formula2>
    </dataValidation>
    <dataValidation errorStyle="information" type="textLength" allowBlank="1" showInputMessage="1" showErrorMessage="1" error="XLBVal:8=Taxis - Non Taxable&#13;&#10;XLBRowCount:3=1&#13;&#10;XLBColCount:3=5&#13;&#10;Style:2=0&#13;&#10;" sqref="M453 M137 M565 M532:M533 M526 M457">
      <formula1>0</formula1>
      <formula2>300</formula2>
    </dataValidation>
    <dataValidation errorStyle="information" type="textLength" allowBlank="1" showInputMessage="1" showErrorMessage="1" error="XLBVal:8=Court Fees&#13;&#10;XLBRowCount:3=1&#13;&#10;XLBColCount:3=5&#13;&#10;Style:2=0&#13;&#10;" sqref="M385 M204 M206">
      <formula1>0</formula1>
      <formula2>300</formula2>
    </dataValidation>
    <dataValidation errorStyle="information" type="textLength" allowBlank="1" showInputMessage="1" showErrorMessage="1" error="XLBVal:8=Agency Staff&#13;&#10;XLBRowCount:3=2&#13;&#10;XLBColCount:3=5&#13;&#10;Style:2=0&#13;&#10;" sqref="M421 M149 M169:M170 M424">
      <formula1>0</formula1>
      <formula2>300</formula2>
    </dataValidation>
    <dataValidation errorStyle="information" type="textLength" allowBlank="1" showInputMessage="1" showErrorMessage="1" error="XLBVal:8=Publications Editing/Proof Reading&#13;&#10;XLBRowCount:3=2&#13;&#10;XLBColCount:3=5&#13;&#10;Style:2=0&#13;&#10;" sqref="M383">
      <formula1>0</formula1>
      <formula2>300</formula2>
    </dataValidation>
    <dataValidation errorStyle="information" type="textLength" allowBlank="1" showInputMessage="1" showErrorMessage="1" error="XLBVal:8=Books&#13;&#10;XLBRowCount:3=1&#13;&#10;XLBColCount:3=5&#13;&#10;Style:2=0&#13;&#10;" sqref="M467 M216 M465 M449 M447 M443:M445">
      <formula1>0</formula1>
      <formula2>300</formula2>
    </dataValidation>
    <dataValidation errorStyle="information" type="textLength" allowBlank="1" showInputMessage="1" showErrorMessage="1" error="XLBVal:8=Learning And Development&#13;&#10;XLBRowCount:3=1&#13;&#10;XLBColCount:3=5&#13;&#10;Style:2=0&#13;&#10;" sqref="M463 M183 M50 M245 M282 M376 M459 M355">
      <formula1>0</formula1>
      <formula2>300</formula2>
    </dataValidation>
    <dataValidation errorStyle="information" type="textLength" allowBlank="1" showInputMessage="1" showErrorMessage="1" error="XLBVal:8=Promotional Materials&#13;&#10;XLBRowCount:3=1&#13;&#10;XLBColCount:3=5&#13;&#10;Style:2=0&#13;&#10;" sqref="M382">
      <formula1>0</formula1>
      <formula2>300</formula2>
    </dataValidation>
    <dataValidation errorStyle="information" type="textLength" allowBlank="1" showInputMessage="1" showErrorMessage="1" error="XLBVal:8=Rail Travel&#13;&#10;XLBRowCount:3=1&#13;&#10;XLBColCount:3=5&#13;&#10;Style:2=0&#13;&#10;" sqref="M571 M515 M510 M505 M441 M438 M436 M427:M428 M420">
      <formula1>0</formula1>
      <formula2>300</formula2>
    </dataValidation>
    <dataValidation errorStyle="information" type="textLength" allowBlank="1" showInputMessage="1" showErrorMessage="1" error="XLBVal:8=Postage&#13;&#10;XLBRowCount:3=1&#13;&#10;XLBColCount:3=5&#13;&#10;Style:2=0&#13;&#10;" sqref="M374">
      <formula1>0</formula1>
      <formula2>300</formula2>
    </dataValidation>
    <dataValidation errorStyle="information" type="textLength" allowBlank="1" showInputMessage="1" showErrorMessage="1" error="XLBVal:8=Publications Printing&#13;&#10;XLBRowCount:3=1&#13;&#10;XLBColCount:3=5&#13;&#10;Style:2=0&#13;&#10;" sqref="M378">
      <formula1>0</formula1>
      <formula2>300</formula2>
    </dataValidation>
    <dataValidation errorStyle="information" type="textLength" allowBlank="1" showInputMessage="1" showErrorMessage="1" error="XLBVal:8=Newspapers&#13;&#10;XLBRowCount:3=1&#13;&#10;XLBColCount:3=5&#13;&#10;Style:2=0&#13;&#10;" sqref="M451">
      <formula1>0</formula1>
      <formula2>300</formula2>
    </dataValidation>
    <dataValidation errorStyle="information" type="textLength" allowBlank="1" showInputMessage="1" showErrorMessage="1" error="XLBVal:8=Maintenance Contracts&#13;&#10;XLBRowCount:3=1&#13;&#10;XLBColCount:3=5&#13;&#10;Style:2=0&#13;&#10;" sqref="M370">
      <formula1>0</formula1>
      <formula2>300</formula2>
    </dataValidation>
    <dataValidation errorStyle="information" type="textLength" allowBlank="1" showInputMessage="1" showErrorMessage="1" error="XLBVal:8=ATW - Non Staff Expenditure&#13;&#10;XLBRowCount:3=2&#13;&#10;XLBColCount:3=5&#13;&#10;Style:2=0&#13;&#10;" sqref="M357 M284">
      <formula1>0</formula1>
      <formula2>300</formula2>
    </dataValidation>
    <dataValidation errorStyle="information" type="textLength" allowBlank="1" showInputMessage="1" showErrorMessage="1" error="XLBVal:8=Electricity&#13;&#10;XLBRowCount:3=1&#13;&#10;XLBColCount:3=5&#13;&#10;Style:2=0&#13;&#10;" sqref="M349:M351 M54 M46 M320">
      <formula1>0</formula1>
      <formula2>300</formula2>
    </dataValidation>
    <dataValidation errorStyle="information" type="textLength" allowBlank="1" showInputMessage="1" showErrorMessage="1" error="XLBVal:8=Recruitment Assessments&#13;&#10;XLBRowCount:3=2&#13;&#10;XLBColCount:3=5&#13;&#10;Style:2=0&#13;&#10;" sqref="M306">
      <formula1>0</formula1>
      <formula2>300</formula2>
    </dataValidation>
    <dataValidation errorStyle="information" type="textLength" allowBlank="1" showInputMessage="1" showErrorMessage="1" error="XLBVal:8=Publications Design&#13;&#10;XLBRowCount:3=1&#13;&#10;XLBColCount:3=5&#13;&#10;Style:2=0&#13;&#10;" sqref="M302">
      <formula1>0</formula1>
      <formula2>300</formula2>
    </dataValidation>
    <dataValidation errorStyle="information" type="textLength" allowBlank="1" showInputMessage="1" showErrorMessage="1" error="XLBVal:8=Mobile Costs&#13;&#10;XLBRowCount:3=1&#13;&#10;XLBColCount:3=5&#13;&#10;Style:2=0&#13;&#10;" sqref="M300">
      <formula1>0</formula1>
      <formula2>300</formula2>
    </dataValidation>
    <dataValidation errorStyle="information" type="textLength" allowBlank="1" showInputMessage="1" showErrorMessage="1" error="XLBVal:8=Franking Machine Rental&#13;&#10;XLBRowCount:3=1&#13;&#10;XLBColCount:3=5&#13;&#10;Style:2=0&#13;&#10;" sqref="M273 M275:M276">
      <formula1>0</formula1>
      <formula2>300</formula2>
    </dataValidation>
    <dataValidation errorStyle="information" type="textLength" allowBlank="1" showInputMessage="1" showErrorMessage="1" error="XLBVal:8=Reactive Maintenance&#13;&#10;XLBRowCount:3=1&#13;&#10;XLBColCount:3=5&#13;&#10;Style:2=0&#13;&#10;" sqref="M290 M135">
      <formula1>0</formula1>
      <formula2>300</formula2>
    </dataValidation>
    <dataValidation errorStyle="information" type="textLength" allowBlank="1" showInputMessage="1" showErrorMessage="1" error="XLBVal:8=Furniture Purchase (Non-capital)&#13;&#10;XLBRowCount:3=1&#13;&#10;XLBColCount:3=5&#13;&#10;Style:2=0&#13;&#10;" sqref="M298 M93">
      <formula1>0</formula1>
      <formula2>300</formula2>
    </dataValidation>
    <dataValidation errorStyle="information" type="textLength" allowBlank="1" showInputMessage="1" showErrorMessage="1" error="XLBVal:8=Website Development Costs&#13;&#10;XLBRowCount:3=2&#13;&#10;XLBColCount:3=5&#13;&#10;Style:2=0&#13;&#10;" sqref="M316">
      <formula1>0</formula1>
      <formula2>300</formula2>
    </dataValidation>
    <dataValidation errorStyle="information" type="textLength" allowBlank="1" showInputMessage="1" showErrorMessage="1" error="XLBVal:8=Publications Storage Costs&#13;&#10;XLBRowCount:3=1&#13;&#10;XLBColCount:3=5&#13;&#10;Style:2=0&#13;&#10;" sqref="M318">
      <formula1>0</formula1>
      <formula2>300</formula2>
    </dataValidation>
    <dataValidation errorStyle="information" type="textLength" allowBlank="1" showInputMessage="1" showErrorMessage="1" error="XLBVal:8=Premises prepayments&#13;&#10;XLBRowCount:3=1&#13;&#10;XLBColCount:3=5&#13;&#10;Style:2=0&#13;&#10;" sqref="M288 M69 M40 M36:M38 M81:M82 M142 M241">
      <formula1>0</formula1>
      <formula2>300</formula2>
    </dataValidation>
    <dataValidation errorStyle="information" type="textLength" allowBlank="1" showInputMessage="1" showErrorMessage="1" error="XLBVal:8=Media Monitoring&#13;&#10;XLBRowCount:3=1&#13;&#10;XLBColCount:3=5&#13;&#10;Style:2=0&#13;&#10;" sqref="M314 M259:M260">
      <formula1>0</formula1>
      <formula2>300</formula2>
    </dataValidation>
    <dataValidation errorStyle="information" type="textLength" allowBlank="1" showInputMessage="1" showErrorMessage="1" error="XLBVal:8=Recruitment Assessments&#13;&#10;XLBRowCount:3=1&#13;&#10;XLBColCount:3=5&#13;&#10;Style:2=0&#13;&#10;" sqref="M307 M304">
      <formula1>0</formula1>
      <formula2>300</formula2>
    </dataValidation>
    <dataValidation errorStyle="information" type="textLength" allowBlank="1" showInputMessage="1" showErrorMessage="1" error="XLBVal:8=Barristers Fees&#13;&#10;XLBRowCount:3=1&#13;&#10;XLBColCount:3=5&#13;&#10;Style:2=0&#13;&#10;" sqref="M294 M193 M189 M176 M195 M62 M261">
      <formula1>0</formula1>
      <formula2>300</formula2>
    </dataValidation>
    <dataValidation errorStyle="information" type="textLength" allowBlank="1" showInputMessage="1" showErrorMessage="1" error="XLBVal:8=Client Support&#13;&#10;XLBRowCount:3=1&#13;&#10;XLBColCount:3=5&#13;&#10;Style:2=0&#13;&#10;" sqref="M257">
      <formula1>0</formula1>
      <formula2>300</formula2>
    </dataValidation>
    <dataValidation errorStyle="information" type="textLength" allowBlank="1" showInputMessage="1" showErrorMessage="1" error="XLBVal:8=Alternative Formats&#13;&#10;XLBRowCount:3=2&#13;&#10;XLBColCount:3=5&#13;&#10;Style:2=0&#13;&#10;" sqref="M247">
      <formula1>0</formula1>
      <formula2>300</formula2>
    </dataValidation>
    <dataValidation errorStyle="information" type="textLength" allowBlank="1" showInputMessage="1" showErrorMessage="1" error="XLBVal:8=Conference Speakers Fees&#13;&#10;XLBRowCount:3=1&#13;&#10;XLBColCount:3=5&#13;&#10;Style:2=0&#13;&#10;" sqref="M249 M238">
      <formula1>0</formula1>
      <formula2>300</formula2>
    </dataValidation>
    <dataValidation errorStyle="information" type="textLength" allowBlank="1" showInputMessage="1" showErrorMessage="1" error="XLBVal:8=Medical Reports&#13;&#10;XLBRowCount:3=1&#13;&#10;XLBColCount:3=5&#13;&#10;Style:2=0&#13;&#10;" sqref="M267 M12">
      <formula1>0</formula1>
      <formula2>300</formula2>
    </dataValidation>
    <dataValidation errorStyle="information" type="textLength" allowBlank="1" showInputMessage="1" showErrorMessage="1" error="XLBVal:8=Photography&#13;&#10;XLBRowCount:3=1&#13;&#10;XLBColCount:3=5&#13;&#10;Style:2=0&#13;&#10;" sqref="M251">
      <formula1>0</formula1>
      <formula2>300</formula2>
    </dataValidation>
    <dataValidation errorStyle="information" type="textLength" allowBlank="1" showInputMessage="1" showErrorMessage="1" error="XLBVal:8=Promotional Materials&#13;&#10;XLBRowCount:3=2&#13;&#10;XLBColCount:3=5&#13;&#10;Style:2=0&#13;&#10;" sqref="M253">
      <formula1>0</formula1>
      <formula2>300</formula2>
    </dataValidation>
    <dataValidation errorStyle="information" type="textLength" allowBlank="1" showInputMessage="1" showErrorMessage="1" error="XLBVal:8=Rent&#13;&#10;XLBRowCount:3=1&#13;&#10;XLBColCount:3=5&#13;&#10;Style:2=0&#13;&#10;" sqref="M269">
      <formula1>0</formula1>
      <formula2>300</formula2>
    </dataValidation>
    <dataValidation errorStyle="information" type="textLength" allowBlank="1" showInputMessage="1" showErrorMessage="1" error="XLBVal:8=Service Charge&#13;&#10;XLBRowCount:3=1&#13;&#10;XLBColCount:3=5&#13;&#10;Style:2=0&#13;&#10;" sqref="M270">
      <formula1>0</formula1>
      <formula2>300</formula2>
    </dataValidation>
    <dataValidation errorStyle="information" type="textLength" allowBlank="1" showInputMessage="1" showErrorMessage="1" error="XLBVal:8=External Printing&#13;&#10;XLBRowCount:3=1&#13;&#10;XLBColCount:3=5&#13;&#10;Style:2=0&#13;&#10;" sqref="M209:M214">
      <formula1>0</formula1>
      <formula2>300</formula2>
    </dataValidation>
    <dataValidation errorStyle="information" type="textLength" allowBlank="1" showInputMessage="1" showErrorMessage="1" error="XLBVal:8=&#13;&#10;XLBRowCount:3=0&#13;&#10;XLBColCount:3=5&#13;&#10;Style:2=0&#13;&#10;" sqref="M180">
      <formula1>0</formula1>
      <formula2>300</formula2>
    </dataValidation>
    <dataValidation errorStyle="information" type="textLength" allowBlank="1" showInputMessage="1" showErrorMessage="1" error="XLBVal:8=Conference Venue Costs&#13;&#10;XLBRowCount:3=1&#13;&#10;XLBColCount:3=5&#13;&#10;Style:2=0&#13;&#10;" sqref="M178">
      <formula1>0</formula1>
      <formula2>300</formula2>
    </dataValidation>
    <dataValidation errorStyle="information" type="textLength" allowBlank="1" showInputMessage="1" showErrorMessage="1" error="XLBVal:8=Publications Design&#13;&#10;XLBRowCount:3=3&#13;&#10;XLBColCount:3=5&#13;&#10;Style:2=0&#13;&#10;" sqref="M174">
      <formula1>0</formula1>
      <formula2>300</formula2>
    </dataValidation>
    <dataValidation errorStyle="information" type="textLength" allowBlank="1" showInputMessage="1" showErrorMessage="1" error="XLBVal:8=Maintenance Contracts&#13;&#10;XLBRowCount:3=2&#13;&#10;XLBColCount:3=5&#13;&#10;Style:2=0&#13;&#10;" sqref="M172">
      <formula1>0</formula1>
      <formula2>300</formula2>
    </dataValidation>
    <dataValidation errorStyle="information" type="textLength" allowBlank="1" showInputMessage="1" showErrorMessage="1" error="XLBVal:8=IT Services&#13;&#10;XLBRowCount:3=2&#13;&#10;XLBColCount:3=5&#13;&#10;Style:2=0&#13;&#10;" sqref="M139">
      <formula1>0</formula1>
      <formula2>300</formula2>
    </dataValidation>
    <dataValidation errorStyle="information" type="textLength" allowBlank="1" showInputMessage="1" showErrorMessage="1" error="XLBVal:8=MFD Copy Cost&#13;&#10;XLBRowCount:3=1&#13;&#10;XLBColCount:3=5&#13;&#10;Style:2=0&#13;&#10;" sqref="M127">
      <formula1>0</formula1>
      <formula2>300</formula2>
    </dataValidation>
    <dataValidation errorStyle="information" type="textLength" allowBlank="1" showInputMessage="1" showErrorMessage="1" error="XLBVal:8=Business Apps Software maintenance and support&#13;&#10;XLBRowCount:3=1&#13;&#10;XLBColCount:3=5&#13;&#10;Style:2=0&#13;&#10;" sqref="M96">
      <formula1>0</formula1>
      <formula2>300</formula2>
    </dataValidation>
    <dataValidation errorStyle="information" type="textLength" allowBlank="1" showInputMessage="1" showErrorMessage="1" error="XLBVal:8=IT Systems  Development&#13;&#10;XLBRowCount:3=1&#13;&#10;XLBColCount:3=5&#13;&#10;Style:2=0&#13;&#10;" sqref="M95">
      <formula1>0</formula1>
      <formula2>300</formula2>
    </dataValidation>
    <dataValidation errorStyle="information" type="textLength" allowBlank="1" showInputMessage="1" showErrorMessage="1" error="XLBVal:8=IT Software Maintenance and Support&#13;&#10;XLBRowCount:3=1&#13;&#10;XLBColCount:3=5&#13;&#10;Style:2=0&#13;&#10;" sqref="M79 M230">
      <formula1>0</formula1>
      <formula2>300</formula2>
    </dataValidation>
    <dataValidation errorStyle="information" type="textLength" allowBlank="1" showInputMessage="1" showErrorMessage="1" error="XLBVal:8=Stationery&#13;&#10;XLBRowCount:3=0&#13;&#10;XLBColCount:3=5&#13;&#10;Style:2=0&#13;&#10;" sqref="M73 M75">
      <formula1>0</formula1>
      <formula2>300</formula2>
    </dataValidation>
    <dataValidation errorStyle="information" type="textLength" allowBlank="1" showInputMessage="1" showErrorMessage="1" error="XLBVal:8=Cleaning Equipment&#13;&#10;XLBRowCount:3=74&#13;&#10;XLBColCount:3=5&#13;&#10;Style:2=0&#13;&#10;" sqref="M30">
      <formula1>0</formula1>
      <formula2>300</formula2>
    </dataValidation>
    <dataValidation errorStyle="information" type="textLength" allowBlank="1" showInputMessage="1" showErrorMessage="1" error="XLBVal:8=Cash at Bank (CitiBank)&#13;&#10;XLBRowCount:3=1&#13;&#10;XLBColCount:3=5&#13;&#10;Style:2=0&#13;&#10;" sqref="M141">
      <formula1>0</formula1>
      <formula2>300</formula2>
    </dataValidation>
    <dataValidation errorStyle="information" type="textLength" allowBlank="1" showInputMessage="1" showErrorMessage="1" error="XLBVal:8=Barristers Fees&#13;&#10;XLBRowCount:3=2&#13;&#10;XLBColCount:3=5&#13;&#10;Style:2=0&#13;&#10;" sqref="M22">
      <formula1>0</formula1>
      <formula2>300</formula2>
    </dataValidation>
    <dataValidation errorStyle="information" type="textLength" allowBlank="1" showInputMessage="1" showErrorMessage="1" error="XLBVal:8=Premises prepayments&#13;&#10;XLBRowCount:3=3&#13;&#10;XLBColCount:3=5&#13;&#10;Style:2=0&#13;&#10;" sqref="M42">
      <formula1>0</formula1>
      <formula2>300</formula2>
    </dataValidation>
    <dataValidation errorStyle="information" type="textLength" allowBlank="1" showInputMessage="1" showErrorMessage="1" error="XLBVal:8=Accommodation&#13;&#10;XLBRowCount:3=84&#13;&#10;XLBColCount:3=5&#13;&#10;Style:2=0&#13;&#10;" sqref="M181">
      <formula1>0</formula1>
      <formula2>300</formula2>
    </dataValidation>
    <dataValidation errorStyle="information" type="textLength" allowBlank="1" showInputMessage="1" showErrorMessage="1" error="XLBVal:8=Settlement Costs&#13;&#10;XLBRowCount:3=1&#13;&#10;XLBColCount:3=5&#13;&#10;Style:2=0&#13;&#10;" sqref="M102">
      <formula1>0</formula1>
      <formula2>300</formula2>
    </dataValidation>
    <dataValidation errorStyle="information" type="textLength" allowBlank="1" showInputMessage="1" showErrorMessage="1" error="XLBVal:8=ATW - Non Staff Expenditure&#13;&#10;XLBRowCount:3=4&#13;&#10;XLBColCount:3=5&#13;&#10;Style:2=0&#13;&#10;" sqref="M100">
      <formula1>0</formula1>
      <formula2>300</formula2>
    </dataValidation>
    <dataValidation errorStyle="information" type="textLength" allowBlank="1" showInputMessage="1" showErrorMessage="1" error="XLBVal:8=Alternative Formats&#13;&#10;XLBRowCount:3=1&#13;&#10;XLBColCount:3=5&#13;&#10;Style:2=0&#13;&#10;" sqref="M84:M85 M16:M18">
      <formula1>0</formula1>
      <formula2>300</formula2>
    </dataValidation>
    <dataValidation errorStyle="information" type="textLength" allowBlank="1" showInputMessage="1" showErrorMessage="1" error="XLBVal:8=Publications Translation&#13;&#10;XLBRowCount:3=1&#13;&#10;XLBColCount:3=5&#13;&#10;Style:2=0&#13;&#10;" sqref="M32 M14">
      <formula1>0</formula1>
      <formula2>300</formula2>
    </dataValidation>
    <dataValidation errorStyle="information" type="textLength" allowBlank="1" showInputMessage="1" showErrorMessage="1" error="XLBVal:8=Couriers&#13;&#10;XLBRowCount:3=1&#13;&#10;XLBColCount:3=5&#13;&#10;Style:2=0&#13;&#10;" sqref="M89 M145:M147 M143 M26">
      <formula1>0</formula1>
      <formula2>300</formula2>
    </dataValidation>
    <dataValidation errorStyle="information" type="textLength" allowBlank="1" showInputMessage="1" showErrorMessage="1" error="XLBVal:8=Cleaning Equipment&#13;&#10;XLBRowCount:3=1&#13;&#10;XLBColCount:3=5&#13;&#10;Style:2=0&#13;&#10;" sqref="M64">
      <formula1>0</formula1>
      <formula2>300</formula2>
    </dataValidation>
    <dataValidation errorStyle="information" type="textLength" allowBlank="1" showInputMessage="1" showErrorMessage="1" error="XLBVal:8=BT Non Managed Services&#13;&#10;XLBRowCount:3=1&#13;&#10;XLBColCount:3=5&#13;&#10;Style:2=0&#13;&#10;" sqref="M60">
      <formula1>0</formula1>
      <formula2>300</formula2>
    </dataValidation>
    <dataValidation errorStyle="information" type="textLength" allowBlank="1" showInputMessage="1" showErrorMessage="1" error="XLBVal:8=Helpline Costs&#13;&#10;XLBRowCount:3=1&#13;&#10;XLBColCount:3=5&#13;&#10;Style:2=0&#13;&#10;" sqref="M187">
      <formula1>0</formula1>
      <formula2>300</formula2>
    </dataValidation>
    <dataValidation errorStyle="information" type="textLength" allowBlank="1" showInputMessage="1" showErrorMessage="1" error="XLBVal:8=Professional Advice&#13;&#10;XLBRowCount:3=1&#13;&#10;XLBColCount:3=5&#13;&#10;Style:2=0&#13;&#10;" sqref="M197">
      <formula1>0</formula1>
      <formula2>300</formula2>
    </dataValidation>
    <dataValidation errorStyle="information" type="textLength" allowBlank="1" showInputMessage="1" showErrorMessage="1" error="XLBVal:8=Events Attendees Costs&#13;&#10;XLBRowCount:3=1&#13;&#10;XLBColCount:3=5&#13;&#10;Style:2=0&#13;&#10;" sqref="M20">
      <formula1>0</formula1>
      <formula2>300</formula2>
    </dataValidation>
    <dataValidation errorStyle="information" type="textLength" allowBlank="1" showInputMessage="1" showErrorMessage="1" error="XLBVal:8=Electricity&#13;&#10;XLBRowCount:3=2&#13;&#10;XLBColCount:3=5&#13;&#10;Style:2=0&#13;&#10;" sqref="M123">
      <formula1>0</formula1>
      <formula2>300</formula2>
    </dataValidation>
    <dataValidation errorStyle="information" type="textLength" allowBlank="1" showInputMessage="1" showErrorMessage="1" error="XLBVal:8=Cleaning Services&#13;&#10;XLBRowCount:3=1&#13;&#10;XLBColCount:3=5&#13;&#10;Style:2=0&#13;&#10;" sqref="M65 M58 M28">
      <formula1>0</formula1>
      <formula2>300</formula2>
    </dataValidation>
    <dataValidation errorStyle="information" type="textLength" allowBlank="1" showInputMessage="1" showErrorMessage="1" error="XLBVal:8=Consultancy Costs&#13;&#10;XLBRowCount:3=1&#13;&#10;XLBColCount:3=5&#13;&#10;Style:2=0&#13;&#10;" sqref="M199">
      <formula1>0</formula1>
      <formula2>300</formula2>
    </dataValidation>
    <dataValidation errorStyle="information" type="textLength" allowBlank="1" showInputMessage="1" showErrorMessage="1" error="XLBVal:8=Solicitors Fees&#13;&#10;XLBRowCount:3=1&#13;&#10;XLBColCount:3=5&#13;&#10;Style:2=0&#13;&#10;" sqref="M34">
      <formula1>0</formula1>
      <formula2>300</formula2>
    </dataValidation>
    <dataValidation errorStyle="information" type="textLength" allowBlank="1" showInputMessage="1" showErrorMessage="1" error="XLBVal:8=Staff Support&#13;&#10;XLBRowCount:3=1&#13;&#10;XLBColCount:3=5&#13;&#10;Style:2=0&#13;&#10;" sqref="M48 M129 M185">
      <formula1>0</formula1>
      <formula2>300</formula2>
    </dataValidation>
    <dataValidation errorStyle="information" type="textLength" allowBlank="1" showInputMessage="1" showErrorMessage="1" error="XLBVal:8=Research&#13;&#10;XLBRowCount:3=1&#13;&#10;XLBColCount:3=5&#13;&#10;Style:2=0&#13;&#10;" sqref="M87 M201">
      <formula1>0</formula1>
      <formula2>300</formula2>
    </dataValidation>
    <dataValidation errorStyle="information" type="textLength" allowBlank="1" showInputMessage="1" showErrorMessage="1" error="XLBVal:8=Account Code&#13;&#10;XLBRowCount:3=597&#13;&#10;XLBColCount:3=12&#13;&#10;Style:2=1&#13;&#10;" sqref="A10">
      <formula1>0</formula1>
      <formula2>300</formula2>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C2"/>
  <sheetViews>
    <sheetView zoomScalePageLayoutView="0" workbookViewId="0" topLeftCell="A1">
      <selection activeCell="A1" sqref="A1"/>
    </sheetView>
  </sheetViews>
  <sheetFormatPr defaultColWidth="9.140625" defaultRowHeight="15"/>
  <sheetData>
    <row r="1" spans="1:3" ht="409.5">
      <c r="A1" s="36" t="s">
        <v>5</v>
      </c>
      <c r="B1" s="36" t="s">
        <v>6</v>
      </c>
      <c r="C1" s="45" t="s">
        <v>408</v>
      </c>
    </row>
    <row r="2" spans="1:3" ht="409.5">
      <c r="A2" s="11" t="s">
        <v>10</v>
      </c>
      <c r="B2" s="11" t="s">
        <v>11</v>
      </c>
      <c r="C2" s="2" t="s">
        <v>129</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V27848"/>
  <sheetViews>
    <sheetView tabSelected="1" zoomScalePageLayoutView="0" workbookViewId="0" topLeftCell="A1">
      <selection activeCell="A1" sqref="A1"/>
    </sheetView>
  </sheetViews>
  <sheetFormatPr defaultColWidth="9.140625" defaultRowHeight="15"/>
  <cols>
    <col min="1" max="1" width="25.28125" style="13" bestFit="1" customWidth="1"/>
    <col min="2" max="2" width="35.28125" style="13" bestFit="1" customWidth="1"/>
    <col min="3" max="3" width="12.7109375" style="13" customWidth="1"/>
    <col min="4" max="4" width="46.28125" style="13" bestFit="1" customWidth="1"/>
    <col min="5" max="5" width="47.57421875" style="17" bestFit="1" customWidth="1"/>
    <col min="6" max="6" width="34.7109375" style="13" customWidth="1"/>
    <col min="7" max="7" width="25.140625" style="10" customWidth="1"/>
    <col min="8" max="8" width="17.421875" style="13" customWidth="1"/>
    <col min="9" max="9" width="18.00390625" style="13" hidden="1" customWidth="1"/>
    <col min="10" max="10" width="15.7109375" style="13" hidden="1" customWidth="1"/>
    <col min="11" max="11" width="22.28125" style="13" hidden="1" customWidth="1"/>
    <col min="12" max="12" width="29.00390625" style="13" hidden="1" customWidth="1"/>
    <col min="13" max="13" width="17.140625" style="13" hidden="1" customWidth="1"/>
    <col min="14" max="14" width="18.7109375" style="13" hidden="1" customWidth="1"/>
    <col min="15" max="15" width="15.8515625" style="13" hidden="1" customWidth="1"/>
    <col min="16" max="16" width="21.140625" style="13" hidden="1" customWidth="1"/>
    <col min="17" max="17" width="0" style="17" hidden="1" customWidth="1"/>
    <col min="18" max="18" width="0" style="13" hidden="1" customWidth="1"/>
    <col min="19" max="16384" width="9.140625" style="13" customWidth="1"/>
  </cols>
  <sheetData>
    <row r="1" spans="4:11" ht="15.75" thickBot="1">
      <c r="D1" s="17"/>
      <c r="K1" s="12" t="s">
        <v>135</v>
      </c>
    </row>
    <row r="2" spans="1:18" s="24" customFormat="1" ht="39" customHeight="1">
      <c r="A2" s="53" t="s">
        <v>138</v>
      </c>
      <c r="B2" s="53" t="s">
        <v>139</v>
      </c>
      <c r="C2" s="54" t="s">
        <v>35</v>
      </c>
      <c r="D2" s="55" t="s">
        <v>13</v>
      </c>
      <c r="E2" s="55" t="s">
        <v>140</v>
      </c>
      <c r="F2" s="54" t="s">
        <v>146</v>
      </c>
      <c r="G2" s="56" t="s">
        <v>141</v>
      </c>
      <c r="H2" s="54" t="s">
        <v>142</v>
      </c>
      <c r="I2" s="22" t="str">
        <f>[1]!AG_DTRT("0,Detail Report 1,1",#REF!,#REF!,#REF!,#REF!,#REF!)</f>
        <v>Account Code</v>
      </c>
      <c r="J2" s="21" t="s">
        <v>92</v>
      </c>
      <c r="K2" s="21" t="s">
        <v>7</v>
      </c>
      <c r="L2" s="21" t="s">
        <v>9</v>
      </c>
      <c r="M2" s="21" t="s">
        <v>15</v>
      </c>
      <c r="N2" s="21" t="s">
        <v>17</v>
      </c>
      <c r="O2" s="21" t="s">
        <v>93</v>
      </c>
      <c r="P2" s="21" t="s">
        <v>36</v>
      </c>
      <c r="Q2" s="23" t="s">
        <v>71</v>
      </c>
      <c r="R2" s="24" t="s">
        <v>128</v>
      </c>
    </row>
    <row r="3" spans="1:19" ht="15">
      <c r="A3" s="57" t="s">
        <v>333</v>
      </c>
      <c r="B3" s="57" t="s">
        <v>334</v>
      </c>
      <c r="C3" s="58">
        <v>41030</v>
      </c>
      <c r="D3" s="59" t="s">
        <v>312</v>
      </c>
      <c r="E3" s="59" t="s">
        <v>248</v>
      </c>
      <c r="F3" s="60" t="s">
        <v>229</v>
      </c>
      <c r="G3" s="61">
        <v>20130227</v>
      </c>
      <c r="H3" s="62">
        <v>17236.5</v>
      </c>
      <c r="S3" s="36"/>
    </row>
    <row r="4" spans="1:19" ht="15">
      <c r="A4" s="57" t="s">
        <v>333</v>
      </c>
      <c r="B4" s="57" t="s">
        <v>334</v>
      </c>
      <c r="C4" s="58">
        <v>41030</v>
      </c>
      <c r="D4" s="59" t="s">
        <v>312</v>
      </c>
      <c r="E4" s="59" t="s">
        <v>380</v>
      </c>
      <c r="F4" s="60" t="s">
        <v>229</v>
      </c>
      <c r="G4" s="61" t="s">
        <v>702</v>
      </c>
      <c r="H4" s="62">
        <v>10529.92</v>
      </c>
      <c r="S4" s="36"/>
    </row>
    <row r="5" spans="1:19" ht="15">
      <c r="A5" s="57" t="s">
        <v>333</v>
      </c>
      <c r="B5" s="57" t="s">
        <v>334</v>
      </c>
      <c r="C5" s="58">
        <v>41030</v>
      </c>
      <c r="D5" s="59" t="s">
        <v>305</v>
      </c>
      <c r="E5" s="59" t="s">
        <v>249</v>
      </c>
      <c r="F5" s="60" t="s">
        <v>1030</v>
      </c>
      <c r="G5" s="61" t="s">
        <v>1035</v>
      </c>
      <c r="H5" s="62">
        <v>517.8</v>
      </c>
      <c r="S5" s="36"/>
    </row>
    <row r="6" spans="1:19" ht="15">
      <c r="A6" s="57" t="s">
        <v>333</v>
      </c>
      <c r="B6" s="57" t="s">
        <v>334</v>
      </c>
      <c r="C6" s="58">
        <v>41030</v>
      </c>
      <c r="D6" s="59" t="s">
        <v>305</v>
      </c>
      <c r="E6" s="59" t="s">
        <v>266</v>
      </c>
      <c r="F6" s="60" t="s">
        <v>53</v>
      </c>
      <c r="G6" s="61" t="s">
        <v>783</v>
      </c>
      <c r="H6" s="62">
        <v>1261.01</v>
      </c>
      <c r="S6" s="36"/>
    </row>
    <row r="7" spans="1:19" ht="15">
      <c r="A7" s="57" t="s">
        <v>333</v>
      </c>
      <c r="B7" s="57" t="s">
        <v>334</v>
      </c>
      <c r="C7" s="58">
        <v>41030</v>
      </c>
      <c r="D7" s="59" t="s">
        <v>305</v>
      </c>
      <c r="E7" s="59" t="s">
        <v>266</v>
      </c>
      <c r="F7" s="60" t="s">
        <v>53</v>
      </c>
      <c r="G7" s="61" t="s">
        <v>785</v>
      </c>
      <c r="H7" s="62">
        <v>1261.01</v>
      </c>
      <c r="S7" s="36"/>
    </row>
    <row r="8" spans="1:19" ht="15">
      <c r="A8" s="57" t="s">
        <v>333</v>
      </c>
      <c r="B8" s="57" t="s">
        <v>334</v>
      </c>
      <c r="C8" s="58">
        <v>41044</v>
      </c>
      <c r="D8" s="59" t="s">
        <v>305</v>
      </c>
      <c r="E8" s="59" t="s">
        <v>247</v>
      </c>
      <c r="F8" s="60" t="s">
        <v>52</v>
      </c>
      <c r="G8" s="61" t="s">
        <v>649</v>
      </c>
      <c r="H8" s="62">
        <v>1755.66</v>
      </c>
      <c r="S8" s="36"/>
    </row>
    <row r="9" spans="1:19" ht="15">
      <c r="A9" s="57" t="s">
        <v>333</v>
      </c>
      <c r="B9" s="57" t="s">
        <v>334</v>
      </c>
      <c r="C9" s="58">
        <v>41052</v>
      </c>
      <c r="D9" s="59" t="s">
        <v>305</v>
      </c>
      <c r="E9" s="59" t="s">
        <v>247</v>
      </c>
      <c r="F9" s="60" t="s">
        <v>52</v>
      </c>
      <c r="G9" s="61" t="s">
        <v>659</v>
      </c>
      <c r="H9" s="62">
        <v>1755.66</v>
      </c>
      <c r="S9" s="36"/>
    </row>
    <row r="10" spans="1:19" ht="15">
      <c r="A10" s="57" t="s">
        <v>333</v>
      </c>
      <c r="B10" s="57" t="s">
        <v>334</v>
      </c>
      <c r="C10" s="58">
        <v>41052</v>
      </c>
      <c r="D10" s="59" t="s">
        <v>305</v>
      </c>
      <c r="E10" s="59" t="s">
        <v>247</v>
      </c>
      <c r="F10" s="60" t="s">
        <v>52</v>
      </c>
      <c r="G10" s="61" t="s">
        <v>661</v>
      </c>
      <c r="H10" s="62">
        <v>1755.66</v>
      </c>
      <c r="S10" s="36"/>
    </row>
    <row r="11" spans="1:19" ht="15">
      <c r="A11" s="57" t="s">
        <v>333</v>
      </c>
      <c r="B11" s="57" t="s">
        <v>334</v>
      </c>
      <c r="C11" s="58">
        <v>41030</v>
      </c>
      <c r="D11" s="59" t="s">
        <v>305</v>
      </c>
      <c r="E11" s="59" t="s">
        <v>249</v>
      </c>
      <c r="F11" s="60" t="s">
        <v>1030</v>
      </c>
      <c r="G11" s="61" t="s">
        <v>1032</v>
      </c>
      <c r="H11" s="62">
        <v>2071.2</v>
      </c>
      <c r="S11" s="36"/>
    </row>
    <row r="12" spans="1:19" ht="15">
      <c r="A12" s="57" t="s">
        <v>333</v>
      </c>
      <c r="B12" s="57" t="s">
        <v>334</v>
      </c>
      <c r="C12" s="58">
        <v>41058</v>
      </c>
      <c r="D12" s="59" t="s">
        <v>305</v>
      </c>
      <c r="E12" s="59" t="s">
        <v>249</v>
      </c>
      <c r="F12" s="60" t="s">
        <v>1030</v>
      </c>
      <c r="G12" s="61" t="s">
        <v>1045</v>
      </c>
      <c r="H12" s="62">
        <v>2071.2</v>
      </c>
      <c r="S12" s="36"/>
    </row>
    <row r="13" spans="1:19" ht="15">
      <c r="A13" s="57" t="s">
        <v>333</v>
      </c>
      <c r="B13" s="57" t="s">
        <v>334</v>
      </c>
      <c r="C13" s="58">
        <v>41038</v>
      </c>
      <c r="D13" s="59" t="s">
        <v>305</v>
      </c>
      <c r="E13" s="59" t="s">
        <v>266</v>
      </c>
      <c r="F13" s="60" t="s">
        <v>53</v>
      </c>
      <c r="G13" s="61" t="s">
        <v>795</v>
      </c>
      <c r="H13" s="62">
        <v>2101.68</v>
      </c>
      <c r="S13" s="36"/>
    </row>
    <row r="14" spans="1:19" ht="15">
      <c r="A14" s="57" t="s">
        <v>333</v>
      </c>
      <c r="B14" s="57" t="s">
        <v>334</v>
      </c>
      <c r="C14" s="58">
        <v>41030</v>
      </c>
      <c r="D14" s="59" t="s">
        <v>305</v>
      </c>
      <c r="E14" s="59" t="s">
        <v>248</v>
      </c>
      <c r="F14" s="60" t="s">
        <v>53</v>
      </c>
      <c r="G14" s="61" t="s">
        <v>781</v>
      </c>
      <c r="H14" s="62">
        <v>2138.94</v>
      </c>
      <c r="S14" s="36"/>
    </row>
    <row r="15" spans="1:19" ht="15">
      <c r="A15" s="57" t="s">
        <v>333</v>
      </c>
      <c r="B15" s="57" t="s">
        <v>334</v>
      </c>
      <c r="C15" s="58">
        <v>41052</v>
      </c>
      <c r="D15" s="59" t="s">
        <v>305</v>
      </c>
      <c r="E15" s="59" t="s">
        <v>398</v>
      </c>
      <c r="F15" s="60" t="s">
        <v>55</v>
      </c>
      <c r="G15" s="61" t="s">
        <v>968</v>
      </c>
      <c r="H15" s="62">
        <v>2184</v>
      </c>
      <c r="S15" s="36"/>
    </row>
    <row r="16" spans="1:19" ht="15">
      <c r="A16" s="57" t="s">
        <v>333</v>
      </c>
      <c r="B16" s="57" t="s">
        <v>334</v>
      </c>
      <c r="C16" s="58">
        <v>41060</v>
      </c>
      <c r="D16" s="59" t="s">
        <v>305</v>
      </c>
      <c r="E16" s="59" t="s">
        <v>398</v>
      </c>
      <c r="F16" s="60" t="s">
        <v>55</v>
      </c>
      <c r="G16" s="61" t="s">
        <v>969</v>
      </c>
      <c r="H16" s="62">
        <v>2184</v>
      </c>
      <c r="S16" s="36"/>
    </row>
    <row r="17" spans="1:19" ht="15">
      <c r="A17" s="57" t="s">
        <v>333</v>
      </c>
      <c r="B17" s="57" t="s">
        <v>334</v>
      </c>
      <c r="C17" s="58">
        <v>41030</v>
      </c>
      <c r="D17" s="59" t="s">
        <v>305</v>
      </c>
      <c r="E17" s="59" t="s">
        <v>249</v>
      </c>
      <c r="F17" s="60" t="s">
        <v>1030</v>
      </c>
      <c r="G17" s="61" t="s">
        <v>1037</v>
      </c>
      <c r="H17" s="62">
        <v>2589</v>
      </c>
      <c r="S17" s="36"/>
    </row>
    <row r="18" spans="1:19" ht="15">
      <c r="A18" s="57" t="s">
        <v>333</v>
      </c>
      <c r="B18" s="57" t="s">
        <v>334</v>
      </c>
      <c r="C18" s="58">
        <v>41044</v>
      </c>
      <c r="D18" s="59" t="s">
        <v>305</v>
      </c>
      <c r="E18" s="59" t="s">
        <v>249</v>
      </c>
      <c r="F18" s="60" t="s">
        <v>1030</v>
      </c>
      <c r="G18" s="61" t="s">
        <v>1039</v>
      </c>
      <c r="H18" s="62">
        <v>2589</v>
      </c>
      <c r="S18" s="36"/>
    </row>
    <row r="19" spans="1:19" ht="15">
      <c r="A19" s="57" t="s">
        <v>333</v>
      </c>
      <c r="B19" s="57" t="s">
        <v>334</v>
      </c>
      <c r="C19" s="58">
        <v>41044</v>
      </c>
      <c r="D19" s="59" t="s">
        <v>305</v>
      </c>
      <c r="E19" s="59" t="s">
        <v>249</v>
      </c>
      <c r="F19" s="60" t="s">
        <v>1030</v>
      </c>
      <c r="G19" s="61" t="s">
        <v>1041</v>
      </c>
      <c r="H19" s="62">
        <v>2589</v>
      </c>
      <c r="S19" s="36"/>
    </row>
    <row r="20" spans="1:19" ht="15">
      <c r="A20" s="57" t="s">
        <v>333</v>
      </c>
      <c r="B20" s="57" t="s">
        <v>334</v>
      </c>
      <c r="C20" s="58">
        <v>41058</v>
      </c>
      <c r="D20" s="59" t="s">
        <v>305</v>
      </c>
      <c r="E20" s="59" t="s">
        <v>249</v>
      </c>
      <c r="F20" s="60" t="s">
        <v>1030</v>
      </c>
      <c r="G20" s="61" t="s">
        <v>1043</v>
      </c>
      <c r="H20" s="62">
        <v>2641.32</v>
      </c>
      <c r="S20" s="36"/>
    </row>
    <row r="21" spans="1:19" ht="15">
      <c r="A21" s="57" t="s">
        <v>333</v>
      </c>
      <c r="B21" s="57" t="s">
        <v>334</v>
      </c>
      <c r="C21" s="58">
        <v>41058</v>
      </c>
      <c r="D21" s="59" t="s">
        <v>305</v>
      </c>
      <c r="E21" s="59" t="s">
        <v>249</v>
      </c>
      <c r="F21" s="60" t="s">
        <v>1030</v>
      </c>
      <c r="G21" s="61" t="s">
        <v>1047</v>
      </c>
      <c r="H21" s="62">
        <v>2641.32</v>
      </c>
      <c r="S21" s="36"/>
    </row>
    <row r="22" spans="1:19" ht="15">
      <c r="A22" s="57" t="s">
        <v>333</v>
      </c>
      <c r="B22" s="57" t="s">
        <v>334</v>
      </c>
      <c r="C22" s="58">
        <v>41052</v>
      </c>
      <c r="D22" s="59" t="s">
        <v>305</v>
      </c>
      <c r="E22" s="59" t="s">
        <v>247</v>
      </c>
      <c r="F22" s="60" t="s">
        <v>52</v>
      </c>
      <c r="G22" s="61" t="s">
        <v>677</v>
      </c>
      <c r="H22" s="62">
        <v>2809.06</v>
      </c>
      <c r="S22" s="36"/>
    </row>
    <row r="23" spans="1:19" ht="15">
      <c r="A23" s="57" t="s">
        <v>333</v>
      </c>
      <c r="B23" s="57" t="s">
        <v>334</v>
      </c>
      <c r="C23" s="58">
        <v>41030</v>
      </c>
      <c r="D23" s="59" t="s">
        <v>305</v>
      </c>
      <c r="E23" s="59" t="s">
        <v>248</v>
      </c>
      <c r="F23" s="60" t="s">
        <v>53</v>
      </c>
      <c r="G23" s="61" t="s">
        <v>787</v>
      </c>
      <c r="H23" s="62">
        <v>3104.88</v>
      </c>
      <c r="S23" s="36"/>
    </row>
    <row r="24" spans="1:19" ht="15">
      <c r="A24" s="57" t="s">
        <v>333</v>
      </c>
      <c r="B24" s="57" t="s">
        <v>334</v>
      </c>
      <c r="C24" s="58">
        <v>41030</v>
      </c>
      <c r="D24" s="59" t="s">
        <v>305</v>
      </c>
      <c r="E24" s="59" t="s">
        <v>248</v>
      </c>
      <c r="F24" s="60" t="s">
        <v>53</v>
      </c>
      <c r="G24" s="61" t="s">
        <v>789</v>
      </c>
      <c r="H24" s="62">
        <v>3104.88</v>
      </c>
      <c r="S24" s="36"/>
    </row>
    <row r="25" spans="1:19" ht="15">
      <c r="A25" s="57" t="s">
        <v>333</v>
      </c>
      <c r="B25" s="57" t="s">
        <v>334</v>
      </c>
      <c r="C25" s="58">
        <v>41038</v>
      </c>
      <c r="D25" s="59" t="s">
        <v>305</v>
      </c>
      <c r="E25" s="59" t="s">
        <v>248</v>
      </c>
      <c r="F25" s="60" t="s">
        <v>53</v>
      </c>
      <c r="G25" s="61" t="s">
        <v>791</v>
      </c>
      <c r="H25" s="62">
        <v>3104.88</v>
      </c>
      <c r="S25" s="36"/>
    </row>
    <row r="26" spans="1:19" ht="15">
      <c r="A26" s="57" t="s">
        <v>333</v>
      </c>
      <c r="B26" s="57" t="s">
        <v>334</v>
      </c>
      <c r="C26" s="58">
        <v>41038</v>
      </c>
      <c r="D26" s="59" t="s">
        <v>305</v>
      </c>
      <c r="E26" s="59" t="s">
        <v>248</v>
      </c>
      <c r="F26" s="60" t="s">
        <v>53</v>
      </c>
      <c r="G26" s="61" t="s">
        <v>793</v>
      </c>
      <c r="H26" s="62">
        <v>3104.88</v>
      </c>
      <c r="S26" s="36"/>
    </row>
    <row r="27" spans="1:19" ht="15">
      <c r="A27" s="57" t="s">
        <v>333</v>
      </c>
      <c r="B27" s="57" t="s">
        <v>334</v>
      </c>
      <c r="C27" s="58">
        <v>41030</v>
      </c>
      <c r="D27" s="59" t="s">
        <v>305</v>
      </c>
      <c r="E27" s="59" t="s">
        <v>247</v>
      </c>
      <c r="F27" s="60" t="s">
        <v>52</v>
      </c>
      <c r="G27" s="61" t="s">
        <v>645</v>
      </c>
      <c r="H27" s="62">
        <v>3160.19</v>
      </c>
      <c r="S27" s="36"/>
    </row>
    <row r="28" spans="1:19" ht="15">
      <c r="A28" s="57" t="s">
        <v>333</v>
      </c>
      <c r="B28" s="57" t="s">
        <v>334</v>
      </c>
      <c r="C28" s="58">
        <v>41052</v>
      </c>
      <c r="D28" s="59" t="s">
        <v>305</v>
      </c>
      <c r="E28" s="59" t="s">
        <v>247</v>
      </c>
      <c r="F28" s="60" t="s">
        <v>52</v>
      </c>
      <c r="G28" s="61" t="s">
        <v>675</v>
      </c>
      <c r="H28" s="62">
        <v>3160.19</v>
      </c>
      <c r="S28" s="36"/>
    </row>
    <row r="29" spans="1:19" ht="15">
      <c r="A29" s="57" t="s">
        <v>333</v>
      </c>
      <c r="B29" s="57" t="s">
        <v>334</v>
      </c>
      <c r="C29" s="58">
        <v>41044</v>
      </c>
      <c r="D29" s="59" t="s">
        <v>305</v>
      </c>
      <c r="E29" s="59" t="s">
        <v>273</v>
      </c>
      <c r="F29" s="60" t="s">
        <v>57</v>
      </c>
      <c r="G29" s="61" t="s">
        <v>1053</v>
      </c>
      <c r="H29" s="62">
        <v>4272</v>
      </c>
      <c r="S29" s="36"/>
    </row>
    <row r="30" spans="1:19" ht="15">
      <c r="A30" s="57" t="s">
        <v>333</v>
      </c>
      <c r="B30" s="57" t="s">
        <v>334</v>
      </c>
      <c r="C30" s="58">
        <v>41052</v>
      </c>
      <c r="D30" s="59" t="s">
        <v>305</v>
      </c>
      <c r="E30" s="59" t="s">
        <v>250</v>
      </c>
      <c r="F30" s="60" t="s">
        <v>57</v>
      </c>
      <c r="G30" s="61" t="s">
        <v>1077</v>
      </c>
      <c r="H30" s="62">
        <v>4440</v>
      </c>
      <c r="S30" s="36"/>
    </row>
    <row r="31" spans="1:19" ht="15">
      <c r="A31" s="57" t="s">
        <v>333</v>
      </c>
      <c r="B31" s="57" t="s">
        <v>334</v>
      </c>
      <c r="C31" s="58">
        <v>41052</v>
      </c>
      <c r="D31" s="59" t="s">
        <v>305</v>
      </c>
      <c r="E31" s="59" t="s">
        <v>247</v>
      </c>
      <c r="F31" s="60" t="s">
        <v>57</v>
      </c>
      <c r="G31" s="61" t="s">
        <v>1081</v>
      </c>
      <c r="H31" s="62">
        <v>4485</v>
      </c>
      <c r="S31" s="36"/>
    </row>
    <row r="32" spans="1:19" ht="15">
      <c r="A32" s="57" t="s">
        <v>333</v>
      </c>
      <c r="B32" s="57" t="s">
        <v>334</v>
      </c>
      <c r="C32" s="58">
        <v>41052</v>
      </c>
      <c r="D32" s="59" t="s">
        <v>305</v>
      </c>
      <c r="E32" s="59" t="s">
        <v>273</v>
      </c>
      <c r="F32" s="60" t="s">
        <v>57</v>
      </c>
      <c r="G32" s="61" t="s">
        <v>1073</v>
      </c>
      <c r="H32" s="62">
        <v>4692</v>
      </c>
      <c r="S32" s="36"/>
    </row>
    <row r="33" spans="1:19" ht="15">
      <c r="A33" s="57" t="s">
        <v>333</v>
      </c>
      <c r="B33" s="57" t="s">
        <v>334</v>
      </c>
      <c r="C33" s="58">
        <v>41052</v>
      </c>
      <c r="D33" s="59" t="s">
        <v>305</v>
      </c>
      <c r="E33" s="59" t="s">
        <v>273</v>
      </c>
      <c r="F33" s="60" t="s">
        <v>57</v>
      </c>
      <c r="G33" s="61" t="s">
        <v>1089</v>
      </c>
      <c r="H33" s="62">
        <v>5865</v>
      </c>
      <c r="S33" s="36"/>
    </row>
    <row r="34" spans="1:19" ht="15">
      <c r="A34" s="57" t="s">
        <v>333</v>
      </c>
      <c r="B34" s="57" t="s">
        <v>334</v>
      </c>
      <c r="C34" s="58">
        <v>41044</v>
      </c>
      <c r="D34" s="59" t="s">
        <v>305</v>
      </c>
      <c r="E34" s="59" t="s">
        <v>273</v>
      </c>
      <c r="F34" s="60" t="s">
        <v>57</v>
      </c>
      <c r="G34" s="61" t="s">
        <v>1061</v>
      </c>
      <c r="H34" s="62">
        <v>7038</v>
      </c>
      <c r="S34" s="36"/>
    </row>
    <row r="35" spans="1:19" ht="15">
      <c r="A35" s="57" t="s">
        <v>333</v>
      </c>
      <c r="B35" s="57" t="s">
        <v>334</v>
      </c>
      <c r="C35" s="58">
        <v>41044</v>
      </c>
      <c r="D35" s="59" t="s">
        <v>305</v>
      </c>
      <c r="E35" s="59" t="s">
        <v>273</v>
      </c>
      <c r="F35" s="60" t="s">
        <v>57</v>
      </c>
      <c r="G35" s="61" t="s">
        <v>1059</v>
      </c>
      <c r="H35" s="62">
        <v>9384</v>
      </c>
      <c r="S35" s="36"/>
    </row>
    <row r="36" spans="1:19" ht="15">
      <c r="A36" s="57" t="s">
        <v>333</v>
      </c>
      <c r="B36" s="57" t="s">
        <v>334</v>
      </c>
      <c r="C36" s="58">
        <v>41052</v>
      </c>
      <c r="D36" s="59" t="s">
        <v>305</v>
      </c>
      <c r="E36" s="59" t="s">
        <v>250</v>
      </c>
      <c r="F36" s="60" t="s">
        <v>57</v>
      </c>
      <c r="G36" s="61" t="s">
        <v>1075</v>
      </c>
      <c r="H36" s="62">
        <v>11544</v>
      </c>
      <c r="S36" s="36"/>
    </row>
    <row r="37" spans="1:19" ht="15">
      <c r="A37" s="57" t="s">
        <v>333</v>
      </c>
      <c r="B37" s="57" t="s">
        <v>334</v>
      </c>
      <c r="C37" s="58">
        <v>41052</v>
      </c>
      <c r="D37" s="59" t="s">
        <v>305</v>
      </c>
      <c r="E37" s="59" t="s">
        <v>266</v>
      </c>
      <c r="F37" s="60" t="s">
        <v>57</v>
      </c>
      <c r="G37" s="61" t="s">
        <v>1071</v>
      </c>
      <c r="H37" s="62">
        <v>13920.6</v>
      </c>
      <c r="S37" s="36"/>
    </row>
    <row r="38" spans="1:19" ht="15">
      <c r="A38" s="57" t="s">
        <v>333</v>
      </c>
      <c r="B38" s="57" t="s">
        <v>334</v>
      </c>
      <c r="C38" s="58">
        <v>41052</v>
      </c>
      <c r="D38" s="59" t="s">
        <v>305</v>
      </c>
      <c r="E38" s="59" t="s">
        <v>247</v>
      </c>
      <c r="F38" s="60" t="s">
        <v>57</v>
      </c>
      <c r="G38" s="61" t="s">
        <v>1079</v>
      </c>
      <c r="H38" s="62">
        <v>15249</v>
      </c>
      <c r="S38" s="36"/>
    </row>
    <row r="39" spans="1:19" ht="15">
      <c r="A39" s="57" t="s">
        <v>333</v>
      </c>
      <c r="B39" s="57" t="s">
        <v>334</v>
      </c>
      <c r="C39" s="58">
        <v>41052</v>
      </c>
      <c r="D39" s="59" t="s">
        <v>305</v>
      </c>
      <c r="E39" s="59" t="s">
        <v>1492</v>
      </c>
      <c r="F39" s="60" t="s">
        <v>57</v>
      </c>
      <c r="G39" s="61" t="s">
        <v>1085</v>
      </c>
      <c r="H39" s="62">
        <v>16200</v>
      </c>
      <c r="S39" s="36"/>
    </row>
    <row r="40" spans="1:19" ht="15">
      <c r="A40" s="57" t="s">
        <v>333</v>
      </c>
      <c r="B40" s="57" t="s">
        <v>334</v>
      </c>
      <c r="C40" s="58">
        <v>41030</v>
      </c>
      <c r="D40" s="59" t="s">
        <v>305</v>
      </c>
      <c r="E40" s="59" t="s">
        <v>250</v>
      </c>
      <c r="F40" s="60" t="s">
        <v>57</v>
      </c>
      <c r="G40" s="61" t="s">
        <v>1049</v>
      </c>
      <c r="H40" s="62">
        <v>17760</v>
      </c>
      <c r="S40" s="36"/>
    </row>
    <row r="41" spans="1:19" ht="15">
      <c r="A41" s="57" t="s">
        <v>333</v>
      </c>
      <c r="B41" s="57" t="s">
        <v>334</v>
      </c>
      <c r="C41" s="58">
        <v>41030</v>
      </c>
      <c r="D41" s="59" t="s">
        <v>305</v>
      </c>
      <c r="E41" s="59" t="s">
        <v>250</v>
      </c>
      <c r="F41" s="60" t="s">
        <v>57</v>
      </c>
      <c r="G41" s="61" t="s">
        <v>1051</v>
      </c>
      <c r="H41" s="62">
        <v>17760</v>
      </c>
      <c r="S41" s="36"/>
    </row>
    <row r="42" spans="1:19" ht="15">
      <c r="A42" s="57" t="s">
        <v>333</v>
      </c>
      <c r="B42" s="57" t="s">
        <v>334</v>
      </c>
      <c r="C42" s="58">
        <v>41052</v>
      </c>
      <c r="D42" s="59" t="s">
        <v>305</v>
      </c>
      <c r="E42" s="59" t="s">
        <v>248</v>
      </c>
      <c r="F42" s="60" t="s">
        <v>54</v>
      </c>
      <c r="G42" s="61" t="s">
        <v>933</v>
      </c>
      <c r="H42" s="62">
        <v>19278</v>
      </c>
      <c r="S42" s="36"/>
    </row>
    <row r="43" spans="1:19" ht="15">
      <c r="A43" s="57" t="s">
        <v>333</v>
      </c>
      <c r="B43" s="57" t="s">
        <v>334</v>
      </c>
      <c r="C43" s="58">
        <v>41044</v>
      </c>
      <c r="D43" s="59" t="s">
        <v>378</v>
      </c>
      <c r="E43" s="59" t="s">
        <v>253</v>
      </c>
      <c r="F43" s="60" t="s">
        <v>223</v>
      </c>
      <c r="G43" s="61" t="s">
        <v>424</v>
      </c>
      <c r="H43" s="62">
        <v>828</v>
      </c>
      <c r="S43" s="36"/>
    </row>
    <row r="44" spans="1:19" ht="15">
      <c r="A44" s="57" t="s">
        <v>333</v>
      </c>
      <c r="B44" s="57" t="s">
        <v>334</v>
      </c>
      <c r="C44" s="58">
        <v>41030</v>
      </c>
      <c r="D44" s="59" t="s">
        <v>378</v>
      </c>
      <c r="E44" s="59" t="s">
        <v>260</v>
      </c>
      <c r="F44" s="60" t="s">
        <v>350</v>
      </c>
      <c r="G44" s="61" t="s">
        <v>824</v>
      </c>
      <c r="H44" s="62">
        <v>1080</v>
      </c>
      <c r="S44" s="36"/>
    </row>
    <row r="45" spans="1:19" ht="15">
      <c r="A45" s="57" t="s">
        <v>333</v>
      </c>
      <c r="B45" s="57" t="s">
        <v>334</v>
      </c>
      <c r="C45" s="58">
        <v>41052</v>
      </c>
      <c r="D45" s="59" t="s">
        <v>310</v>
      </c>
      <c r="E45" s="59" t="s">
        <v>248</v>
      </c>
      <c r="F45" s="60" t="s">
        <v>52</v>
      </c>
      <c r="G45" s="61" t="s">
        <v>673</v>
      </c>
      <c r="H45" s="62">
        <v>521.64</v>
      </c>
      <c r="S45" s="36"/>
    </row>
    <row r="46" spans="1:19" ht="15">
      <c r="A46" s="57" t="s">
        <v>333</v>
      </c>
      <c r="B46" s="57" t="s">
        <v>334</v>
      </c>
      <c r="C46" s="58">
        <v>41038</v>
      </c>
      <c r="D46" s="59" t="s">
        <v>310</v>
      </c>
      <c r="E46" s="59" t="s">
        <v>248</v>
      </c>
      <c r="F46" s="60" t="s">
        <v>52</v>
      </c>
      <c r="G46" s="61" t="s">
        <v>647</v>
      </c>
      <c r="H46" s="62">
        <v>549.5</v>
      </c>
      <c r="S46" s="36"/>
    </row>
    <row r="47" spans="1:19" ht="15">
      <c r="A47" s="57" t="s">
        <v>333</v>
      </c>
      <c r="B47" s="57" t="s">
        <v>334</v>
      </c>
      <c r="C47" s="58">
        <v>41044</v>
      </c>
      <c r="D47" s="59" t="s">
        <v>310</v>
      </c>
      <c r="E47" s="59" t="s">
        <v>248</v>
      </c>
      <c r="F47" s="60" t="s">
        <v>52</v>
      </c>
      <c r="G47" s="61" t="s">
        <v>653</v>
      </c>
      <c r="H47" s="62">
        <v>549.5</v>
      </c>
      <c r="S47" s="36"/>
    </row>
    <row r="48" spans="1:19" ht="15">
      <c r="A48" s="57" t="s">
        <v>333</v>
      </c>
      <c r="B48" s="57" t="s">
        <v>334</v>
      </c>
      <c r="C48" s="58">
        <v>41052</v>
      </c>
      <c r="D48" s="59" t="s">
        <v>310</v>
      </c>
      <c r="E48" s="59" t="s">
        <v>248</v>
      </c>
      <c r="F48" s="60" t="s">
        <v>52</v>
      </c>
      <c r="G48" s="61" t="s">
        <v>663</v>
      </c>
      <c r="H48" s="62">
        <v>549.5</v>
      </c>
      <c r="S48" s="36"/>
    </row>
    <row r="49" spans="1:19" ht="15">
      <c r="A49" s="57" t="s">
        <v>333</v>
      </c>
      <c r="B49" s="57" t="s">
        <v>334</v>
      </c>
      <c r="C49" s="58">
        <v>41030</v>
      </c>
      <c r="D49" s="59" t="s">
        <v>310</v>
      </c>
      <c r="E49" s="59" t="s">
        <v>248</v>
      </c>
      <c r="F49" s="60" t="s">
        <v>56</v>
      </c>
      <c r="G49" s="61" t="s">
        <v>1008</v>
      </c>
      <c r="H49" s="62">
        <v>552.96</v>
      </c>
      <c r="S49" s="36"/>
    </row>
    <row r="50" spans="1:19" ht="15">
      <c r="A50" s="57" t="s">
        <v>333</v>
      </c>
      <c r="B50" s="57" t="s">
        <v>334</v>
      </c>
      <c r="C50" s="58">
        <v>41038</v>
      </c>
      <c r="D50" s="59" t="s">
        <v>310</v>
      </c>
      <c r="E50" s="59" t="s">
        <v>248</v>
      </c>
      <c r="F50" s="60" t="s">
        <v>56</v>
      </c>
      <c r="G50" s="61" t="s">
        <v>1010</v>
      </c>
      <c r="H50" s="62">
        <v>552.96</v>
      </c>
      <c r="S50" s="36"/>
    </row>
    <row r="51" spans="1:19" ht="15">
      <c r="A51" s="57" t="s">
        <v>333</v>
      </c>
      <c r="B51" s="57" t="s">
        <v>334</v>
      </c>
      <c r="C51" s="58">
        <v>41044</v>
      </c>
      <c r="D51" s="59" t="s">
        <v>310</v>
      </c>
      <c r="E51" s="59" t="s">
        <v>248</v>
      </c>
      <c r="F51" s="60" t="s">
        <v>56</v>
      </c>
      <c r="G51" s="61" t="s">
        <v>1016</v>
      </c>
      <c r="H51" s="62">
        <v>552.96</v>
      </c>
      <c r="S51" s="36"/>
    </row>
    <row r="52" spans="1:19" ht="15">
      <c r="A52" s="57" t="s">
        <v>333</v>
      </c>
      <c r="B52" s="57" t="s">
        <v>334</v>
      </c>
      <c r="C52" s="58">
        <v>41030</v>
      </c>
      <c r="D52" s="59" t="s">
        <v>280</v>
      </c>
      <c r="E52" s="59" t="s">
        <v>248</v>
      </c>
      <c r="F52" s="60" t="s">
        <v>49</v>
      </c>
      <c r="G52" s="61" t="s">
        <v>556</v>
      </c>
      <c r="H52" s="62">
        <v>1483.38</v>
      </c>
      <c r="S52" s="36"/>
    </row>
    <row r="53" spans="1:19" ht="15">
      <c r="A53" s="57" t="s">
        <v>333</v>
      </c>
      <c r="B53" s="57" t="s">
        <v>334</v>
      </c>
      <c r="C53" s="58">
        <v>41030</v>
      </c>
      <c r="D53" s="59" t="s">
        <v>281</v>
      </c>
      <c r="E53" s="59" t="s">
        <v>251</v>
      </c>
      <c r="F53" s="60" t="s">
        <v>716</v>
      </c>
      <c r="G53" s="61" t="s">
        <v>717</v>
      </c>
      <c r="H53" s="62">
        <v>513</v>
      </c>
      <c r="S53" s="36"/>
    </row>
    <row r="54" spans="1:19" ht="15">
      <c r="A54" s="57" t="s">
        <v>333</v>
      </c>
      <c r="B54" s="57" t="s">
        <v>334</v>
      </c>
      <c r="C54" s="58">
        <v>41030</v>
      </c>
      <c r="D54" s="59" t="s">
        <v>281</v>
      </c>
      <c r="E54" s="59" t="s">
        <v>251</v>
      </c>
      <c r="F54" s="60" t="s">
        <v>341</v>
      </c>
      <c r="G54" s="61" t="s">
        <v>489</v>
      </c>
      <c r="H54" s="62">
        <v>792</v>
      </c>
      <c r="S54" s="36"/>
    </row>
    <row r="55" spans="1:19" ht="15">
      <c r="A55" s="57" t="s">
        <v>333</v>
      </c>
      <c r="B55" s="57" t="s">
        <v>334</v>
      </c>
      <c r="C55" s="58">
        <v>41058</v>
      </c>
      <c r="D55" s="59" t="s">
        <v>281</v>
      </c>
      <c r="E55" s="59" t="s">
        <v>249</v>
      </c>
      <c r="F55" s="60" t="s">
        <v>725</v>
      </c>
      <c r="G55" s="61" t="s">
        <v>730</v>
      </c>
      <c r="H55" s="62">
        <v>1800</v>
      </c>
      <c r="S55" s="36"/>
    </row>
    <row r="56" spans="1:19" ht="15">
      <c r="A56" s="57" t="s">
        <v>333</v>
      </c>
      <c r="B56" s="57" t="s">
        <v>334</v>
      </c>
      <c r="C56" s="58">
        <v>41030</v>
      </c>
      <c r="D56" s="59" t="s">
        <v>281</v>
      </c>
      <c r="E56" s="59" t="s">
        <v>249</v>
      </c>
      <c r="F56" s="60" t="s">
        <v>725</v>
      </c>
      <c r="G56" s="61" t="s">
        <v>727</v>
      </c>
      <c r="H56" s="62">
        <v>3000</v>
      </c>
      <c r="S56" s="36"/>
    </row>
    <row r="57" spans="1:19" ht="15">
      <c r="A57" s="57" t="s">
        <v>333</v>
      </c>
      <c r="B57" s="57" t="s">
        <v>334</v>
      </c>
      <c r="C57" s="58">
        <v>41030</v>
      </c>
      <c r="D57" s="59" t="s">
        <v>281</v>
      </c>
      <c r="E57" s="59" t="s">
        <v>251</v>
      </c>
      <c r="F57" s="60" t="s">
        <v>689</v>
      </c>
      <c r="G57" s="61" t="s">
        <v>691</v>
      </c>
      <c r="H57" s="62">
        <v>3390</v>
      </c>
      <c r="S57" s="36"/>
    </row>
    <row r="58" spans="1:19" ht="15">
      <c r="A58" s="57" t="s">
        <v>333</v>
      </c>
      <c r="B58" s="57" t="s">
        <v>334</v>
      </c>
      <c r="C58" s="58">
        <v>41038</v>
      </c>
      <c r="D58" s="59" t="s">
        <v>281</v>
      </c>
      <c r="E58" s="59" t="s">
        <v>251</v>
      </c>
      <c r="F58" s="60" t="s">
        <v>856</v>
      </c>
      <c r="G58" s="61" t="s">
        <v>858</v>
      </c>
      <c r="H58" s="62">
        <v>6000</v>
      </c>
      <c r="S58" s="36"/>
    </row>
    <row r="59" spans="1:19" ht="15">
      <c r="A59" s="57" t="s">
        <v>333</v>
      </c>
      <c r="B59" s="57" t="s">
        <v>334</v>
      </c>
      <c r="C59" s="58">
        <v>41038</v>
      </c>
      <c r="D59" s="59" t="s">
        <v>281</v>
      </c>
      <c r="E59" s="59" t="s">
        <v>251</v>
      </c>
      <c r="F59" s="60" t="s">
        <v>905</v>
      </c>
      <c r="G59" s="61" t="s">
        <v>907</v>
      </c>
      <c r="H59" s="62">
        <v>15336</v>
      </c>
      <c r="S59" s="36"/>
    </row>
    <row r="60" spans="1:19" ht="15">
      <c r="A60" s="57" t="s">
        <v>333</v>
      </c>
      <c r="B60" s="57" t="s">
        <v>334</v>
      </c>
      <c r="C60" s="58">
        <v>41038</v>
      </c>
      <c r="D60" s="59" t="s">
        <v>281</v>
      </c>
      <c r="E60" s="59" t="s">
        <v>251</v>
      </c>
      <c r="F60" s="60" t="s">
        <v>172</v>
      </c>
      <c r="G60" s="61" t="s">
        <v>434</v>
      </c>
      <c r="H60" s="62">
        <v>30780</v>
      </c>
      <c r="S60" s="36"/>
    </row>
    <row r="61" spans="1:19" ht="15">
      <c r="A61" s="57" t="s">
        <v>333</v>
      </c>
      <c r="B61" s="57" t="s">
        <v>334</v>
      </c>
      <c r="C61" s="58">
        <v>41058</v>
      </c>
      <c r="D61" s="59" t="s">
        <v>297</v>
      </c>
      <c r="E61" s="59" t="s">
        <v>383</v>
      </c>
      <c r="F61" s="60" t="s">
        <v>150</v>
      </c>
      <c r="G61" s="61" t="s">
        <v>487</v>
      </c>
      <c r="H61" s="62">
        <v>1998.82</v>
      </c>
      <c r="S61" s="36"/>
    </row>
    <row r="62" spans="1:19" ht="15">
      <c r="A62" s="57" t="s">
        <v>333</v>
      </c>
      <c r="B62" s="57" t="s">
        <v>334</v>
      </c>
      <c r="C62" s="58">
        <v>41044</v>
      </c>
      <c r="D62" s="59" t="s">
        <v>1524</v>
      </c>
      <c r="E62" s="59" t="s">
        <v>383</v>
      </c>
      <c r="F62" s="60" t="s">
        <v>543</v>
      </c>
      <c r="G62" s="61" t="s">
        <v>548</v>
      </c>
      <c r="H62" s="62">
        <v>7152</v>
      </c>
      <c r="S62" s="36"/>
    </row>
    <row r="63" spans="1:19" ht="15">
      <c r="A63" s="57" t="s">
        <v>333</v>
      </c>
      <c r="B63" s="57" t="s">
        <v>334</v>
      </c>
      <c r="C63" s="58">
        <v>41044</v>
      </c>
      <c r="D63" s="59" t="s">
        <v>279</v>
      </c>
      <c r="E63" s="59" t="s">
        <v>247</v>
      </c>
      <c r="F63" s="60" t="s">
        <v>45</v>
      </c>
      <c r="G63" s="61" t="s">
        <v>411</v>
      </c>
      <c r="H63" s="62">
        <v>4617.81</v>
      </c>
      <c r="S63" s="36"/>
    </row>
    <row r="64" spans="1:19" ht="15">
      <c r="A64" s="57" t="s">
        <v>333</v>
      </c>
      <c r="B64" s="57" t="s">
        <v>334</v>
      </c>
      <c r="C64" s="58">
        <v>41030</v>
      </c>
      <c r="D64" s="59" t="s">
        <v>286</v>
      </c>
      <c r="E64" s="59" t="s">
        <v>380</v>
      </c>
      <c r="F64" s="60" t="s">
        <v>446</v>
      </c>
      <c r="G64" s="61" t="s">
        <v>448</v>
      </c>
      <c r="H64" s="62">
        <v>2609.93</v>
      </c>
      <c r="S64" s="36"/>
    </row>
    <row r="65" spans="1:19" ht="15">
      <c r="A65" s="57" t="s">
        <v>333</v>
      </c>
      <c r="B65" s="57" t="s">
        <v>334</v>
      </c>
      <c r="C65" s="58">
        <v>41044</v>
      </c>
      <c r="D65" s="59" t="s">
        <v>296</v>
      </c>
      <c r="E65" s="59" t="s">
        <v>380</v>
      </c>
      <c r="F65" s="60" t="s">
        <v>46</v>
      </c>
      <c r="G65" s="61" t="s">
        <v>485</v>
      </c>
      <c r="H65" s="62">
        <v>855</v>
      </c>
      <c r="S65" s="36"/>
    </row>
    <row r="66" spans="1:19" ht="15">
      <c r="A66" s="57" t="s">
        <v>333</v>
      </c>
      <c r="B66" s="57" t="s">
        <v>334</v>
      </c>
      <c r="C66" s="58">
        <v>41038</v>
      </c>
      <c r="D66" s="59" t="s">
        <v>296</v>
      </c>
      <c r="E66" s="59" t="s">
        <v>380</v>
      </c>
      <c r="F66" s="60" t="s">
        <v>492</v>
      </c>
      <c r="G66" s="61" t="s">
        <v>497</v>
      </c>
      <c r="H66" s="62">
        <v>1082.64</v>
      </c>
      <c r="S66" s="36"/>
    </row>
    <row r="67" spans="1:19" ht="15">
      <c r="A67" s="57" t="s">
        <v>333</v>
      </c>
      <c r="B67" s="57" t="s">
        <v>334</v>
      </c>
      <c r="C67" s="58">
        <v>41052</v>
      </c>
      <c r="D67" s="59" t="s">
        <v>296</v>
      </c>
      <c r="E67" s="59" t="s">
        <v>380</v>
      </c>
      <c r="F67" s="60" t="s">
        <v>441</v>
      </c>
      <c r="G67" s="61" t="s">
        <v>443</v>
      </c>
      <c r="H67" s="62">
        <v>1284</v>
      </c>
      <c r="S67" s="36"/>
    </row>
    <row r="68" spans="1:19" ht="15">
      <c r="A68" s="57" t="s">
        <v>333</v>
      </c>
      <c r="B68" s="57" t="s">
        <v>334</v>
      </c>
      <c r="C68" s="58">
        <v>41030</v>
      </c>
      <c r="D68" s="59" t="s">
        <v>323</v>
      </c>
      <c r="E68" s="59" t="s">
        <v>376</v>
      </c>
      <c r="F68" s="60" t="s">
        <v>827</v>
      </c>
      <c r="G68" s="61" t="s">
        <v>829</v>
      </c>
      <c r="H68" s="62">
        <v>600</v>
      </c>
      <c r="S68" s="36"/>
    </row>
    <row r="69" spans="1:19" ht="15">
      <c r="A69" s="57" t="s">
        <v>333</v>
      </c>
      <c r="B69" s="57" t="s">
        <v>334</v>
      </c>
      <c r="C69" s="58">
        <v>41030</v>
      </c>
      <c r="D69" s="59" t="s">
        <v>323</v>
      </c>
      <c r="E69" s="59" t="s">
        <v>376</v>
      </c>
      <c r="F69" s="60" t="s">
        <v>813</v>
      </c>
      <c r="G69" s="61" t="s">
        <v>815</v>
      </c>
      <c r="H69" s="62">
        <v>1085.05</v>
      </c>
      <c r="S69" s="36"/>
    </row>
    <row r="70" spans="1:19" ht="15">
      <c r="A70" s="57" t="s">
        <v>333</v>
      </c>
      <c r="B70" s="57" t="s">
        <v>334</v>
      </c>
      <c r="C70" s="58">
        <v>41038</v>
      </c>
      <c r="D70" s="59" t="s">
        <v>301</v>
      </c>
      <c r="E70" s="59" t="s">
        <v>257</v>
      </c>
      <c r="F70" s="60" t="s">
        <v>695</v>
      </c>
      <c r="G70" s="61" t="s">
        <v>697</v>
      </c>
      <c r="H70" s="62">
        <v>1600.8</v>
      </c>
      <c r="S70" s="36"/>
    </row>
    <row r="71" spans="1:22" ht="15">
      <c r="A71" s="63" t="s">
        <v>333</v>
      </c>
      <c r="B71" s="63" t="s">
        <v>334</v>
      </c>
      <c r="C71" s="64">
        <v>41058</v>
      </c>
      <c r="D71" s="65" t="s">
        <v>294</v>
      </c>
      <c r="E71" s="65" t="s">
        <v>266</v>
      </c>
      <c r="F71" s="66" t="s">
        <v>739</v>
      </c>
      <c r="G71" s="67" t="s">
        <v>741</v>
      </c>
      <c r="H71" s="68">
        <v>3600</v>
      </c>
      <c r="I71" s="69"/>
      <c r="J71" s="69"/>
      <c r="K71" s="69"/>
      <c r="L71" s="69"/>
      <c r="M71" s="69"/>
      <c r="N71" s="69"/>
      <c r="O71" s="69"/>
      <c r="P71" s="69"/>
      <c r="Q71" s="70"/>
      <c r="R71" s="69"/>
      <c r="S71" s="69"/>
      <c r="T71" s="71"/>
      <c r="U71" s="71"/>
      <c r="V71" s="71"/>
    </row>
    <row r="72" spans="1:19" ht="15">
      <c r="A72" s="57" t="s">
        <v>333</v>
      </c>
      <c r="B72" s="57" t="s">
        <v>334</v>
      </c>
      <c r="C72" s="58">
        <v>41051</v>
      </c>
      <c r="D72" s="59" t="s">
        <v>316</v>
      </c>
      <c r="E72" s="59" t="s">
        <v>252</v>
      </c>
      <c r="F72" s="60" t="s">
        <v>184</v>
      </c>
      <c r="G72" s="61" t="s">
        <v>750</v>
      </c>
      <c r="H72" s="62">
        <v>655</v>
      </c>
      <c r="S72" s="36"/>
    </row>
    <row r="73" spans="1:19" ht="15">
      <c r="A73" s="57" t="s">
        <v>333</v>
      </c>
      <c r="B73" s="57" t="s">
        <v>334</v>
      </c>
      <c r="C73" s="58">
        <v>41044</v>
      </c>
      <c r="D73" s="59" t="s">
        <v>316</v>
      </c>
      <c r="E73" s="59" t="s">
        <v>251</v>
      </c>
      <c r="F73" s="60" t="s">
        <v>1003</v>
      </c>
      <c r="G73" s="61" t="s">
        <v>1005</v>
      </c>
      <c r="H73" s="62">
        <v>800</v>
      </c>
      <c r="S73" s="36"/>
    </row>
    <row r="74" spans="1:19" ht="15">
      <c r="A74" s="57" t="s">
        <v>333</v>
      </c>
      <c r="B74" s="57" t="s">
        <v>334</v>
      </c>
      <c r="C74" s="58">
        <v>41038</v>
      </c>
      <c r="D74" s="59" t="s">
        <v>293</v>
      </c>
      <c r="E74" s="59" t="s">
        <v>380</v>
      </c>
      <c r="F74" s="60" t="s">
        <v>945</v>
      </c>
      <c r="G74" s="61" t="s">
        <v>954</v>
      </c>
      <c r="H74" s="62">
        <v>504.08</v>
      </c>
      <c r="S74" s="36"/>
    </row>
    <row r="75" spans="1:19" ht="15">
      <c r="A75" s="57" t="s">
        <v>333</v>
      </c>
      <c r="B75" s="57" t="s">
        <v>334</v>
      </c>
      <c r="C75" s="58">
        <v>41038</v>
      </c>
      <c r="D75" s="59" t="s">
        <v>293</v>
      </c>
      <c r="E75" s="59" t="s">
        <v>380</v>
      </c>
      <c r="F75" s="60" t="s">
        <v>945</v>
      </c>
      <c r="G75" s="61" t="s">
        <v>947</v>
      </c>
      <c r="H75" s="62">
        <v>605.92</v>
      </c>
      <c r="S75" s="36"/>
    </row>
    <row r="76" spans="1:19" ht="15">
      <c r="A76" s="57" t="s">
        <v>333</v>
      </c>
      <c r="B76" s="57" t="s">
        <v>334</v>
      </c>
      <c r="C76" s="58">
        <v>41038</v>
      </c>
      <c r="D76" s="59" t="s">
        <v>293</v>
      </c>
      <c r="E76" s="59" t="s">
        <v>380</v>
      </c>
      <c r="F76" s="60" t="s">
        <v>945</v>
      </c>
      <c r="G76" s="61" t="s">
        <v>952</v>
      </c>
      <c r="H76" s="62">
        <v>1893.56</v>
      </c>
      <c r="S76" s="36"/>
    </row>
    <row r="77" spans="1:19" ht="15">
      <c r="A77" s="57" t="s">
        <v>333</v>
      </c>
      <c r="B77" s="57" t="s">
        <v>334</v>
      </c>
      <c r="C77" s="58">
        <v>41038</v>
      </c>
      <c r="D77" s="59" t="s">
        <v>293</v>
      </c>
      <c r="E77" s="59" t="s">
        <v>380</v>
      </c>
      <c r="F77" s="60" t="s">
        <v>945</v>
      </c>
      <c r="G77" s="61" t="s">
        <v>950</v>
      </c>
      <c r="H77" s="62">
        <v>2138.83</v>
      </c>
      <c r="S77" s="36"/>
    </row>
    <row r="78" spans="1:19" ht="15">
      <c r="A78" s="57" t="s">
        <v>333</v>
      </c>
      <c r="B78" s="57" t="s">
        <v>334</v>
      </c>
      <c r="C78" s="58">
        <v>41038</v>
      </c>
      <c r="D78" s="59" t="s">
        <v>293</v>
      </c>
      <c r="E78" s="59" t="s">
        <v>380</v>
      </c>
      <c r="F78" s="60" t="s">
        <v>226</v>
      </c>
      <c r="G78" s="61" t="s">
        <v>597</v>
      </c>
      <c r="H78" s="62">
        <v>7755.6</v>
      </c>
      <c r="S78" s="36"/>
    </row>
    <row r="79" spans="1:19" ht="15">
      <c r="A79" s="57" t="s">
        <v>333</v>
      </c>
      <c r="B79" s="57" t="s">
        <v>334</v>
      </c>
      <c r="C79" s="58">
        <v>41044</v>
      </c>
      <c r="D79" s="59" t="s">
        <v>298</v>
      </c>
      <c r="E79" s="59" t="s">
        <v>376</v>
      </c>
      <c r="F79" s="60" t="s">
        <v>430</v>
      </c>
      <c r="G79" s="61" t="s">
        <v>432</v>
      </c>
      <c r="H79" s="62">
        <v>5100</v>
      </c>
      <c r="S79" s="36"/>
    </row>
    <row r="80" spans="1:19" ht="15">
      <c r="A80" s="57" t="s">
        <v>333</v>
      </c>
      <c r="B80" s="57" t="s">
        <v>334</v>
      </c>
      <c r="C80" s="58">
        <v>41038</v>
      </c>
      <c r="D80" s="59" t="s">
        <v>317</v>
      </c>
      <c r="E80" s="59" t="s">
        <v>377</v>
      </c>
      <c r="F80" s="60" t="s">
        <v>761</v>
      </c>
      <c r="G80" s="61" t="s">
        <v>763</v>
      </c>
      <c r="H80" s="62">
        <v>678.48</v>
      </c>
      <c r="S80" s="36"/>
    </row>
    <row r="81" spans="1:19" ht="15">
      <c r="A81" s="57" t="s">
        <v>333</v>
      </c>
      <c r="B81" s="57" t="s">
        <v>334</v>
      </c>
      <c r="C81" s="58">
        <v>41038</v>
      </c>
      <c r="D81" s="59" t="s">
        <v>317</v>
      </c>
      <c r="E81" s="59" t="s">
        <v>377</v>
      </c>
      <c r="F81" s="60" t="s">
        <v>761</v>
      </c>
      <c r="G81" s="61" t="s">
        <v>774</v>
      </c>
      <c r="H81" s="62">
        <v>1252.37</v>
      </c>
      <c r="S81" s="36"/>
    </row>
    <row r="82" spans="1:19" ht="15">
      <c r="A82" s="57" t="s">
        <v>333</v>
      </c>
      <c r="B82" s="57" t="s">
        <v>334</v>
      </c>
      <c r="C82" s="58">
        <v>41038</v>
      </c>
      <c r="D82" s="59" t="s">
        <v>1529</v>
      </c>
      <c r="E82" s="59" t="s">
        <v>380</v>
      </c>
      <c r="F82" s="60" t="s">
        <v>209</v>
      </c>
      <c r="G82" s="61" t="s">
        <v>882</v>
      </c>
      <c r="H82" s="62">
        <v>537.6</v>
      </c>
      <c r="S82" s="36"/>
    </row>
    <row r="83" spans="1:19" ht="15">
      <c r="A83" s="57" t="s">
        <v>333</v>
      </c>
      <c r="B83" s="57" t="s">
        <v>334</v>
      </c>
      <c r="C83" s="58">
        <v>41044</v>
      </c>
      <c r="D83" s="59" t="s">
        <v>1523</v>
      </c>
      <c r="E83" s="59" t="s">
        <v>380</v>
      </c>
      <c r="F83" s="60" t="s">
        <v>538</v>
      </c>
      <c r="G83" s="61" t="s">
        <v>540</v>
      </c>
      <c r="H83" s="62">
        <v>1512</v>
      </c>
      <c r="S83" s="36"/>
    </row>
    <row r="84" spans="1:19" ht="15">
      <c r="A84" s="57" t="s">
        <v>333</v>
      </c>
      <c r="B84" s="57" t="s">
        <v>334</v>
      </c>
      <c r="C84" s="58">
        <v>41038</v>
      </c>
      <c r="D84" s="59" t="s">
        <v>1523</v>
      </c>
      <c r="E84" s="59" t="s">
        <v>380</v>
      </c>
      <c r="F84" s="60" t="s">
        <v>910</v>
      </c>
      <c r="G84" s="61" t="s">
        <v>912</v>
      </c>
      <c r="H84" s="62">
        <v>1932</v>
      </c>
      <c r="S84" s="36"/>
    </row>
    <row r="85" spans="1:19" ht="15">
      <c r="A85" s="57" t="s">
        <v>333</v>
      </c>
      <c r="B85" s="57" t="s">
        <v>334</v>
      </c>
      <c r="C85" s="58">
        <v>41060</v>
      </c>
      <c r="D85" s="59" t="s">
        <v>403</v>
      </c>
      <c r="E85" s="59" t="s">
        <v>248</v>
      </c>
      <c r="F85" s="60" t="s">
        <v>402</v>
      </c>
      <c r="G85" s="61">
        <v>20130228</v>
      </c>
      <c r="H85" s="62">
        <v>650.32</v>
      </c>
      <c r="S85" s="36"/>
    </row>
    <row r="86" spans="1:19" ht="15">
      <c r="A86" s="57" t="s">
        <v>333</v>
      </c>
      <c r="B86" s="57" t="s">
        <v>334</v>
      </c>
      <c r="C86" s="58">
        <v>41032</v>
      </c>
      <c r="D86" s="59" t="s">
        <v>1532</v>
      </c>
      <c r="E86" s="59" t="s">
        <v>277</v>
      </c>
      <c r="F86" s="60" t="s">
        <v>1268</v>
      </c>
      <c r="G86" s="61">
        <v>20130220</v>
      </c>
      <c r="H86" s="62">
        <v>3423.6</v>
      </c>
      <c r="S86" s="36"/>
    </row>
    <row r="87" spans="1:19" ht="15">
      <c r="A87" s="57" t="s">
        <v>333</v>
      </c>
      <c r="B87" s="57" t="s">
        <v>334</v>
      </c>
      <c r="C87" s="58">
        <v>41032</v>
      </c>
      <c r="D87" s="59" t="s">
        <v>1532</v>
      </c>
      <c r="E87" s="59" t="s">
        <v>277</v>
      </c>
      <c r="F87" s="60" t="s">
        <v>1238</v>
      </c>
      <c r="G87" s="61">
        <v>20130204</v>
      </c>
      <c r="H87" s="62">
        <v>4500</v>
      </c>
      <c r="S87" s="36"/>
    </row>
    <row r="88" spans="1:19" ht="15">
      <c r="A88" s="57" t="s">
        <v>333</v>
      </c>
      <c r="B88" s="57" t="s">
        <v>334</v>
      </c>
      <c r="C88" s="58">
        <v>41045</v>
      </c>
      <c r="D88" s="59" t="s">
        <v>1532</v>
      </c>
      <c r="E88" s="59" t="s">
        <v>276</v>
      </c>
      <c r="F88" s="60" t="s">
        <v>1266</v>
      </c>
      <c r="G88" s="61">
        <v>20130218</v>
      </c>
      <c r="H88" s="62">
        <v>5000</v>
      </c>
      <c r="S88" s="36"/>
    </row>
    <row r="89" spans="1:19" ht="15">
      <c r="A89" s="57" t="s">
        <v>333</v>
      </c>
      <c r="B89" s="57" t="s">
        <v>334</v>
      </c>
      <c r="C89" s="58">
        <v>41045</v>
      </c>
      <c r="D89" s="59" t="s">
        <v>1532</v>
      </c>
      <c r="E89" s="59" t="s">
        <v>276</v>
      </c>
      <c r="F89" s="60" t="s">
        <v>1266</v>
      </c>
      <c r="G89" s="61">
        <v>20130219</v>
      </c>
      <c r="H89" s="62">
        <v>5000</v>
      </c>
      <c r="S89" s="36"/>
    </row>
    <row r="90" spans="1:19" ht="15">
      <c r="A90" s="57" t="s">
        <v>333</v>
      </c>
      <c r="B90" s="57" t="s">
        <v>334</v>
      </c>
      <c r="C90" s="58">
        <v>41032</v>
      </c>
      <c r="D90" s="59" t="s">
        <v>1532</v>
      </c>
      <c r="E90" s="59" t="s">
        <v>276</v>
      </c>
      <c r="F90" s="60" t="s">
        <v>1248</v>
      </c>
      <c r="G90" s="61">
        <v>20130208</v>
      </c>
      <c r="H90" s="62">
        <v>7365.93</v>
      </c>
      <c r="S90" s="36"/>
    </row>
    <row r="91" spans="1:19" ht="15">
      <c r="A91" s="57" t="s">
        <v>333</v>
      </c>
      <c r="B91" s="57" t="s">
        <v>334</v>
      </c>
      <c r="C91" s="58">
        <v>41032</v>
      </c>
      <c r="D91" s="59" t="s">
        <v>1532</v>
      </c>
      <c r="E91" s="59" t="s">
        <v>276</v>
      </c>
      <c r="F91" s="60" t="s">
        <v>1248</v>
      </c>
      <c r="G91" s="61">
        <v>20130209</v>
      </c>
      <c r="H91" s="62">
        <v>8400</v>
      </c>
      <c r="S91" s="36"/>
    </row>
    <row r="92" spans="1:19" ht="15">
      <c r="A92" s="57" t="s">
        <v>333</v>
      </c>
      <c r="B92" s="57" t="s">
        <v>334</v>
      </c>
      <c r="C92" s="58">
        <v>41032</v>
      </c>
      <c r="D92" s="59" t="s">
        <v>1532</v>
      </c>
      <c r="E92" s="59" t="s">
        <v>277</v>
      </c>
      <c r="F92" s="60" t="s">
        <v>1236</v>
      </c>
      <c r="G92" s="61">
        <v>20130203</v>
      </c>
      <c r="H92" s="62">
        <v>8770</v>
      </c>
      <c r="S92" s="36"/>
    </row>
    <row r="93" spans="1:19" ht="15">
      <c r="A93" s="57" t="s">
        <v>333</v>
      </c>
      <c r="B93" s="57" t="s">
        <v>334</v>
      </c>
      <c r="C93" s="58">
        <v>41032</v>
      </c>
      <c r="D93" s="59" t="s">
        <v>1532</v>
      </c>
      <c r="E93" s="59" t="s">
        <v>276</v>
      </c>
      <c r="F93" s="60" t="s">
        <v>1233</v>
      </c>
      <c r="G93" s="61">
        <v>20130201</v>
      </c>
      <c r="H93" s="62">
        <v>10000</v>
      </c>
      <c r="S93" s="36"/>
    </row>
    <row r="94" spans="1:19" ht="15">
      <c r="A94" s="57" t="s">
        <v>333</v>
      </c>
      <c r="B94" s="57" t="s">
        <v>334</v>
      </c>
      <c r="C94" s="58">
        <v>41032</v>
      </c>
      <c r="D94" s="59" t="s">
        <v>1532</v>
      </c>
      <c r="E94" s="59" t="s">
        <v>276</v>
      </c>
      <c r="F94" s="60" t="s">
        <v>1258</v>
      </c>
      <c r="G94" s="61">
        <v>20130214</v>
      </c>
      <c r="H94" s="62">
        <v>10000</v>
      </c>
      <c r="S94" s="36"/>
    </row>
    <row r="95" spans="1:19" ht="15">
      <c r="A95" s="57" t="s">
        <v>333</v>
      </c>
      <c r="B95" s="57" t="s">
        <v>334</v>
      </c>
      <c r="C95" s="58">
        <v>41045</v>
      </c>
      <c r="D95" s="59" t="s">
        <v>1532</v>
      </c>
      <c r="E95" s="59" t="s">
        <v>276</v>
      </c>
      <c r="F95" s="60" t="s">
        <v>375</v>
      </c>
      <c r="G95" s="61">
        <v>20130222</v>
      </c>
      <c r="H95" s="62">
        <v>10000</v>
      </c>
      <c r="S95" s="36"/>
    </row>
    <row r="96" spans="1:19" ht="15">
      <c r="A96" s="57" t="s">
        <v>333</v>
      </c>
      <c r="B96" s="57" t="s">
        <v>334</v>
      </c>
      <c r="C96" s="58">
        <v>41045</v>
      </c>
      <c r="D96" s="59" t="s">
        <v>1532</v>
      </c>
      <c r="E96" s="59" t="s">
        <v>276</v>
      </c>
      <c r="F96" s="60" t="s">
        <v>1270</v>
      </c>
      <c r="G96" s="61">
        <v>20130221</v>
      </c>
      <c r="H96" s="62">
        <v>10205</v>
      </c>
      <c r="S96" s="36"/>
    </row>
    <row r="97" spans="1:19" ht="15">
      <c r="A97" s="57" t="s">
        <v>333</v>
      </c>
      <c r="B97" s="57" t="s">
        <v>334</v>
      </c>
      <c r="C97" s="58">
        <v>41045</v>
      </c>
      <c r="D97" s="59" t="s">
        <v>1532</v>
      </c>
      <c r="E97" s="59" t="s">
        <v>276</v>
      </c>
      <c r="F97" s="60" t="s">
        <v>1241</v>
      </c>
      <c r="G97" s="61">
        <v>20130205</v>
      </c>
      <c r="H97" s="62">
        <v>11712.19</v>
      </c>
      <c r="S97" s="36"/>
    </row>
    <row r="98" spans="1:19" ht="15">
      <c r="A98" s="57" t="s">
        <v>333</v>
      </c>
      <c r="B98" s="57" t="s">
        <v>334</v>
      </c>
      <c r="C98" s="58">
        <v>41032</v>
      </c>
      <c r="D98" s="59" t="s">
        <v>1532</v>
      </c>
      <c r="E98" s="59" t="s">
        <v>276</v>
      </c>
      <c r="F98" s="60" t="s">
        <v>1256</v>
      </c>
      <c r="G98" s="61">
        <v>20130213</v>
      </c>
      <c r="H98" s="62">
        <v>12191.84</v>
      </c>
      <c r="S98" s="36"/>
    </row>
    <row r="99" spans="1:19" ht="15">
      <c r="A99" s="57" t="s">
        <v>333</v>
      </c>
      <c r="B99" s="57" t="s">
        <v>334</v>
      </c>
      <c r="C99" s="58">
        <v>41045</v>
      </c>
      <c r="D99" s="59" t="s">
        <v>1532</v>
      </c>
      <c r="E99" s="59" t="s">
        <v>276</v>
      </c>
      <c r="F99" s="60" t="s">
        <v>1252</v>
      </c>
      <c r="G99" s="61">
        <v>20130211</v>
      </c>
      <c r="H99" s="62">
        <v>12500</v>
      </c>
      <c r="S99" s="36"/>
    </row>
    <row r="100" spans="1:19" ht="15">
      <c r="A100" s="57" t="s">
        <v>333</v>
      </c>
      <c r="B100" s="57" t="s">
        <v>334</v>
      </c>
      <c r="C100" s="58">
        <v>41032</v>
      </c>
      <c r="D100" s="59" t="s">
        <v>1532</v>
      </c>
      <c r="E100" s="59" t="s">
        <v>277</v>
      </c>
      <c r="F100" s="60" t="s">
        <v>244</v>
      </c>
      <c r="G100" s="61">
        <v>20130202</v>
      </c>
      <c r="H100" s="62">
        <v>13064.9</v>
      </c>
      <c r="S100" s="36"/>
    </row>
    <row r="101" spans="1:19" ht="15">
      <c r="A101" s="57" t="s">
        <v>333</v>
      </c>
      <c r="B101" s="57" t="s">
        <v>334</v>
      </c>
      <c r="C101" s="58">
        <v>41032</v>
      </c>
      <c r="D101" s="59" t="s">
        <v>1532</v>
      </c>
      <c r="E101" s="59" t="s">
        <v>276</v>
      </c>
      <c r="F101" s="60" t="s">
        <v>1274</v>
      </c>
      <c r="G101" s="61">
        <v>20130224</v>
      </c>
      <c r="H101" s="62">
        <v>13105</v>
      </c>
      <c r="S101" s="36"/>
    </row>
    <row r="102" spans="1:19" ht="15">
      <c r="A102" s="57" t="s">
        <v>333</v>
      </c>
      <c r="B102" s="57" t="s">
        <v>334</v>
      </c>
      <c r="C102" s="58">
        <v>41045</v>
      </c>
      <c r="D102" s="59" t="s">
        <v>1532</v>
      </c>
      <c r="E102" s="59" t="s">
        <v>276</v>
      </c>
      <c r="F102" s="60" t="s">
        <v>1260</v>
      </c>
      <c r="G102" s="61">
        <v>20130215</v>
      </c>
      <c r="H102" s="62">
        <v>15250</v>
      </c>
      <c r="S102" s="36"/>
    </row>
    <row r="103" spans="1:19" ht="15">
      <c r="A103" s="57" t="s">
        <v>333</v>
      </c>
      <c r="B103" s="57" t="s">
        <v>334</v>
      </c>
      <c r="C103" s="58">
        <v>41032</v>
      </c>
      <c r="D103" s="59" t="s">
        <v>1532</v>
      </c>
      <c r="E103" s="59" t="s">
        <v>276</v>
      </c>
      <c r="F103" s="60" t="s">
        <v>1254</v>
      </c>
      <c r="G103" s="61">
        <v>20130212</v>
      </c>
      <c r="H103" s="62">
        <v>15500</v>
      </c>
      <c r="S103" s="36"/>
    </row>
    <row r="104" spans="1:19" ht="15">
      <c r="A104" s="57" t="s">
        <v>333</v>
      </c>
      <c r="B104" s="57" t="s">
        <v>334</v>
      </c>
      <c r="C104" s="58">
        <v>41045</v>
      </c>
      <c r="D104" s="59" t="s">
        <v>1532</v>
      </c>
      <c r="E104" s="59" t="s">
        <v>276</v>
      </c>
      <c r="F104" s="60" t="s">
        <v>1243</v>
      </c>
      <c r="G104" s="61">
        <v>20130206</v>
      </c>
      <c r="H104" s="62">
        <v>17359</v>
      </c>
      <c r="S104" s="36"/>
    </row>
    <row r="105" spans="1:19" ht="15">
      <c r="A105" s="57" t="s">
        <v>333</v>
      </c>
      <c r="B105" s="57" t="s">
        <v>334</v>
      </c>
      <c r="C105" s="58">
        <v>41045</v>
      </c>
      <c r="D105" s="59" t="s">
        <v>1532</v>
      </c>
      <c r="E105" s="59" t="s">
        <v>276</v>
      </c>
      <c r="F105" s="60" t="s">
        <v>1262</v>
      </c>
      <c r="G105" s="61">
        <v>20130216</v>
      </c>
      <c r="H105" s="62">
        <v>17500</v>
      </c>
      <c r="S105" s="36"/>
    </row>
    <row r="106" spans="1:19" ht="15">
      <c r="A106" s="57" t="s">
        <v>333</v>
      </c>
      <c r="B106" s="57" t="s">
        <v>334</v>
      </c>
      <c r="C106" s="58">
        <v>41032</v>
      </c>
      <c r="D106" s="59" t="s">
        <v>1532</v>
      </c>
      <c r="E106" s="59" t="s">
        <v>276</v>
      </c>
      <c r="F106" s="60" t="s">
        <v>1276</v>
      </c>
      <c r="G106" s="61">
        <v>20130225</v>
      </c>
      <c r="H106" s="62">
        <v>17648</v>
      </c>
      <c r="S106" s="36"/>
    </row>
    <row r="107" spans="1:19" ht="15">
      <c r="A107" s="57" t="s">
        <v>333</v>
      </c>
      <c r="B107" s="57" t="s">
        <v>334</v>
      </c>
      <c r="C107" s="58">
        <v>41045</v>
      </c>
      <c r="D107" s="59" t="s">
        <v>1532</v>
      </c>
      <c r="E107" s="59" t="s">
        <v>276</v>
      </c>
      <c r="F107" s="60" t="s">
        <v>1272</v>
      </c>
      <c r="G107" s="61">
        <v>20130223</v>
      </c>
      <c r="H107" s="62">
        <v>25000</v>
      </c>
      <c r="S107" s="36"/>
    </row>
    <row r="108" spans="1:19" ht="15">
      <c r="A108" s="57" t="s">
        <v>333</v>
      </c>
      <c r="B108" s="57" t="s">
        <v>334</v>
      </c>
      <c r="C108" s="58">
        <v>41032</v>
      </c>
      <c r="D108" s="59" t="s">
        <v>1532</v>
      </c>
      <c r="E108" s="59" t="s">
        <v>277</v>
      </c>
      <c r="F108" s="60" t="s">
        <v>1264</v>
      </c>
      <c r="G108" s="61">
        <v>20130217</v>
      </c>
      <c r="H108" s="62">
        <v>26348.1</v>
      </c>
      <c r="S108" s="36"/>
    </row>
    <row r="109" spans="1:19" ht="15">
      <c r="A109" s="57" t="s">
        <v>333</v>
      </c>
      <c r="B109" s="57" t="s">
        <v>334</v>
      </c>
      <c r="C109" s="58">
        <v>41045</v>
      </c>
      <c r="D109" s="59" t="s">
        <v>1532</v>
      </c>
      <c r="E109" s="59" t="s">
        <v>276</v>
      </c>
      <c r="F109" s="60" t="s">
        <v>535</v>
      </c>
      <c r="G109" s="61">
        <v>20130207</v>
      </c>
      <c r="H109" s="62">
        <v>47572.32</v>
      </c>
      <c r="S109" s="36"/>
    </row>
    <row r="110" spans="1:19" ht="15">
      <c r="A110" s="57" t="s">
        <v>333</v>
      </c>
      <c r="B110" s="57" t="s">
        <v>334</v>
      </c>
      <c r="C110" s="58">
        <v>41045</v>
      </c>
      <c r="D110" s="59" t="s">
        <v>1532</v>
      </c>
      <c r="E110" s="59" t="s">
        <v>276</v>
      </c>
      <c r="F110" s="60" t="s">
        <v>1248</v>
      </c>
      <c r="G110" s="61">
        <v>20130210</v>
      </c>
      <c r="H110" s="62">
        <v>47572.32</v>
      </c>
      <c r="S110" s="36"/>
    </row>
    <row r="111" spans="1:19" ht="15">
      <c r="A111" s="57" t="s">
        <v>333</v>
      </c>
      <c r="B111" s="57" t="s">
        <v>334</v>
      </c>
      <c r="C111" s="58">
        <v>41058</v>
      </c>
      <c r="D111" s="59" t="s">
        <v>1527</v>
      </c>
      <c r="E111" s="59" t="s">
        <v>383</v>
      </c>
      <c r="F111" s="60" t="s">
        <v>626</v>
      </c>
      <c r="G111" s="61" t="s">
        <v>628</v>
      </c>
      <c r="H111" s="62">
        <v>1623.19</v>
      </c>
      <c r="S111" s="36"/>
    </row>
    <row r="112" spans="1:19" ht="15">
      <c r="A112" s="57" t="s">
        <v>333</v>
      </c>
      <c r="B112" s="57" t="s">
        <v>334</v>
      </c>
      <c r="C112" s="58">
        <v>41058</v>
      </c>
      <c r="D112" s="59" t="s">
        <v>1522</v>
      </c>
      <c r="E112" s="59" t="s">
        <v>383</v>
      </c>
      <c r="F112" s="60" t="s">
        <v>510</v>
      </c>
      <c r="G112" s="61" t="s">
        <v>512</v>
      </c>
      <c r="H112" s="62">
        <v>2475.17</v>
      </c>
      <c r="S112" s="36"/>
    </row>
    <row r="113" spans="1:19" ht="15">
      <c r="A113" s="57" t="s">
        <v>333</v>
      </c>
      <c r="B113" s="57" t="s">
        <v>334</v>
      </c>
      <c r="C113" s="58">
        <v>41044</v>
      </c>
      <c r="D113" s="59" t="s">
        <v>292</v>
      </c>
      <c r="E113" s="59" t="s">
        <v>247</v>
      </c>
      <c r="F113" s="60" t="s">
        <v>543</v>
      </c>
      <c r="G113" s="61" t="s">
        <v>545</v>
      </c>
      <c r="H113" s="62">
        <v>2988</v>
      </c>
      <c r="S113" s="36"/>
    </row>
    <row r="114" spans="1:19" ht="15">
      <c r="A114" s="57" t="s">
        <v>333</v>
      </c>
      <c r="B114" s="57" t="s">
        <v>334</v>
      </c>
      <c r="C114" s="58">
        <v>41044</v>
      </c>
      <c r="D114" s="59" t="s">
        <v>285</v>
      </c>
      <c r="E114" s="59" t="s">
        <v>262</v>
      </c>
      <c r="F114" s="60" t="s">
        <v>886</v>
      </c>
      <c r="G114" s="61" t="s">
        <v>888</v>
      </c>
      <c r="H114" s="62">
        <v>690</v>
      </c>
      <c r="S114" s="36"/>
    </row>
    <row r="115" spans="1:19" ht="15">
      <c r="A115" s="57" t="s">
        <v>333</v>
      </c>
      <c r="B115" s="57" t="s">
        <v>334</v>
      </c>
      <c r="C115" s="58">
        <v>41044</v>
      </c>
      <c r="D115" s="59" t="s">
        <v>285</v>
      </c>
      <c r="E115" s="59" t="s">
        <v>250</v>
      </c>
      <c r="F115" s="60" t="s">
        <v>704</v>
      </c>
      <c r="G115" s="61" t="s">
        <v>706</v>
      </c>
      <c r="H115" s="62">
        <v>750</v>
      </c>
      <c r="S115" s="36"/>
    </row>
    <row r="116" spans="1:19" ht="15">
      <c r="A116" s="57" t="s">
        <v>333</v>
      </c>
      <c r="B116" s="57" t="s">
        <v>334</v>
      </c>
      <c r="C116" s="58">
        <v>41044</v>
      </c>
      <c r="D116" s="59" t="s">
        <v>285</v>
      </c>
      <c r="E116" s="59" t="s">
        <v>247</v>
      </c>
      <c r="F116" s="60" t="s">
        <v>1112</v>
      </c>
      <c r="G116" s="61" t="s">
        <v>1117</v>
      </c>
      <c r="H116" s="62">
        <v>1185</v>
      </c>
      <c r="S116" s="36"/>
    </row>
    <row r="117" spans="1:19" ht="15">
      <c r="A117" s="57" t="s">
        <v>333</v>
      </c>
      <c r="B117" s="57" t="s">
        <v>334</v>
      </c>
      <c r="C117" s="58">
        <v>41030</v>
      </c>
      <c r="D117" s="59" t="s">
        <v>285</v>
      </c>
      <c r="E117" s="59" t="s">
        <v>247</v>
      </c>
      <c r="F117" s="60" t="s">
        <v>348</v>
      </c>
      <c r="G117" s="61" t="s">
        <v>822</v>
      </c>
      <c r="H117" s="62">
        <v>2400</v>
      </c>
      <c r="S117" s="36"/>
    </row>
    <row r="118" spans="1:19" ht="15">
      <c r="A118" s="57" t="s">
        <v>333</v>
      </c>
      <c r="B118" s="57" t="s">
        <v>334</v>
      </c>
      <c r="C118" s="58">
        <v>41038</v>
      </c>
      <c r="D118" s="59" t="s">
        <v>285</v>
      </c>
      <c r="E118" s="59" t="s">
        <v>247</v>
      </c>
      <c r="F118" s="60" t="s">
        <v>475</v>
      </c>
      <c r="G118" s="61" t="s">
        <v>477</v>
      </c>
      <c r="H118" s="62">
        <v>2730</v>
      </c>
      <c r="S118" s="36"/>
    </row>
    <row r="119" spans="1:19" ht="15">
      <c r="A119" s="57" t="s">
        <v>333</v>
      </c>
      <c r="B119" s="57" t="s">
        <v>334</v>
      </c>
      <c r="C119" s="58">
        <v>41044</v>
      </c>
      <c r="D119" s="59" t="s">
        <v>285</v>
      </c>
      <c r="E119" s="59" t="s">
        <v>263</v>
      </c>
      <c r="F119" s="60" t="s">
        <v>956</v>
      </c>
      <c r="G119" s="61" t="s">
        <v>958</v>
      </c>
      <c r="H119" s="62">
        <v>4014</v>
      </c>
      <c r="S119" s="36"/>
    </row>
    <row r="120" spans="1:19" ht="15">
      <c r="A120" s="57" t="s">
        <v>333</v>
      </c>
      <c r="B120" s="57" t="s">
        <v>334</v>
      </c>
      <c r="C120" s="58">
        <v>41038</v>
      </c>
      <c r="D120" s="59" t="s">
        <v>285</v>
      </c>
      <c r="E120" s="59" t="s">
        <v>247</v>
      </c>
      <c r="F120" s="60" t="s">
        <v>1112</v>
      </c>
      <c r="G120" s="61" t="s">
        <v>1114</v>
      </c>
      <c r="H120" s="62">
        <v>4740</v>
      </c>
      <c r="S120" s="36"/>
    </row>
    <row r="121" spans="1:19" ht="15">
      <c r="A121" s="57" t="s">
        <v>333</v>
      </c>
      <c r="B121" s="57" t="s">
        <v>334</v>
      </c>
      <c r="C121" s="58">
        <v>41038</v>
      </c>
      <c r="D121" s="59" t="s">
        <v>307</v>
      </c>
      <c r="E121" s="59" t="s">
        <v>380</v>
      </c>
      <c r="F121" s="60" t="s">
        <v>679</v>
      </c>
      <c r="G121" s="61" t="s">
        <v>681</v>
      </c>
      <c r="H121" s="62">
        <v>569.4</v>
      </c>
      <c r="S121" s="36"/>
    </row>
    <row r="122" spans="1:19" ht="15">
      <c r="A122" s="57" t="s">
        <v>333</v>
      </c>
      <c r="B122" s="57" t="s">
        <v>334</v>
      </c>
      <c r="C122" s="58">
        <v>41038</v>
      </c>
      <c r="D122" s="59" t="s">
        <v>307</v>
      </c>
      <c r="E122" s="59" t="s">
        <v>380</v>
      </c>
      <c r="F122" s="60" t="s">
        <v>981</v>
      </c>
      <c r="G122" s="61" t="s">
        <v>983</v>
      </c>
      <c r="H122" s="62">
        <v>705.68</v>
      </c>
      <c r="S122" s="36"/>
    </row>
    <row r="123" spans="1:19" ht="15">
      <c r="A123" s="57" t="s">
        <v>333</v>
      </c>
      <c r="B123" s="57" t="s">
        <v>334</v>
      </c>
      <c r="C123" s="58">
        <v>41044</v>
      </c>
      <c r="D123" s="59" t="s">
        <v>320</v>
      </c>
      <c r="E123" s="59" t="s">
        <v>250</v>
      </c>
      <c r="F123" s="60" t="s">
        <v>187</v>
      </c>
      <c r="G123" s="61" t="s">
        <v>939</v>
      </c>
      <c r="H123" s="62">
        <v>3208.14</v>
      </c>
      <c r="S123" s="36"/>
    </row>
    <row r="124" spans="1:19" ht="15">
      <c r="A124" s="57" t="s">
        <v>333</v>
      </c>
      <c r="B124" s="57" t="s">
        <v>334</v>
      </c>
      <c r="C124" s="58">
        <v>41044</v>
      </c>
      <c r="D124" s="59" t="s">
        <v>1521</v>
      </c>
      <c r="E124" s="59" t="s">
        <v>251</v>
      </c>
      <c r="F124" s="60" t="s">
        <v>418</v>
      </c>
      <c r="G124" s="61" t="s">
        <v>420</v>
      </c>
      <c r="H124" s="62">
        <v>2119.99</v>
      </c>
      <c r="S124" s="36"/>
    </row>
    <row r="125" spans="1:19" ht="15">
      <c r="A125" s="57" t="s">
        <v>333</v>
      </c>
      <c r="B125" s="57" t="s">
        <v>334</v>
      </c>
      <c r="C125" s="58">
        <v>41052</v>
      </c>
      <c r="D125" s="59" t="s">
        <v>1525</v>
      </c>
      <c r="E125" s="59" t="s">
        <v>383</v>
      </c>
      <c r="F125" s="60" t="s">
        <v>599</v>
      </c>
      <c r="G125" s="61" t="s">
        <v>601</v>
      </c>
      <c r="H125" s="62">
        <v>12019.61</v>
      </c>
      <c r="S125" s="36"/>
    </row>
    <row r="126" spans="1:19" ht="15">
      <c r="A126" s="57" t="s">
        <v>333</v>
      </c>
      <c r="B126" s="57" t="s">
        <v>334</v>
      </c>
      <c r="C126" s="58">
        <v>41058</v>
      </c>
      <c r="D126" s="59" t="s">
        <v>1530</v>
      </c>
      <c r="E126" s="59" t="s">
        <v>383</v>
      </c>
      <c r="F126" s="60" t="s">
        <v>915</v>
      </c>
      <c r="G126" s="61" t="s">
        <v>917</v>
      </c>
      <c r="H126" s="62">
        <v>2471.99</v>
      </c>
      <c r="S126" s="36"/>
    </row>
    <row r="127" spans="1:19" ht="15">
      <c r="A127" s="57" t="s">
        <v>333</v>
      </c>
      <c r="B127" s="57" t="s">
        <v>334</v>
      </c>
      <c r="C127" s="58">
        <v>41058</v>
      </c>
      <c r="D127" s="59" t="s">
        <v>321</v>
      </c>
      <c r="E127" s="59" t="s">
        <v>258</v>
      </c>
      <c r="F127" s="60" t="s">
        <v>986</v>
      </c>
      <c r="G127" s="61" t="s">
        <v>988</v>
      </c>
      <c r="H127" s="62">
        <v>1042.76</v>
      </c>
      <c r="S127" s="36"/>
    </row>
    <row r="128" spans="1:19" ht="15">
      <c r="A128" s="57" t="s">
        <v>333</v>
      </c>
      <c r="B128" s="57" t="s">
        <v>334</v>
      </c>
      <c r="C128" s="58">
        <v>41030</v>
      </c>
      <c r="D128" s="59" t="s">
        <v>283</v>
      </c>
      <c r="E128" s="59" t="s">
        <v>380</v>
      </c>
      <c r="F128" s="60" t="s">
        <v>95</v>
      </c>
      <c r="G128" s="61" t="s">
        <v>466</v>
      </c>
      <c r="H128" s="62">
        <v>2104.82</v>
      </c>
      <c r="S128" s="36"/>
    </row>
    <row r="129" spans="1:19" ht="15">
      <c r="A129" s="57" t="s">
        <v>333</v>
      </c>
      <c r="B129" s="57" t="s">
        <v>334</v>
      </c>
      <c r="C129" s="58">
        <v>41038</v>
      </c>
      <c r="D129" s="59" t="s">
        <v>283</v>
      </c>
      <c r="E129" s="59" t="s">
        <v>380</v>
      </c>
      <c r="F129" s="60" t="s">
        <v>346</v>
      </c>
      <c r="G129" s="61" t="s">
        <v>515</v>
      </c>
      <c r="H129" s="62">
        <v>2700</v>
      </c>
      <c r="S129" s="36"/>
    </row>
    <row r="130" spans="1:19" ht="15">
      <c r="A130" s="57" t="s">
        <v>333</v>
      </c>
      <c r="B130" s="57" t="s">
        <v>334</v>
      </c>
      <c r="C130" s="58">
        <v>41038</v>
      </c>
      <c r="D130" s="59" t="s">
        <v>283</v>
      </c>
      <c r="E130" s="59" t="s">
        <v>380</v>
      </c>
      <c r="F130" s="60" t="s">
        <v>346</v>
      </c>
      <c r="G130" s="61" t="s">
        <v>517</v>
      </c>
      <c r="H130" s="62">
        <v>2700</v>
      </c>
      <c r="S130" s="36"/>
    </row>
    <row r="131" spans="1:19" ht="15">
      <c r="A131" s="57" t="s">
        <v>333</v>
      </c>
      <c r="B131" s="57" t="s">
        <v>334</v>
      </c>
      <c r="C131" s="58">
        <v>41038</v>
      </c>
      <c r="D131" s="59" t="s">
        <v>283</v>
      </c>
      <c r="E131" s="59" t="s">
        <v>380</v>
      </c>
      <c r="F131" s="60" t="s">
        <v>818</v>
      </c>
      <c r="G131" s="61" t="s">
        <v>820</v>
      </c>
      <c r="H131" s="62">
        <v>6372</v>
      </c>
      <c r="S131" s="36"/>
    </row>
    <row r="132" spans="1:19" ht="15">
      <c r="A132" s="57" t="s">
        <v>333</v>
      </c>
      <c r="B132" s="57" t="s">
        <v>334</v>
      </c>
      <c r="C132" s="58">
        <v>41038</v>
      </c>
      <c r="D132" s="59" t="s">
        <v>283</v>
      </c>
      <c r="E132" s="59" t="s">
        <v>380</v>
      </c>
      <c r="F132" s="60" t="s">
        <v>458</v>
      </c>
      <c r="G132" s="61" t="s">
        <v>464</v>
      </c>
      <c r="H132" s="62">
        <v>30228</v>
      </c>
      <c r="S132" s="36"/>
    </row>
    <row r="133" spans="1:19" ht="15">
      <c r="A133" s="57" t="s">
        <v>333</v>
      </c>
      <c r="B133" s="57" t="s">
        <v>334</v>
      </c>
      <c r="C133" s="58">
        <v>41038</v>
      </c>
      <c r="D133" s="59" t="s">
        <v>283</v>
      </c>
      <c r="E133" s="59" t="s">
        <v>380</v>
      </c>
      <c r="F133" s="60" t="s">
        <v>895</v>
      </c>
      <c r="G133" s="61" t="s">
        <v>897</v>
      </c>
      <c r="H133" s="62">
        <v>36040.74</v>
      </c>
      <c r="S133" s="36"/>
    </row>
    <row r="134" spans="1:19" ht="15">
      <c r="A134" s="57" t="s">
        <v>333</v>
      </c>
      <c r="B134" s="57" t="s">
        <v>334</v>
      </c>
      <c r="C134" s="58">
        <v>41038</v>
      </c>
      <c r="D134" s="59" t="s">
        <v>283</v>
      </c>
      <c r="E134" s="59" t="s">
        <v>380</v>
      </c>
      <c r="F134" s="60" t="s">
        <v>95</v>
      </c>
      <c r="G134" s="61" t="s">
        <v>468</v>
      </c>
      <c r="H134" s="62">
        <v>60441.31</v>
      </c>
      <c r="S134" s="36"/>
    </row>
    <row r="135" spans="1:19" ht="15">
      <c r="A135" s="57" t="s">
        <v>333</v>
      </c>
      <c r="B135" s="57" t="s">
        <v>334</v>
      </c>
      <c r="C135" s="58">
        <v>41038</v>
      </c>
      <c r="D135" s="59" t="s">
        <v>283</v>
      </c>
      <c r="E135" s="59" t="s">
        <v>380</v>
      </c>
      <c r="F135" s="60" t="s">
        <v>344</v>
      </c>
      <c r="G135" s="61" t="s">
        <v>499</v>
      </c>
      <c r="H135" s="62">
        <v>64184</v>
      </c>
      <c r="S135" s="36"/>
    </row>
    <row r="136" spans="1:19" ht="15">
      <c r="A136" s="57" t="s">
        <v>333</v>
      </c>
      <c r="B136" s="57" t="s">
        <v>334</v>
      </c>
      <c r="C136" s="58">
        <v>41057</v>
      </c>
      <c r="D136" s="59" t="s">
        <v>283</v>
      </c>
      <c r="E136" s="59" t="s">
        <v>380</v>
      </c>
      <c r="F136" s="60" t="s">
        <v>181</v>
      </c>
      <c r="G136" s="61" t="s">
        <v>632</v>
      </c>
      <c r="H136" s="62">
        <v>932000</v>
      </c>
      <c r="S136" s="36"/>
    </row>
    <row r="137" spans="1:19" ht="15">
      <c r="A137" s="57" t="s">
        <v>333</v>
      </c>
      <c r="B137" s="57" t="s">
        <v>334</v>
      </c>
      <c r="C137" s="58">
        <v>41044</v>
      </c>
      <c r="D137" s="59" t="s">
        <v>1528</v>
      </c>
      <c r="E137" s="59" t="s">
        <v>260</v>
      </c>
      <c r="F137" s="60" t="s">
        <v>837</v>
      </c>
      <c r="G137" s="61" t="s">
        <v>839</v>
      </c>
      <c r="H137" s="62">
        <v>3279.6</v>
      </c>
      <c r="S137" s="36"/>
    </row>
    <row r="138" spans="1:19" ht="15">
      <c r="A138" s="57" t="s">
        <v>333</v>
      </c>
      <c r="B138" s="57" t="s">
        <v>334</v>
      </c>
      <c r="C138" s="58">
        <v>41030</v>
      </c>
      <c r="D138" s="59" t="s">
        <v>308</v>
      </c>
      <c r="E138" s="59" t="s">
        <v>260</v>
      </c>
      <c r="F138" s="60" t="s">
        <v>684</v>
      </c>
      <c r="G138" s="61" t="s">
        <v>686</v>
      </c>
      <c r="H138" s="62">
        <v>3411.6</v>
      </c>
      <c r="S138" s="36"/>
    </row>
    <row r="139" spans="1:19" ht="15">
      <c r="A139" s="57" t="s">
        <v>333</v>
      </c>
      <c r="B139" s="57" t="s">
        <v>334</v>
      </c>
      <c r="C139" s="58">
        <v>41030</v>
      </c>
      <c r="D139" s="59" t="s">
        <v>308</v>
      </c>
      <c r="E139" s="59" t="s">
        <v>254</v>
      </c>
      <c r="F139" s="60" t="s">
        <v>920</v>
      </c>
      <c r="G139" s="61" t="s">
        <v>922</v>
      </c>
      <c r="H139" s="62">
        <v>42336</v>
      </c>
      <c r="S139" s="36"/>
    </row>
    <row r="140" spans="1:19" ht="15">
      <c r="A140" s="57" t="s">
        <v>333</v>
      </c>
      <c r="B140" s="57" t="s">
        <v>334</v>
      </c>
      <c r="C140" s="58">
        <v>41030</v>
      </c>
      <c r="D140" s="59" t="s">
        <v>289</v>
      </c>
      <c r="E140" s="59" t="s">
        <v>260</v>
      </c>
      <c r="F140" s="60" t="s">
        <v>997</v>
      </c>
      <c r="G140" s="61" t="s">
        <v>1001</v>
      </c>
      <c r="H140" s="62">
        <v>3445.7</v>
      </c>
      <c r="S140" s="36"/>
    </row>
    <row r="141" spans="1:19" ht="15">
      <c r="A141" s="57" t="s">
        <v>333</v>
      </c>
      <c r="B141" s="57" t="s">
        <v>334</v>
      </c>
      <c r="C141" s="58">
        <v>41038</v>
      </c>
      <c r="D141" s="59" t="s">
        <v>326</v>
      </c>
      <c r="E141" s="59" t="s">
        <v>250</v>
      </c>
      <c r="F141" s="60" t="s">
        <v>232</v>
      </c>
      <c r="G141" s="61" t="s">
        <v>943</v>
      </c>
      <c r="H141" s="62">
        <v>3873.52</v>
      </c>
      <c r="S141" s="36"/>
    </row>
    <row r="142" spans="1:19" ht="15">
      <c r="A142" s="57" t="s">
        <v>333</v>
      </c>
      <c r="B142" s="57" t="s">
        <v>334</v>
      </c>
      <c r="C142" s="58">
        <v>41030</v>
      </c>
      <c r="D142" s="59" t="s">
        <v>290</v>
      </c>
      <c r="E142" s="59" t="s">
        <v>260</v>
      </c>
      <c r="F142" s="60" t="s">
        <v>223</v>
      </c>
      <c r="G142" s="61" t="s">
        <v>422</v>
      </c>
      <c r="H142" s="62">
        <v>1455.9</v>
      </c>
      <c r="S142" s="36"/>
    </row>
    <row r="143" spans="1:19" ht="15">
      <c r="A143" s="57" t="s">
        <v>333</v>
      </c>
      <c r="B143" s="57" t="s">
        <v>334</v>
      </c>
      <c r="C143" s="58">
        <v>41052</v>
      </c>
      <c r="D143" s="59" t="s">
        <v>322</v>
      </c>
      <c r="E143" s="59" t="s">
        <v>248</v>
      </c>
      <c r="F143" s="60" t="s">
        <v>57</v>
      </c>
      <c r="G143" s="61" t="s">
        <v>1087</v>
      </c>
      <c r="H143" s="62">
        <v>951.48</v>
      </c>
      <c r="S143" s="36"/>
    </row>
    <row r="144" spans="1:19" ht="15">
      <c r="A144" s="57" t="s">
        <v>333</v>
      </c>
      <c r="B144" s="57" t="s">
        <v>334</v>
      </c>
      <c r="C144" s="58">
        <v>41030</v>
      </c>
      <c r="D144" s="59" t="s">
        <v>324</v>
      </c>
      <c r="E144" s="59" t="s">
        <v>247</v>
      </c>
      <c r="F144" s="60" t="s">
        <v>54</v>
      </c>
      <c r="G144" s="61" t="s">
        <v>925</v>
      </c>
      <c r="H144" s="62">
        <v>960</v>
      </c>
      <c r="S144" s="36"/>
    </row>
    <row r="145" spans="1:19" ht="15">
      <c r="A145" s="57" t="s">
        <v>333</v>
      </c>
      <c r="B145" s="57" t="s">
        <v>334</v>
      </c>
      <c r="C145" s="58">
        <v>41044</v>
      </c>
      <c r="D145" s="59" t="s">
        <v>324</v>
      </c>
      <c r="E145" s="59" t="s">
        <v>247</v>
      </c>
      <c r="F145" s="60" t="s">
        <v>54</v>
      </c>
      <c r="G145" s="61" t="s">
        <v>929</v>
      </c>
      <c r="H145" s="62">
        <v>1922.88</v>
      </c>
      <c r="S145" s="36"/>
    </row>
    <row r="146" spans="1:19" ht="15">
      <c r="A146" s="57" t="s">
        <v>333</v>
      </c>
      <c r="B146" s="57" t="s">
        <v>334</v>
      </c>
      <c r="C146" s="58">
        <v>41044</v>
      </c>
      <c r="D146" s="59" t="s">
        <v>324</v>
      </c>
      <c r="E146" s="59" t="s">
        <v>266</v>
      </c>
      <c r="F146" s="60" t="s">
        <v>54</v>
      </c>
      <c r="G146" s="61" t="s">
        <v>927</v>
      </c>
      <c r="H146" s="62">
        <v>8676.72</v>
      </c>
      <c r="S146" s="36"/>
    </row>
    <row r="147" spans="1:19" ht="15">
      <c r="A147" s="57" t="s">
        <v>333</v>
      </c>
      <c r="B147" s="57" t="s">
        <v>334</v>
      </c>
      <c r="C147" s="58">
        <v>41038</v>
      </c>
      <c r="D147" s="59" t="s">
        <v>309</v>
      </c>
      <c r="E147" s="59" t="s">
        <v>380</v>
      </c>
      <c r="F147" s="60" t="s">
        <v>352</v>
      </c>
      <c r="G147" s="61" t="s">
        <v>874</v>
      </c>
      <c r="H147" s="62">
        <v>2076</v>
      </c>
      <c r="S147" s="36"/>
    </row>
    <row r="148" spans="1:19" ht="15">
      <c r="A148" s="57" t="s">
        <v>333</v>
      </c>
      <c r="B148" s="57" t="s">
        <v>334</v>
      </c>
      <c r="C148" s="58">
        <v>41030</v>
      </c>
      <c r="D148" s="59" t="s">
        <v>300</v>
      </c>
      <c r="E148" s="59" t="s">
        <v>256</v>
      </c>
      <c r="F148" s="60" t="s">
        <v>744</v>
      </c>
      <c r="G148" s="61" t="s">
        <v>746</v>
      </c>
      <c r="H148" s="62">
        <v>6000</v>
      </c>
      <c r="S148" s="36"/>
    </row>
    <row r="149" spans="1:19" ht="15">
      <c r="A149" s="57" t="s">
        <v>333</v>
      </c>
      <c r="B149" s="57" t="s">
        <v>334</v>
      </c>
      <c r="C149" s="58">
        <v>41044</v>
      </c>
      <c r="D149" s="59" t="s">
        <v>300</v>
      </c>
      <c r="E149" s="59" t="s">
        <v>254</v>
      </c>
      <c r="F149" s="60" t="s">
        <v>528</v>
      </c>
      <c r="G149" s="61" t="s">
        <v>530</v>
      </c>
      <c r="H149" s="62">
        <v>18500</v>
      </c>
      <c r="S149" s="36"/>
    </row>
    <row r="150" spans="1:19" ht="15">
      <c r="A150" s="57" t="s">
        <v>333</v>
      </c>
      <c r="B150" s="57" t="s">
        <v>334</v>
      </c>
      <c r="C150" s="58">
        <v>41044</v>
      </c>
      <c r="D150" s="59" t="s">
        <v>1531</v>
      </c>
      <c r="E150" s="59" t="s">
        <v>247</v>
      </c>
      <c r="F150" s="60" t="s">
        <v>57</v>
      </c>
      <c r="G150" s="61" t="s">
        <v>1055</v>
      </c>
      <c r="H150" s="62">
        <v>13455</v>
      </c>
      <c r="S150" s="36"/>
    </row>
    <row r="151" spans="1:19" ht="15">
      <c r="A151" s="57" t="s">
        <v>333</v>
      </c>
      <c r="B151" s="57" t="s">
        <v>334</v>
      </c>
      <c r="C151" s="58">
        <v>41052</v>
      </c>
      <c r="D151" s="59" t="s">
        <v>1531</v>
      </c>
      <c r="E151" s="59" t="s">
        <v>248</v>
      </c>
      <c r="F151" s="60" t="s">
        <v>54</v>
      </c>
      <c r="G151" s="61" t="s">
        <v>935</v>
      </c>
      <c r="H151" s="62">
        <v>20196</v>
      </c>
      <c r="S151" s="36"/>
    </row>
    <row r="152" spans="1:19" ht="15">
      <c r="A152" s="57" t="s">
        <v>333</v>
      </c>
      <c r="B152" s="57" t="s">
        <v>334</v>
      </c>
      <c r="C152" s="58">
        <v>41044</v>
      </c>
      <c r="D152" s="59" t="s">
        <v>387</v>
      </c>
      <c r="E152" s="59" t="s">
        <v>251</v>
      </c>
      <c r="F152" s="60" t="s">
        <v>558</v>
      </c>
      <c r="G152" s="61" t="s">
        <v>560</v>
      </c>
      <c r="H152" s="62">
        <v>3491.48</v>
      </c>
      <c r="S152" s="36"/>
    </row>
    <row r="153" spans="1:19" ht="15">
      <c r="A153" s="57" t="s">
        <v>333</v>
      </c>
      <c r="B153" s="57" t="s">
        <v>334</v>
      </c>
      <c r="C153" s="58">
        <v>41030</v>
      </c>
      <c r="D153" s="59" t="s">
        <v>319</v>
      </c>
      <c r="E153" s="59" t="s">
        <v>251</v>
      </c>
      <c r="F153" s="60" t="s">
        <v>453</v>
      </c>
      <c r="G153" s="61" t="s">
        <v>455</v>
      </c>
      <c r="H153" s="62">
        <v>2189.2</v>
      </c>
      <c r="S153" s="36"/>
    </row>
    <row r="154" spans="1:19" ht="15">
      <c r="A154" s="57" t="s">
        <v>333</v>
      </c>
      <c r="B154" s="57" t="s">
        <v>334</v>
      </c>
      <c r="C154" s="58">
        <v>41030</v>
      </c>
      <c r="D154" s="59" t="s">
        <v>313</v>
      </c>
      <c r="E154" s="59" t="s">
        <v>249</v>
      </c>
      <c r="F154" s="60" t="s">
        <v>414</v>
      </c>
      <c r="G154" s="61" t="s">
        <v>415</v>
      </c>
      <c r="H154" s="62">
        <v>1403.28</v>
      </c>
      <c r="S154" s="36"/>
    </row>
    <row r="155" spans="1:19" ht="15">
      <c r="A155" s="57" t="s">
        <v>333</v>
      </c>
      <c r="B155" s="57" t="s">
        <v>334</v>
      </c>
      <c r="C155" s="58">
        <v>41038</v>
      </c>
      <c r="D155" s="59" t="s">
        <v>287</v>
      </c>
      <c r="E155" s="59" t="s">
        <v>380</v>
      </c>
      <c r="F155" s="60" t="s">
        <v>47</v>
      </c>
      <c r="G155" s="61">
        <v>20130226</v>
      </c>
      <c r="H155" s="62">
        <v>2018.9</v>
      </c>
      <c r="S155" s="36"/>
    </row>
    <row r="156" spans="1:19" ht="15">
      <c r="A156" s="57" t="s">
        <v>333</v>
      </c>
      <c r="B156" s="57" t="s">
        <v>334</v>
      </c>
      <c r="C156" s="58">
        <v>41030</v>
      </c>
      <c r="D156" s="59" t="s">
        <v>287</v>
      </c>
      <c r="E156" s="59" t="s">
        <v>380</v>
      </c>
      <c r="F156" s="60" t="s">
        <v>47</v>
      </c>
      <c r="G156" s="61">
        <v>20130226</v>
      </c>
      <c r="H156" s="62">
        <v>6254.87</v>
      </c>
      <c r="S156" s="36"/>
    </row>
    <row r="157" spans="1:19" ht="15">
      <c r="A157" s="57" t="s">
        <v>333</v>
      </c>
      <c r="B157" s="57" t="s">
        <v>334</v>
      </c>
      <c r="C157" s="58">
        <v>41030</v>
      </c>
      <c r="D157" s="59" t="s">
        <v>393</v>
      </c>
      <c r="E157" s="59" t="s">
        <v>250</v>
      </c>
      <c r="F157" s="60" t="s">
        <v>355</v>
      </c>
      <c r="G157" s="61" t="s">
        <v>941</v>
      </c>
      <c r="H157" s="62">
        <v>1488</v>
      </c>
      <c r="S157" s="36"/>
    </row>
    <row r="158" spans="3:8" ht="15">
      <c r="C158" s="39"/>
      <c r="D158" s="40"/>
      <c r="E158" s="38"/>
      <c r="F158" s="40"/>
      <c r="G158" s="42"/>
      <c r="H158" s="41"/>
    </row>
    <row r="159" spans="3:8" ht="15">
      <c r="C159" s="39"/>
      <c r="D159" s="40"/>
      <c r="E159" s="38"/>
      <c r="F159" s="40"/>
      <c r="G159" s="42"/>
      <c r="H159" s="41"/>
    </row>
    <row r="160" spans="3:8" ht="15">
      <c r="C160" s="39"/>
      <c r="D160" s="40"/>
      <c r="E160" s="37"/>
      <c r="F160" s="40"/>
      <c r="G160" s="42"/>
      <c r="H160" s="41"/>
    </row>
    <row r="161" spans="3:8" ht="15">
      <c r="C161" s="39"/>
      <c r="D161" s="40"/>
      <c r="E161" s="38"/>
      <c r="F161" s="40"/>
      <c r="G161" s="42"/>
      <c r="H161" s="41"/>
    </row>
    <row r="162" spans="3:8" ht="15">
      <c r="C162" s="39"/>
      <c r="D162" s="40"/>
      <c r="E162" s="38"/>
      <c r="F162" s="40"/>
      <c r="G162" s="42"/>
      <c r="H162" s="41"/>
    </row>
    <row r="163" spans="3:8" ht="15">
      <c r="C163" s="39"/>
      <c r="D163" s="40"/>
      <c r="E163" s="38"/>
      <c r="F163" s="40"/>
      <c r="G163" s="42"/>
      <c r="H163" s="41"/>
    </row>
    <row r="164" spans="3:8" ht="15">
      <c r="C164" s="39"/>
      <c r="D164" s="40"/>
      <c r="E164" s="37"/>
      <c r="F164" s="40"/>
      <c r="G164" s="42"/>
      <c r="H164" s="41"/>
    </row>
    <row r="165" spans="3:8" ht="15">
      <c r="C165" s="39"/>
      <c r="D165" s="40"/>
      <c r="E165" s="37"/>
      <c r="F165" s="40"/>
      <c r="G165" s="42"/>
      <c r="H165" s="41"/>
    </row>
    <row r="166" spans="3:8" ht="15">
      <c r="C166" s="39"/>
      <c r="D166" s="40"/>
      <c r="E166" s="38"/>
      <c r="F166" s="40"/>
      <c r="G166" s="42"/>
      <c r="H166" s="41"/>
    </row>
    <row r="167" spans="3:8" ht="15">
      <c r="C167" s="39"/>
      <c r="D167" s="40"/>
      <c r="E167" s="38"/>
      <c r="F167" s="40"/>
      <c r="G167" s="42"/>
      <c r="H167" s="41"/>
    </row>
    <row r="168" spans="3:8" ht="15">
      <c r="C168" s="39"/>
      <c r="D168" s="40"/>
      <c r="E168" s="38"/>
      <c r="F168" s="40"/>
      <c r="G168" s="42"/>
      <c r="H168" s="41"/>
    </row>
    <row r="169" spans="3:8" ht="15">
      <c r="C169" s="39"/>
      <c r="D169" s="40"/>
      <c r="E169" s="38"/>
      <c r="F169" s="40"/>
      <c r="G169" s="42"/>
      <c r="H169" s="41"/>
    </row>
    <row r="170" spans="3:8" ht="15">
      <c r="C170" s="39"/>
      <c r="D170" s="40"/>
      <c r="E170" s="37"/>
      <c r="F170" s="40"/>
      <c r="G170" s="42"/>
      <c r="H170" s="41"/>
    </row>
    <row r="171" spans="3:8" ht="15">
      <c r="C171" s="39"/>
      <c r="D171" s="40"/>
      <c r="E171" s="38"/>
      <c r="F171" s="40"/>
      <c r="G171" s="42"/>
      <c r="H171" s="41"/>
    </row>
    <row r="172" spans="3:8" ht="15">
      <c r="C172" s="39"/>
      <c r="D172" s="40"/>
      <c r="E172" s="37"/>
      <c r="F172" s="40"/>
      <c r="G172" s="42"/>
      <c r="H172" s="41"/>
    </row>
    <row r="173" spans="3:8" ht="15">
      <c r="C173" s="39"/>
      <c r="D173" s="40"/>
      <c r="E173" s="38"/>
      <c r="F173" s="40"/>
      <c r="G173" s="42"/>
      <c r="H173" s="41"/>
    </row>
    <row r="174" spans="3:8" ht="15">
      <c r="C174" s="39"/>
      <c r="D174" s="40"/>
      <c r="E174" s="37"/>
      <c r="F174" s="40"/>
      <c r="G174" s="42"/>
      <c r="H174" s="41"/>
    </row>
    <row r="175" spans="3:8" ht="15">
      <c r="C175" s="39"/>
      <c r="D175" s="40"/>
      <c r="E175" s="37"/>
      <c r="F175" s="40"/>
      <c r="G175" s="42"/>
      <c r="H175" s="41"/>
    </row>
    <row r="176" spans="3:8" ht="15">
      <c r="C176" s="39"/>
      <c r="D176" s="40"/>
      <c r="E176" s="38"/>
      <c r="F176" s="40"/>
      <c r="G176" s="42"/>
      <c r="H176" s="41"/>
    </row>
    <row r="177" spans="3:8" ht="15">
      <c r="C177" s="39"/>
      <c r="D177" s="40"/>
      <c r="E177" s="38"/>
      <c r="F177" s="40"/>
      <c r="G177" s="42"/>
      <c r="H177" s="41"/>
    </row>
    <row r="178" spans="3:8" ht="15">
      <c r="C178" s="39"/>
      <c r="D178" s="40"/>
      <c r="E178" s="38"/>
      <c r="F178" s="40"/>
      <c r="G178" s="42"/>
      <c r="H178" s="41"/>
    </row>
    <row r="179" spans="3:8" ht="15">
      <c r="C179" s="39"/>
      <c r="D179" s="40"/>
      <c r="E179" s="37"/>
      <c r="F179" s="40"/>
      <c r="G179" s="42"/>
      <c r="H179" s="41"/>
    </row>
    <row r="180" spans="3:8" ht="15">
      <c r="C180" s="39"/>
      <c r="D180" s="40"/>
      <c r="E180" s="38"/>
      <c r="F180" s="40"/>
      <c r="G180" s="42"/>
      <c r="H180" s="41"/>
    </row>
    <row r="181" spans="3:8" ht="15">
      <c r="C181" s="39"/>
      <c r="D181" s="40"/>
      <c r="E181" s="38"/>
      <c r="F181" s="40"/>
      <c r="G181" s="42"/>
      <c r="H181" s="41"/>
    </row>
    <row r="182" spans="3:8" ht="15">
      <c r="C182" s="39"/>
      <c r="D182" s="40"/>
      <c r="E182" s="38"/>
      <c r="F182" s="40"/>
      <c r="G182" s="42"/>
      <c r="H182" s="41"/>
    </row>
    <row r="183" spans="3:8" ht="15">
      <c r="C183" s="39"/>
      <c r="D183" s="40"/>
      <c r="E183" s="38"/>
      <c r="F183" s="40"/>
      <c r="G183" s="42"/>
      <c r="H183" s="41"/>
    </row>
    <row r="184" spans="3:8" ht="15">
      <c r="C184" s="39"/>
      <c r="D184" s="40"/>
      <c r="E184" s="38"/>
      <c r="F184" s="40"/>
      <c r="G184" s="42"/>
      <c r="H184" s="41"/>
    </row>
    <row r="185" spans="3:8" ht="15">
      <c r="C185" s="39"/>
      <c r="D185" s="40"/>
      <c r="E185" s="38"/>
      <c r="F185" s="40"/>
      <c r="G185" s="42"/>
      <c r="H185" s="41"/>
    </row>
    <row r="186" spans="3:8" ht="15">
      <c r="C186" s="39"/>
      <c r="D186" s="40"/>
      <c r="E186" s="37"/>
      <c r="F186" s="40"/>
      <c r="G186" s="42"/>
      <c r="H186" s="41"/>
    </row>
    <row r="187" spans="3:8" ht="15">
      <c r="C187" s="39"/>
      <c r="D187" s="40"/>
      <c r="E187" s="38"/>
      <c r="F187" s="40"/>
      <c r="G187" s="42"/>
      <c r="H187" s="41"/>
    </row>
    <row r="188" spans="3:8" ht="15">
      <c r="C188" s="39"/>
      <c r="D188" s="40"/>
      <c r="E188" s="38"/>
      <c r="F188" s="40"/>
      <c r="G188" s="42"/>
      <c r="H188" s="41"/>
    </row>
    <row r="189" spans="3:8" ht="15">
      <c r="C189" s="39"/>
      <c r="D189" s="40"/>
      <c r="E189" s="38"/>
      <c r="F189" s="40"/>
      <c r="G189" s="42"/>
      <c r="H189" s="41"/>
    </row>
    <row r="190" spans="3:8" ht="15">
      <c r="C190" s="39"/>
      <c r="D190" s="40"/>
      <c r="E190" s="38"/>
      <c r="F190" s="40"/>
      <c r="G190" s="42"/>
      <c r="H190" s="41"/>
    </row>
    <row r="191" spans="3:8" ht="15">
      <c r="C191" s="39"/>
      <c r="D191" s="40"/>
      <c r="E191" s="38"/>
      <c r="F191" s="40"/>
      <c r="G191" s="42"/>
      <c r="H191" s="41"/>
    </row>
    <row r="192" spans="3:8" ht="15">
      <c r="C192" s="39"/>
      <c r="D192" s="40"/>
      <c r="E192" s="38"/>
      <c r="F192" s="40"/>
      <c r="G192" s="42"/>
      <c r="H192" s="41"/>
    </row>
    <row r="193" spans="3:8" ht="15">
      <c r="C193" s="39"/>
      <c r="D193" s="40"/>
      <c r="E193" s="38"/>
      <c r="F193" s="40"/>
      <c r="G193" s="42"/>
      <c r="H193" s="41"/>
    </row>
    <row r="194" spans="3:8" ht="15">
      <c r="C194" s="39"/>
      <c r="D194" s="40"/>
      <c r="E194" s="38"/>
      <c r="F194" s="40"/>
      <c r="G194" s="42"/>
      <c r="H194" s="41"/>
    </row>
    <row r="195" spans="3:8" ht="15">
      <c r="C195" s="39"/>
      <c r="D195" s="40"/>
      <c r="E195" s="37"/>
      <c r="F195" s="40"/>
      <c r="G195" s="42"/>
      <c r="H195" s="41"/>
    </row>
    <row r="196" spans="3:8" ht="15">
      <c r="C196" s="39"/>
      <c r="D196" s="40"/>
      <c r="E196" s="37"/>
      <c r="F196" s="40"/>
      <c r="G196" s="42"/>
      <c r="H196" s="41"/>
    </row>
    <row r="197" spans="3:8" ht="15">
      <c r="C197" s="39"/>
      <c r="D197" s="40"/>
      <c r="E197" s="38"/>
      <c r="F197" s="40"/>
      <c r="G197" s="42"/>
      <c r="H197" s="41"/>
    </row>
    <row r="198" spans="3:8" ht="15">
      <c r="C198" s="39"/>
      <c r="D198" s="40"/>
      <c r="E198" s="38"/>
      <c r="F198" s="40"/>
      <c r="G198" s="42"/>
      <c r="H198" s="41"/>
    </row>
    <row r="199" spans="3:8" ht="15">
      <c r="C199" s="39"/>
      <c r="D199" s="40"/>
      <c r="E199" s="38"/>
      <c r="F199" s="40"/>
      <c r="G199" s="42"/>
      <c r="H199" s="41"/>
    </row>
    <row r="200" spans="3:8" ht="15">
      <c r="C200" s="39"/>
      <c r="D200" s="40"/>
      <c r="E200" s="38"/>
      <c r="F200" s="40"/>
      <c r="G200" s="42"/>
      <c r="H200" s="41"/>
    </row>
    <row r="201" spans="3:8" ht="15">
      <c r="C201" s="39"/>
      <c r="D201" s="40"/>
      <c r="E201" s="37"/>
      <c r="F201" s="40"/>
      <c r="G201" s="42"/>
      <c r="H201" s="41"/>
    </row>
    <row r="202" spans="3:8" ht="15">
      <c r="C202" s="39"/>
      <c r="D202" s="40"/>
      <c r="E202" s="37"/>
      <c r="F202" s="40"/>
      <c r="G202" s="42"/>
      <c r="H202" s="41"/>
    </row>
    <row r="203" spans="3:8" ht="15">
      <c r="C203" s="39"/>
      <c r="D203" s="40"/>
      <c r="E203" s="38"/>
      <c r="F203" s="40"/>
      <c r="G203" s="42"/>
      <c r="H203" s="41"/>
    </row>
    <row r="204" spans="3:8" ht="15">
      <c r="C204" s="39"/>
      <c r="D204" s="40"/>
      <c r="E204" s="38"/>
      <c r="F204" s="40"/>
      <c r="G204" s="42"/>
      <c r="H204" s="41"/>
    </row>
    <row r="205" spans="3:8" ht="15">
      <c r="C205" s="39"/>
      <c r="D205" s="40"/>
      <c r="E205" s="38"/>
      <c r="F205" s="40"/>
      <c r="G205" s="42"/>
      <c r="H205" s="41"/>
    </row>
    <row r="206" spans="3:8" ht="15">
      <c r="C206" s="39"/>
      <c r="D206" s="40"/>
      <c r="E206" s="38"/>
      <c r="F206" s="40"/>
      <c r="G206" s="42"/>
      <c r="H206" s="41"/>
    </row>
    <row r="207" spans="3:8" ht="15">
      <c r="C207" s="39"/>
      <c r="D207" s="40"/>
      <c r="E207" s="38"/>
      <c r="F207" s="40"/>
      <c r="G207" s="42"/>
      <c r="H207" s="41"/>
    </row>
    <row r="208" spans="3:8" ht="15">
      <c r="C208" s="39"/>
      <c r="D208" s="40"/>
      <c r="E208" s="38"/>
      <c r="F208" s="40"/>
      <c r="G208" s="42"/>
      <c r="H208" s="41"/>
    </row>
    <row r="209" spans="3:8" ht="15">
      <c r="C209" s="39"/>
      <c r="D209" s="40"/>
      <c r="E209" s="38"/>
      <c r="F209" s="40"/>
      <c r="G209" s="42"/>
      <c r="H209" s="41"/>
    </row>
    <row r="210" spans="3:8" ht="15">
      <c r="C210" s="39"/>
      <c r="D210" s="40"/>
      <c r="E210" s="38"/>
      <c r="F210" s="40"/>
      <c r="G210" s="42"/>
      <c r="H210" s="41"/>
    </row>
    <row r="211" spans="3:8" ht="15">
      <c r="C211" s="39"/>
      <c r="D211" s="40"/>
      <c r="E211" s="38"/>
      <c r="F211" s="40"/>
      <c r="G211" s="42"/>
      <c r="H211" s="41"/>
    </row>
    <row r="212" spans="3:8" ht="15">
      <c r="C212" s="39"/>
      <c r="D212" s="40"/>
      <c r="E212" s="38"/>
      <c r="F212" s="40"/>
      <c r="G212" s="42"/>
      <c r="H212" s="41"/>
    </row>
    <row r="213" spans="3:8" ht="15">
      <c r="C213" s="39"/>
      <c r="D213" s="40"/>
      <c r="E213" s="38"/>
      <c r="F213" s="40"/>
      <c r="G213" s="42"/>
      <c r="H213" s="41"/>
    </row>
    <row r="214" spans="3:8" ht="15">
      <c r="C214" s="39"/>
      <c r="D214" s="40"/>
      <c r="E214" s="38"/>
      <c r="F214" s="40"/>
      <c r="G214" s="42"/>
      <c r="H214" s="41"/>
    </row>
    <row r="215" spans="3:8" ht="15">
      <c r="C215" s="39"/>
      <c r="D215" s="40"/>
      <c r="E215" s="37"/>
      <c r="F215" s="40"/>
      <c r="G215" s="42"/>
      <c r="H215" s="41"/>
    </row>
    <row r="216" spans="3:8" ht="15">
      <c r="C216" s="39"/>
      <c r="D216" s="40"/>
      <c r="E216" s="38"/>
      <c r="F216" s="40"/>
      <c r="G216" s="42"/>
      <c r="H216" s="41"/>
    </row>
    <row r="217" spans="3:8" ht="15">
      <c r="C217" s="39"/>
      <c r="D217" s="40"/>
      <c r="E217" s="38"/>
      <c r="F217" s="40"/>
      <c r="G217" s="42"/>
      <c r="H217" s="41"/>
    </row>
    <row r="218" spans="3:8" ht="15">
      <c r="C218" s="39"/>
      <c r="D218" s="40"/>
      <c r="E218" s="38"/>
      <c r="F218" s="40"/>
      <c r="G218" s="42"/>
      <c r="H218" s="41"/>
    </row>
    <row r="219" spans="3:8" ht="15">
      <c r="C219" s="39"/>
      <c r="D219" s="40"/>
      <c r="E219" s="38"/>
      <c r="F219" s="40"/>
      <c r="G219" s="42"/>
      <c r="H219" s="41"/>
    </row>
    <row r="220" spans="3:8" ht="15">
      <c r="C220" s="39"/>
      <c r="D220" s="40"/>
      <c r="E220" s="38"/>
      <c r="F220" s="40"/>
      <c r="G220" s="42"/>
      <c r="H220" s="41"/>
    </row>
    <row r="221" spans="3:8" ht="15">
      <c r="C221" s="39"/>
      <c r="D221" s="40"/>
      <c r="E221" s="37"/>
      <c r="F221" s="40"/>
      <c r="G221" s="42"/>
      <c r="H221" s="41"/>
    </row>
    <row r="222" spans="3:8" ht="15">
      <c r="C222" s="39"/>
      <c r="D222" s="40"/>
      <c r="E222" s="38"/>
      <c r="F222" s="40"/>
      <c r="G222" s="42"/>
      <c r="H222" s="41"/>
    </row>
    <row r="223" spans="3:8" ht="15">
      <c r="C223" s="39"/>
      <c r="D223" s="40"/>
      <c r="E223" s="38"/>
      <c r="F223" s="40"/>
      <c r="G223" s="42"/>
      <c r="H223" s="41"/>
    </row>
    <row r="224" spans="3:8" ht="15">
      <c r="C224" s="39"/>
      <c r="D224" s="40"/>
      <c r="E224" s="38"/>
      <c r="F224" s="40"/>
      <c r="G224" s="42"/>
      <c r="H224" s="41"/>
    </row>
    <row r="225" spans="3:8" ht="15">
      <c r="C225" s="39"/>
      <c r="D225" s="40"/>
      <c r="E225" s="38"/>
      <c r="F225" s="40"/>
      <c r="G225" s="42"/>
      <c r="H225" s="41"/>
    </row>
    <row r="226" spans="3:8" ht="15">
      <c r="C226" s="39"/>
      <c r="D226" s="40"/>
      <c r="E226" s="38"/>
      <c r="F226" s="40"/>
      <c r="G226" s="42"/>
      <c r="H226" s="41"/>
    </row>
    <row r="227" spans="3:8" ht="15">
      <c r="C227" s="39"/>
      <c r="D227" s="40"/>
      <c r="E227" s="38"/>
      <c r="F227" s="40"/>
      <c r="G227" s="42"/>
      <c r="H227" s="41"/>
    </row>
    <row r="228" spans="3:8" ht="15">
      <c r="C228" s="39"/>
      <c r="D228" s="40"/>
      <c r="E228" s="38"/>
      <c r="F228" s="40"/>
      <c r="G228" s="42"/>
      <c r="H228" s="41"/>
    </row>
    <row r="229" spans="3:8" ht="15">
      <c r="C229" s="39"/>
      <c r="D229" s="40"/>
      <c r="E229" s="38"/>
      <c r="F229" s="40"/>
      <c r="G229" s="42"/>
      <c r="H229" s="41"/>
    </row>
    <row r="230" spans="3:8" ht="15">
      <c r="C230" s="39"/>
      <c r="D230" s="40"/>
      <c r="E230" s="37"/>
      <c r="F230" s="40"/>
      <c r="G230" s="42"/>
      <c r="H230" s="41"/>
    </row>
    <row r="231" spans="3:8" ht="15">
      <c r="C231" s="39"/>
      <c r="D231" s="40"/>
      <c r="E231" s="38"/>
      <c r="F231" s="40"/>
      <c r="G231" s="42"/>
      <c r="H231" s="41"/>
    </row>
    <row r="232" spans="3:8" ht="15">
      <c r="C232" s="39"/>
      <c r="D232" s="40"/>
      <c r="E232" s="37"/>
      <c r="F232" s="40"/>
      <c r="G232" s="42"/>
      <c r="H232" s="41"/>
    </row>
    <row r="233" spans="3:8" ht="15">
      <c r="C233" s="39"/>
      <c r="D233" s="40"/>
      <c r="E233" s="38"/>
      <c r="F233" s="40"/>
      <c r="G233" s="42"/>
      <c r="H233" s="41"/>
    </row>
    <row r="234" spans="3:8" ht="15">
      <c r="C234" s="39"/>
      <c r="D234" s="40"/>
      <c r="E234" s="38"/>
      <c r="F234" s="40"/>
      <c r="G234" s="42"/>
      <c r="H234" s="41"/>
    </row>
    <row r="235" spans="3:8" ht="15">
      <c r="C235" s="39"/>
      <c r="D235" s="40"/>
      <c r="E235" s="38"/>
      <c r="F235" s="40"/>
      <c r="G235" s="42"/>
      <c r="H235" s="41"/>
    </row>
    <row r="236" spans="3:8" ht="15">
      <c r="C236" s="39"/>
      <c r="D236" s="40"/>
      <c r="E236" s="37"/>
      <c r="F236" s="40"/>
      <c r="G236" s="42"/>
      <c r="H236" s="41"/>
    </row>
    <row r="237" spans="3:8" ht="15">
      <c r="C237" s="39"/>
      <c r="D237" s="40"/>
      <c r="E237" s="38"/>
      <c r="F237" s="40"/>
      <c r="G237" s="42"/>
      <c r="H237" s="41"/>
    </row>
    <row r="238" spans="3:8" ht="15">
      <c r="C238" s="39"/>
      <c r="D238" s="40"/>
      <c r="E238" s="38"/>
      <c r="F238" s="40"/>
      <c r="G238" s="42"/>
      <c r="H238" s="41"/>
    </row>
    <row r="239" spans="3:8" ht="15">
      <c r="C239" s="39"/>
      <c r="D239" s="40"/>
      <c r="E239" s="38"/>
      <c r="F239" s="40"/>
      <c r="G239" s="42"/>
      <c r="H239" s="41"/>
    </row>
    <row r="240" spans="3:8" ht="15">
      <c r="C240" s="39"/>
      <c r="D240" s="40"/>
      <c r="E240" s="37"/>
      <c r="F240" s="40"/>
      <c r="G240" s="42"/>
      <c r="H240" s="41"/>
    </row>
    <row r="241" spans="3:8" ht="15">
      <c r="C241" s="39"/>
      <c r="D241" s="40"/>
      <c r="E241" s="37"/>
      <c r="F241" s="40"/>
      <c r="G241" s="42"/>
      <c r="H241" s="41"/>
    </row>
    <row r="242" spans="3:8" ht="15">
      <c r="C242" s="39"/>
      <c r="D242" s="40"/>
      <c r="E242" s="37"/>
      <c r="F242" s="40"/>
      <c r="G242" s="42"/>
      <c r="H242" s="41"/>
    </row>
    <row r="243" spans="3:8" ht="15">
      <c r="C243" s="39"/>
      <c r="D243" s="40"/>
      <c r="E243" s="38"/>
      <c r="F243" s="40"/>
      <c r="G243" s="42"/>
      <c r="H243" s="41"/>
    </row>
    <row r="244" spans="3:8" ht="15">
      <c r="C244" s="39"/>
      <c r="D244" s="40"/>
      <c r="E244" s="38"/>
      <c r="F244" s="40"/>
      <c r="G244" s="42"/>
      <c r="H244" s="41"/>
    </row>
    <row r="245" spans="3:8" ht="15">
      <c r="C245" s="39"/>
      <c r="D245" s="40"/>
      <c r="E245" s="38"/>
      <c r="F245" s="40"/>
      <c r="G245" s="42"/>
      <c r="H245" s="41"/>
    </row>
    <row r="246" spans="3:8" ht="15">
      <c r="C246" s="39"/>
      <c r="D246" s="40"/>
      <c r="E246" s="38"/>
      <c r="F246" s="40"/>
      <c r="G246" s="42"/>
      <c r="H246" s="41"/>
    </row>
    <row r="247" spans="3:8" ht="15">
      <c r="C247" s="39"/>
      <c r="D247" s="40"/>
      <c r="E247" s="37"/>
      <c r="F247" s="40"/>
      <c r="G247" s="42"/>
      <c r="H247" s="41"/>
    </row>
    <row r="248" spans="3:8" ht="15">
      <c r="C248" s="39"/>
      <c r="D248" s="40"/>
      <c r="E248" s="37"/>
      <c r="F248" s="40"/>
      <c r="G248" s="42"/>
      <c r="H248" s="41"/>
    </row>
    <row r="249" spans="3:8" ht="15">
      <c r="C249" s="39"/>
      <c r="D249" s="40"/>
      <c r="E249" s="37"/>
      <c r="F249" s="40"/>
      <c r="G249" s="42"/>
      <c r="H249" s="41"/>
    </row>
    <row r="250" spans="3:8" ht="15">
      <c r="C250" s="39"/>
      <c r="D250" s="40"/>
      <c r="E250" s="37"/>
      <c r="F250" s="40"/>
      <c r="G250" s="42"/>
      <c r="H250" s="41"/>
    </row>
    <row r="251" spans="3:8" ht="15">
      <c r="C251" s="39"/>
      <c r="D251" s="40"/>
      <c r="E251" s="37"/>
      <c r="F251" s="40"/>
      <c r="G251" s="42"/>
      <c r="H251" s="41"/>
    </row>
    <row r="252" spans="3:8" ht="15">
      <c r="C252" s="39"/>
      <c r="D252" s="40"/>
      <c r="E252" s="37"/>
      <c r="F252" s="40"/>
      <c r="G252" s="42"/>
      <c r="H252" s="41"/>
    </row>
    <row r="253" spans="3:8" ht="15">
      <c r="C253" s="39"/>
      <c r="D253" s="40"/>
      <c r="E253" s="37"/>
      <c r="F253" s="40"/>
      <c r="G253" s="42"/>
      <c r="H253" s="41"/>
    </row>
    <row r="254" spans="3:8" ht="15">
      <c r="C254" s="43"/>
      <c r="D254" s="40"/>
      <c r="E254" s="37"/>
      <c r="F254" s="40"/>
      <c r="G254" s="42"/>
      <c r="H254" s="41"/>
    </row>
    <row r="27848" ht="15">
      <c r="D27848" s="15"/>
    </row>
  </sheetData>
  <sheetProtection/>
  <autoFilter ref="I2:Q27848"/>
  <dataValidations count="45">
    <dataValidation errorStyle="information" type="textLength" allowBlank="1" showInputMessage="1" showErrorMessage="1" error="XLBVal:8=Promotional Materials&#13;&#10;XLBRowCount:3=1&#13;&#10;XLBColCount:3=1&#13;&#10;Style:2=0&#13;&#10;" sqref="D27848">
      <formula1>0</formula1>
      <formula2>300</formula2>
    </dataValidation>
    <dataValidation errorStyle="information" type="textLength" allowBlank="1" showInputMessage="1" showErrorMessage="1" error="XLBVal:8=Cash at Bank (RBS)&#13;&#10;XLBRowCount:3=1&#13;&#10;XLBColCount:3=5&#13;&#10;Style:2=0&#13;&#10;" sqref="D149 D12 D8 D18 D53 D4 D39 D55 D10 D16 D14 D24:D25 D45 D49:D51 D30 D20 D57 D37 D59 D22 D6 D27 D80 D84 D86 D64:D66 D68 D93:D94 D90 D62 D78 D76 D88 D74 D70 D72 D144 D146 D96 D123 D127 D103 D135 D113:D115 D111 D141 D105 D125 D99:D101 D107:D109 D139 D137 D130 D117:D119 D121 D155 D151 D153">
      <formula1>0</formula1>
      <formula2>300</formula2>
    </dataValidation>
    <dataValidation errorStyle="information" type="textLength" allowBlank="1" showInputMessage="1" showErrorMessage="1" error="XLBVal:8=Account Code&#13;&#10;XLBRowCount:3=780&#13;&#10;XLBColCount:3=12&#13;&#10;Style:2=1&#13;&#10;" sqref="I2">
      <formula1>0</formula1>
      <formula2>300</formula2>
    </dataValidation>
    <dataValidation errorStyle="information" type="textLength" allowBlank="1" showInputMessage="1" showErrorMessage="1" error="XLBVal:8=Recruitment Assessments&#13;&#10;XLBRowCount:3=1&#13;&#10;XLBColCount:3=5&#13;&#10;Style:2=0&#13;&#10;" sqref="D129 D126">
      <formula1>0</formula1>
      <formula2>300</formula2>
    </dataValidation>
    <dataValidation errorStyle="information" type="textLength" allowBlank="1" showInputMessage="1" showErrorMessage="1" error="XLBVal:8=Catering&#13;&#10;XLBRowCount:3=1&#13;&#10;XLBColCount:3=5&#13;&#10;Style:2=0&#13;&#10;" sqref="D77">
      <formula1>0</formula1>
      <formula2>300</formula2>
    </dataValidation>
    <dataValidation errorStyle="information" type="textLength" allowBlank="1" showInputMessage="1" showErrorMessage="1" error="XLBVal:8=Professional Advice&#13;&#10;XLBRowCount:3=1&#13;&#10;XLBColCount:3=5&#13;&#10;Style:2=0&#13;&#10;" sqref="D19">
      <formula1>0</formula1>
      <formula2>300</formula2>
    </dataValidation>
    <dataValidation errorStyle="information" type="textLength" allowBlank="1" showInputMessage="1" showErrorMessage="1" error="XLBVal:8=Conference Speakers Fees&#13;&#10;XLBRowCount:3=1&#13;&#10;XLBColCount:3=5&#13;&#10;Style:2=0&#13;&#10;" sqref="D71 D60">
      <formula1>0</formula1>
      <formula2>300</formula2>
    </dataValidation>
    <dataValidation errorStyle="information" type="textLength" allowBlank="1" showInputMessage="1" showErrorMessage="1" error="XLBVal:8=Photography&#13;&#10;XLBRowCount:3=1&#13;&#10;XLBColCount:3=5&#13;&#10;Style:2=0&#13;&#10;" sqref="D73">
      <formula1>0</formula1>
      <formula2>300</formula2>
    </dataValidation>
    <dataValidation errorStyle="information" type="textLength" allowBlank="1" showInputMessage="1" showErrorMessage="1" error="XLBVal:8=Barristers Fees&#13;&#10;XLBRowCount:3=1&#13;&#10;XLBColCount:3=5&#13;&#10;Style:2=0&#13;&#10;" sqref="D116 D15 D11 D17 D83">
      <formula1>0</formula1>
      <formula2>300</formula2>
    </dataValidation>
    <dataValidation errorStyle="information" type="textLength" allowBlank="1" showInputMessage="1" showErrorMessage="1" error="XLBVal:8=Rent&#13;&#10;XLBRowCount:3=1&#13;&#10;XLBColCount:3=5&#13;&#10;Style:2=0&#13;&#10;" sqref="D91">
      <formula1>0</formula1>
      <formula2>300</formula2>
    </dataValidation>
    <dataValidation errorStyle="information" type="textLength" allowBlank="1" showInputMessage="1" showErrorMessage="1" error="XLBVal:8=Service Charge&#13;&#10;XLBRowCount:3=1&#13;&#10;XLBColCount:3=5&#13;&#10;Style:2=0&#13;&#10;" sqref="D92">
      <formula1>0</formula1>
      <formula2>300</formula2>
    </dataValidation>
    <dataValidation errorStyle="information" type="textLength" allowBlank="1" showInputMessage="1" showErrorMessage="1" error="XLBVal:8=Grant 1&#13;&#10;XLBRowCount:3=4&#13;&#10;XLBColCount:3=5&#13;&#10;Style:2=0&#13;&#10;" sqref="D157">
      <formula1>0</formula1>
      <formula2>300</formula2>
    </dataValidation>
    <dataValidation errorStyle="information" type="textLength" allowBlank="1" showInputMessage="1" showErrorMessage="1" error="XLBVal:8=Publications Storage Costs&#13;&#10;XLBRowCount:3=1&#13;&#10;XLBColCount:3=5&#13;&#10;Style:2=0&#13;&#10;" sqref="D140">
      <formula1>0</formula1>
      <formula2>300</formula2>
    </dataValidation>
    <dataValidation errorStyle="information" type="textLength" allowBlank="1" showInputMessage="1" showErrorMessage="1" error="XLBVal:8=ATW - Non Staff Expenditure&#13;&#10;XLBRowCount:3=2&#13;&#10;XLBColCount:3=5&#13;&#10;Style:2=0&#13;&#10;" sqref="D106">
      <formula1>0</formula1>
      <formula2>300</formula2>
    </dataValidation>
    <dataValidation errorStyle="information" type="textLength" allowBlank="1" showInputMessage="1" showErrorMessage="1" error="XLBVal:8=Early Exit costs&#13;&#10;XLBRowCount:3=1&#13;&#10;XLBColCount:3=5&#13;&#10;Style:2=0&#13;&#10;" sqref="D29 D13 D87">
      <formula1>0</formula1>
      <formula2>300</formula2>
    </dataValidation>
    <dataValidation errorStyle="information" type="textLength" allowBlank="1" showInputMessage="1" showErrorMessage="1" error="XLBVal:8=Research&#13;&#10;XLBRowCount:3=1&#13;&#10;XLBColCount:3=5&#13;&#10;Style:2=0&#13;&#10;" sqref="D23">
      <formula1>0</formula1>
      <formula2>300</formula2>
    </dataValidation>
    <dataValidation errorStyle="information" type="textLength" allowBlank="1" showInputMessage="1" showErrorMessage="1" error="XLBVal:8=Agency Staff&#13;&#10;XLBRowCount:3=1&#13;&#10;XLBColCount:3=5&#13;&#10;Style:2=0&#13;&#10;" sqref="D40:D44 D46:D48 D134 D131:D132">
      <formula1>0</formula1>
      <formula2>300</formula2>
    </dataValidation>
    <dataValidation errorStyle="information" type="textLength" allowBlank="1" showInputMessage="1" showErrorMessage="1" error="XLBVal:8=Learning And Development&#13;&#10;XLBRowCount:3=1&#13;&#10;XLBColCount:3=5&#13;&#10;Style:2=0&#13;&#10;" sqref="D5 D67 D104">
      <formula1>0</formula1>
      <formula2>300</formula2>
    </dataValidation>
    <dataValidation errorStyle="information" type="textLength" allowBlank="1" showInputMessage="1" showErrorMessage="1" error="XLBVal:8=Consultancy Costs&#13;&#10;XLBRowCount:3=1&#13;&#10;XLBColCount:3=5&#13;&#10;Style:2=0&#13;&#10;" sqref="D21">
      <formula1>0</formula1>
      <formula2>300</formula2>
    </dataValidation>
    <dataValidation errorStyle="information" type="textLength" allowBlank="1" showInputMessage="1" showErrorMessage="1" error="XLBVal:8=Non-Staff Travel Expenses&#13;&#10;XLBRowCount:3=1&#13;&#10;XLBColCount:3=5&#13;&#10;Style:2=0&#13;&#10;" sqref="D54 D58 D56 D61 D85 D102">
      <formula1>0</formula1>
      <formula2>300</formula2>
    </dataValidation>
    <dataValidation errorStyle="information" type="textLength" allowBlank="1" showInputMessage="1" showErrorMessage="1" error="XLBVal:8=Court Fees&#13;&#10;XLBRowCount:3=1&#13;&#10;XLBColCount:3=5&#13;&#10;Style:2=0&#13;&#10;" sqref="D26 D28">
      <formula1>0</formula1>
      <formula2>300</formula2>
    </dataValidation>
    <dataValidation errorStyle="information" type="textLength" allowBlank="1" showInputMessage="1" showErrorMessage="1" error="XLBVal:8=Grant 1&#13;&#10;XLBRowCount:3=2&#13;&#10;XLBColCount:3=5&#13;&#10;Style:2=0&#13;&#10;" sqref="D154">
      <formula1>0</formula1>
      <formula2>300</formula2>
    </dataValidation>
    <dataValidation errorStyle="information" type="textLength" allowBlank="1" showInputMessage="1" showErrorMessage="1" error="XLBVal:8=Staff Support&#13;&#10;XLBRowCount:3=1&#13;&#10;XLBColCount:3=5&#13;&#10;Style:2=0&#13;&#10;" sqref="D7">
      <formula1>0</formula1>
      <formula2>300</formula2>
    </dataValidation>
    <dataValidation errorStyle="information" type="textLength" allowBlank="1" showInputMessage="1" showErrorMessage="1" error="XLBVal:8=Helpline Costs&#13;&#10;XLBRowCount:3=1&#13;&#10;XLBColCount:3=5&#13;&#10;Style:2=0&#13;&#10;" sqref="D9">
      <formula1>0</formula1>
      <formula2>300</formula2>
    </dataValidation>
    <dataValidation errorStyle="information" type="textLength" allowBlank="1" showInputMessage="1" showErrorMessage="1" error="XLBVal:8=Accommodation&#13;&#10;XLBRowCount:3=84&#13;&#10;XLBColCount:3=5&#13;&#10;Style:2=0&#13;&#10;" sqref="D3">
      <formula1>0</formula1>
      <formula2>300</formula2>
    </dataValidation>
    <dataValidation errorStyle="information" type="textLength" allowBlank="1" showInputMessage="1" showErrorMessage="1" error="XLBVal:8=IT Software Maintenance and Support&#13;&#10;XLBRowCount:3=1&#13;&#10;XLBColCount:3=5&#13;&#10;Style:2=0&#13;&#10;" sqref="D52">
      <formula1>0</formula1>
      <formula2>300</formula2>
    </dataValidation>
    <dataValidation errorStyle="information" type="textLength" allowBlank="1" showInputMessage="1" showErrorMessage="1" error="XLBVal:8=External Printing&#13;&#10;XLBRowCount:3=1&#13;&#10;XLBColCount:3=5&#13;&#10;Style:2=0&#13;&#10;" sqref="D31:D36">
      <formula1>0</formula1>
      <formula2>300</formula2>
    </dataValidation>
    <dataValidation errorStyle="information" type="textLength" allowBlank="1" showInputMessage="1" showErrorMessage="1" error="XLBVal:8=Promotional Materials&#13;&#10;XLBRowCount:3=2&#13;&#10;XLBColCount:3=5&#13;&#10;Style:2=0&#13;&#10;" sqref="D75">
      <formula1>0</formula1>
      <formula2>300</formula2>
    </dataValidation>
    <dataValidation errorStyle="information" type="textLength" allowBlank="1" showInputMessage="1" showErrorMessage="1" error="XLBVal:8=Medical Reports&#13;&#10;XLBRowCount:3=1&#13;&#10;XLBColCount:3=5&#13;&#10;Style:2=0&#13;&#10;" sqref="D89">
      <formula1>0</formula1>
      <formula2>300</formula2>
    </dataValidation>
    <dataValidation errorStyle="information" type="textLength" allowBlank="1" showInputMessage="1" showErrorMessage="1" error="XLBVal:8=Alternative Formats&#13;&#10;XLBRowCount:3=2&#13;&#10;XLBColCount:3=5&#13;&#10;Style:2=0&#13;&#10;" sqref="D69">
      <formula1>0</formula1>
      <formula2>300</formula2>
    </dataValidation>
    <dataValidation errorStyle="information" type="textLength" allowBlank="1" showInputMessage="1" showErrorMessage="1" error="XLBVal:8=Client Support&#13;&#10;XLBRowCount:3=1&#13;&#10;XLBColCount:3=5&#13;&#10;Style:2=0&#13;&#10;" sqref="D79">
      <formula1>0</formula1>
      <formula2>300</formula2>
    </dataValidation>
    <dataValidation errorStyle="information" type="textLength" allowBlank="1" showInputMessage="1" showErrorMessage="1" error="XLBVal:8=Media Monitoring&#13;&#10;XLBRowCount:3=1&#13;&#10;XLBColCount:3=5&#13;&#10;Style:2=0&#13;&#10;" sqref="D136 D81:D82">
      <formula1>0</formula1>
      <formula2>300</formula2>
    </dataValidation>
    <dataValidation errorStyle="information" type="textLength" allowBlank="1" showInputMessage="1" showErrorMessage="1" error="XLBVal:8=Premises prepayments&#13;&#10;XLBRowCount:3=1&#13;&#10;XLBColCount:3=5&#13;&#10;Style:2=0&#13;&#10;" sqref="D110 D63">
      <formula1>0</formula1>
      <formula2>300</formula2>
    </dataValidation>
    <dataValidation errorStyle="information" type="textLength" allowBlank="1" showInputMessage="1" showErrorMessage="1" error="XLBVal:8=Website Development Costs&#13;&#10;XLBRowCount:3=2&#13;&#10;XLBColCount:3=5&#13;&#10;Style:2=0&#13;&#10;" sqref="D138">
      <formula1>0</formula1>
      <formula2>300</formula2>
    </dataValidation>
    <dataValidation errorStyle="information" type="textLength" allowBlank="1" showInputMessage="1" showErrorMessage="1" error="XLBVal:8=Furniture Purchase (Non-capital)&#13;&#10;XLBRowCount:3=1&#13;&#10;XLBColCount:3=5&#13;&#10;Style:2=0&#13;&#10;" sqref="D120">
      <formula1>0</formula1>
      <formula2>300</formula2>
    </dataValidation>
    <dataValidation errorStyle="information" type="textLength" allowBlank="1" showInputMessage="1" showErrorMessage="1" error="XLBVal:8=Reactive Maintenance&#13;&#10;XLBRowCount:3=1&#13;&#10;XLBColCount:3=5&#13;&#10;Style:2=0&#13;&#10;" sqref="D112">
      <formula1>0</formula1>
      <formula2>300</formula2>
    </dataValidation>
    <dataValidation errorStyle="information" type="textLength" allowBlank="1" showInputMessage="1" showErrorMessage="1" error="XLBVal:8=Franking Machine Rental&#13;&#10;XLBRowCount:3=1&#13;&#10;XLBColCount:3=5&#13;&#10;Style:2=0&#13;&#10;" sqref="D95 D97:D98">
      <formula1>0</formula1>
      <formula2>300</formula2>
    </dataValidation>
    <dataValidation errorStyle="information" type="textLength" allowBlank="1" showInputMessage="1" showErrorMessage="1" error="XLBVal:8=Mobile Costs&#13;&#10;XLBRowCount:3=1&#13;&#10;XLBColCount:3=5&#13;&#10;Style:2=0&#13;&#10;" sqref="D122">
      <formula1>0</formula1>
      <formula2>300</formula2>
    </dataValidation>
    <dataValidation errorStyle="information" type="textLength" allowBlank="1" showInputMessage="1" showErrorMessage="1" error="XLBVal:8=Publications Design&#13;&#10;XLBRowCount:3=1&#13;&#10;XLBColCount:3=5&#13;&#10;Style:2=0&#13;&#10;" sqref="D124">
      <formula1>0</formula1>
      <formula2>300</formula2>
    </dataValidation>
    <dataValidation errorStyle="information" type="textLength" allowBlank="1" showInputMessage="1" showErrorMessage="1" error="XLBVal:8=Recruitment Assessments&#13;&#10;XLBRowCount:3=2&#13;&#10;XLBColCount:3=5&#13;&#10;Style:2=0&#13;&#10;" sqref="D128">
      <formula1>0</formula1>
      <formula2>300</formula2>
    </dataValidation>
    <dataValidation errorStyle="information" type="textLength" allowBlank="1" showInputMessage="1" showErrorMessage="1" error="XLBVal:8=Electricity&#13;&#10;XLBRowCount:3=1&#13;&#10;XLBColCount:3=5&#13;&#10;Style:2=0&#13;&#10;" sqref="D142">
      <formula1>0</formula1>
      <formula2>300</formula2>
    </dataValidation>
    <dataValidation errorStyle="information" type="textLength" allowBlank="1" showInputMessage="1" showErrorMessage="1" error="XLBVal:8=Books&#13;&#10;XLBRowCount:3=1&#13;&#10;XLBColCount:3=5&#13;&#10;Style:2=0&#13;&#10;" sqref="D38">
      <formula1>0</formula1>
      <formula2>300</formula2>
    </dataValidation>
    <dataValidation errorStyle="information" type="textLength" allowBlank="1" showInputMessage="1" showErrorMessage="1" error="XLBVal:8=Seconded Staff&#13;&#10;XLBRowCount:3=1&#13;&#10;XLBColCount:3=5&#13;&#10;Style:2=0&#13;&#10;" sqref="D133">
      <formula1>0</formula1>
      <formula2>300</formula2>
    </dataValidation>
    <dataValidation errorStyle="information" type="textLength" allowBlank="1" showInputMessage="1" showErrorMessage="1" error="XLBVal:8=Grant 1&#13;&#10;XLBRowCount:3=5&#13;&#10;XLBColCount:3=5&#13;&#10;Style:2=0&#13;&#10;" sqref="D145 D147:D148">
      <formula1>0</formula1>
      <formula2>300</formula2>
    </dataValidation>
    <dataValidation errorStyle="information" type="textLength" allowBlank="1" showInputMessage="1" showErrorMessage="1" error="XLBVal:8=Grant 1&#13;&#10;XLBRowCount:3=3&#13;&#10;XLBColCount:3=5&#13;&#10;Style:2=0&#13;&#10;" sqref="D143 D150 D156 D152">
      <formula1>0</formula1>
      <formula2>300</formula2>
    </dataValidation>
  </dataValidation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I480"/>
  <sheetViews>
    <sheetView zoomScalePageLayoutView="0" workbookViewId="0" topLeftCell="A1">
      <selection activeCell="A4" sqref="A4"/>
    </sheetView>
  </sheetViews>
  <sheetFormatPr defaultColWidth="9.140625" defaultRowHeight="15"/>
  <cols>
    <col min="1" max="1" width="11.00390625" style="0" bestFit="1" customWidth="1"/>
    <col min="2" max="2" width="19.7109375" style="0" customWidth="1"/>
    <col min="9" max="9" width="9.140625" style="18" customWidth="1"/>
  </cols>
  <sheetData>
    <row r="1" ht="15">
      <c r="A1">
        <v>1357566.45</v>
      </c>
    </row>
    <row r="2" spans="1:3" ht="15">
      <c r="A2" s="10">
        <v>1356662.35</v>
      </c>
      <c r="B2" s="11"/>
      <c r="C2" s="8"/>
    </row>
    <row r="3" spans="1:3" ht="15">
      <c r="A3" s="10">
        <f>A1-A2</f>
        <v>904.0999999998603</v>
      </c>
      <c r="B3" s="8"/>
      <c r="C3" s="8"/>
    </row>
    <row r="4" spans="1:3" ht="15">
      <c r="A4" s="10"/>
      <c r="B4" s="11"/>
      <c r="C4" s="8"/>
    </row>
    <row r="5" spans="1:3" ht="15">
      <c r="A5" s="10"/>
      <c r="B5" s="11"/>
      <c r="C5" s="8"/>
    </row>
    <row r="6" spans="1:3" ht="15">
      <c r="A6" s="10"/>
      <c r="B6" s="11"/>
      <c r="C6" s="8"/>
    </row>
    <row r="7" spans="1:3" ht="15">
      <c r="A7" s="10"/>
      <c r="B7" s="11"/>
      <c r="C7" s="8"/>
    </row>
    <row r="8" spans="1:3" ht="15">
      <c r="A8" s="10"/>
      <c r="B8" s="11"/>
      <c r="C8" s="8"/>
    </row>
    <row r="9" spans="1:3" ht="15">
      <c r="A9" s="10"/>
      <c r="B9" s="11"/>
      <c r="C9" s="8"/>
    </row>
    <row r="10" spans="1:9" ht="15">
      <c r="A10" s="27"/>
      <c r="B10" s="19"/>
      <c r="C10" s="19"/>
      <c r="D10" s="19"/>
      <c r="E10" s="19"/>
      <c r="F10" s="19"/>
      <c r="G10" s="19"/>
      <c r="H10" s="28"/>
      <c r="I10" s="19"/>
    </row>
    <row r="11" spans="1:9" ht="15">
      <c r="A11" s="27"/>
      <c r="B11" s="19"/>
      <c r="C11" s="19"/>
      <c r="D11" s="19"/>
      <c r="E11" s="19"/>
      <c r="F11" s="19"/>
      <c r="G11" s="19"/>
      <c r="H11" s="28"/>
      <c r="I11" s="19"/>
    </row>
    <row r="12" spans="1:9" ht="15">
      <c r="A12" s="27"/>
      <c r="B12" s="19"/>
      <c r="C12" s="19"/>
      <c r="D12" s="19"/>
      <c r="E12" s="19"/>
      <c r="F12" s="19"/>
      <c r="G12" s="19"/>
      <c r="H12" s="28"/>
      <c r="I12" s="19"/>
    </row>
    <row r="13" spans="1:9" ht="15">
      <c r="A13" s="27"/>
      <c r="B13" s="19"/>
      <c r="C13" s="19"/>
      <c r="D13" s="19"/>
      <c r="E13" s="19"/>
      <c r="F13" s="19"/>
      <c r="G13" s="19"/>
      <c r="H13" s="28"/>
      <c r="I13" s="19"/>
    </row>
    <row r="14" spans="1:9" ht="15">
      <c r="A14" s="27"/>
      <c r="B14" s="19"/>
      <c r="C14" s="19"/>
      <c r="D14" s="19"/>
      <c r="E14" s="19"/>
      <c r="F14" s="19"/>
      <c r="G14" s="19"/>
      <c r="H14" s="28"/>
      <c r="I14" s="19"/>
    </row>
    <row r="15" spans="1:9" ht="15">
      <c r="A15" s="27"/>
      <c r="B15" s="19"/>
      <c r="C15" s="19"/>
      <c r="D15" s="19"/>
      <c r="E15" s="19"/>
      <c r="F15" s="19"/>
      <c r="G15" s="19"/>
      <c r="H15" s="28"/>
      <c r="I15" s="19"/>
    </row>
    <row r="16" spans="1:9" ht="15">
      <c r="A16" s="27"/>
      <c r="B16" s="19"/>
      <c r="C16" s="19"/>
      <c r="D16" s="19"/>
      <c r="E16" s="19"/>
      <c r="F16" s="19"/>
      <c r="G16" s="19"/>
      <c r="H16" s="28"/>
      <c r="I16" s="19"/>
    </row>
    <row r="17" spans="1:9" ht="15">
      <c r="A17" s="27"/>
      <c r="B17" s="19"/>
      <c r="C17" s="19"/>
      <c r="D17" s="19"/>
      <c r="E17" s="19"/>
      <c r="F17" s="19"/>
      <c r="G17" s="19"/>
      <c r="H17" s="28"/>
      <c r="I17" s="19"/>
    </row>
    <row r="18" spans="1:9" ht="15">
      <c r="A18" s="27"/>
      <c r="B18" s="19"/>
      <c r="C18" s="19"/>
      <c r="D18" s="19"/>
      <c r="E18" s="19"/>
      <c r="F18" s="19"/>
      <c r="G18" s="19"/>
      <c r="H18" s="28"/>
      <c r="I18" s="19"/>
    </row>
    <row r="19" spans="1:9" ht="15">
      <c r="A19" s="27"/>
      <c r="B19" s="19"/>
      <c r="C19" s="19"/>
      <c r="D19" s="19"/>
      <c r="E19" s="19"/>
      <c r="F19" s="19"/>
      <c r="G19" s="19"/>
      <c r="H19" s="28"/>
      <c r="I19" s="19"/>
    </row>
    <row r="20" spans="1:9" ht="15">
      <c r="A20" s="27"/>
      <c r="B20" s="19"/>
      <c r="C20" s="19"/>
      <c r="D20" s="19"/>
      <c r="E20" s="19"/>
      <c r="F20" s="19"/>
      <c r="G20" s="19"/>
      <c r="H20" s="28"/>
      <c r="I20" s="19"/>
    </row>
    <row r="21" spans="1:9" ht="15">
      <c r="A21" s="27"/>
      <c r="B21" s="19"/>
      <c r="C21" s="19"/>
      <c r="D21" s="19"/>
      <c r="E21" s="19"/>
      <c r="F21" s="19"/>
      <c r="G21" s="19"/>
      <c r="H21" s="28"/>
      <c r="I21" s="19"/>
    </row>
    <row r="22" spans="1:9" ht="15">
      <c r="A22" s="27"/>
      <c r="B22" s="19"/>
      <c r="C22" s="19"/>
      <c r="D22" s="19"/>
      <c r="E22" s="19"/>
      <c r="F22" s="19"/>
      <c r="G22" s="19"/>
      <c r="H22" s="28"/>
      <c r="I22" s="19"/>
    </row>
    <row r="23" spans="1:9" ht="15">
      <c r="A23" s="27"/>
      <c r="B23" s="19"/>
      <c r="C23" s="19"/>
      <c r="D23" s="19"/>
      <c r="E23" s="19"/>
      <c r="F23" s="19"/>
      <c r="G23" s="19"/>
      <c r="H23" s="28"/>
      <c r="I23" s="19"/>
    </row>
    <row r="24" spans="1:9" ht="15">
      <c r="A24" s="27"/>
      <c r="B24" s="19"/>
      <c r="C24" s="19"/>
      <c r="D24" s="19"/>
      <c r="E24" s="19"/>
      <c r="F24" s="19"/>
      <c r="G24" s="19"/>
      <c r="H24" s="28"/>
      <c r="I24" s="19"/>
    </row>
    <row r="25" spans="1:9" ht="15">
      <c r="A25" s="27"/>
      <c r="B25" s="19"/>
      <c r="C25" s="19"/>
      <c r="D25" s="19"/>
      <c r="E25" s="19"/>
      <c r="F25" s="19"/>
      <c r="G25" s="19"/>
      <c r="H25" s="28"/>
      <c r="I25" s="19"/>
    </row>
    <row r="26" spans="1:9" ht="15">
      <c r="A26" s="27"/>
      <c r="B26" s="19"/>
      <c r="C26" s="19"/>
      <c r="D26" s="19"/>
      <c r="E26" s="19"/>
      <c r="F26" s="19"/>
      <c r="G26" s="19"/>
      <c r="H26" s="28"/>
      <c r="I26" s="19"/>
    </row>
    <row r="27" spans="1:9" ht="15">
      <c r="A27" s="27"/>
      <c r="B27" s="19"/>
      <c r="C27" s="19"/>
      <c r="D27" s="19"/>
      <c r="E27" s="19"/>
      <c r="F27" s="19"/>
      <c r="G27" s="19"/>
      <c r="H27" s="28"/>
      <c r="I27" s="19"/>
    </row>
    <row r="28" spans="1:9" ht="15">
      <c r="A28" s="27"/>
      <c r="B28" s="19"/>
      <c r="C28" s="19"/>
      <c r="D28" s="19"/>
      <c r="E28" s="19"/>
      <c r="F28" s="19"/>
      <c r="G28" s="19"/>
      <c r="H28" s="28"/>
      <c r="I28" s="19"/>
    </row>
    <row r="29" spans="1:9" ht="15">
      <c r="A29" s="27"/>
      <c r="B29" s="19"/>
      <c r="C29" s="19"/>
      <c r="D29" s="19"/>
      <c r="E29" s="19"/>
      <c r="F29" s="19"/>
      <c r="G29" s="19"/>
      <c r="H29" s="28"/>
      <c r="I29" s="19"/>
    </row>
    <row r="30" spans="1:9" ht="15">
      <c r="A30" s="25"/>
      <c r="B30" s="19"/>
      <c r="C30" s="19"/>
      <c r="D30" s="19"/>
      <c r="E30" s="19"/>
      <c r="F30" s="19"/>
      <c r="G30" s="19"/>
      <c r="H30" s="28"/>
      <c r="I30" s="19"/>
    </row>
    <row r="31" spans="1:9" ht="15">
      <c r="A31" s="25"/>
      <c r="B31" s="19"/>
      <c r="C31" s="19"/>
      <c r="D31" s="19"/>
      <c r="E31" s="19"/>
      <c r="F31" s="19"/>
      <c r="G31" s="19"/>
      <c r="H31" s="28"/>
      <c r="I31" s="19"/>
    </row>
    <row r="32" spans="1:9" ht="15">
      <c r="A32" s="25"/>
      <c r="B32" s="19"/>
      <c r="C32" s="19"/>
      <c r="D32" s="19"/>
      <c r="E32" s="19"/>
      <c r="F32" s="19"/>
      <c r="G32" s="19"/>
      <c r="H32" s="28"/>
      <c r="I32" s="19"/>
    </row>
    <row r="33" spans="1:9" ht="15">
      <c r="A33" s="25"/>
      <c r="B33" s="19"/>
      <c r="C33" s="19"/>
      <c r="D33" s="19"/>
      <c r="E33" s="19"/>
      <c r="F33" s="19"/>
      <c r="G33" s="19"/>
      <c r="H33" s="28"/>
      <c r="I33" s="19"/>
    </row>
    <row r="34" spans="1:9" ht="15">
      <c r="A34" s="25"/>
      <c r="B34" s="19"/>
      <c r="C34" s="19"/>
      <c r="D34" s="19"/>
      <c r="E34" s="19"/>
      <c r="F34" s="19"/>
      <c r="G34" s="19"/>
      <c r="H34" s="28"/>
      <c r="I34" s="19"/>
    </row>
    <row r="35" spans="1:9" ht="15">
      <c r="A35" s="25"/>
      <c r="B35" s="19"/>
      <c r="C35" s="19"/>
      <c r="D35" s="19"/>
      <c r="E35" s="19"/>
      <c r="F35" s="19"/>
      <c r="G35" s="19"/>
      <c r="H35" s="28"/>
      <c r="I35" s="19"/>
    </row>
    <row r="36" spans="1:9" ht="15">
      <c r="A36" s="25"/>
      <c r="B36" s="19"/>
      <c r="C36" s="19"/>
      <c r="D36" s="19"/>
      <c r="E36" s="19"/>
      <c r="F36" s="19"/>
      <c r="G36" s="19"/>
      <c r="H36" s="28"/>
      <c r="I36" s="19"/>
    </row>
    <row r="37" spans="1:9" ht="15">
      <c r="A37" s="25"/>
      <c r="B37" s="19"/>
      <c r="C37" s="19"/>
      <c r="D37" s="19"/>
      <c r="E37" s="19"/>
      <c r="F37" s="19"/>
      <c r="G37" s="19"/>
      <c r="H37" s="28"/>
      <c r="I37" s="19"/>
    </row>
    <row r="38" spans="1:9" ht="15">
      <c r="A38" s="25"/>
      <c r="B38" s="19"/>
      <c r="C38" s="19"/>
      <c r="D38" s="19"/>
      <c r="E38" s="19"/>
      <c r="F38" s="19"/>
      <c r="G38" s="19"/>
      <c r="H38" s="28"/>
      <c r="I38" s="19"/>
    </row>
    <row r="39" spans="1:9" ht="15">
      <c r="A39" s="25"/>
      <c r="B39" s="19"/>
      <c r="C39" s="19"/>
      <c r="D39" s="19"/>
      <c r="E39" s="19"/>
      <c r="F39" s="19"/>
      <c r="G39" s="19"/>
      <c r="H39" s="28"/>
      <c r="I39" s="19"/>
    </row>
    <row r="40" spans="1:9" ht="15">
      <c r="A40" s="25"/>
      <c r="B40" s="19"/>
      <c r="C40" s="19"/>
      <c r="D40" s="19"/>
      <c r="E40" s="19"/>
      <c r="F40" s="19"/>
      <c r="G40" s="19"/>
      <c r="H40" s="28"/>
      <c r="I40" s="19"/>
    </row>
    <row r="41" spans="1:9" ht="15">
      <c r="A41" s="25"/>
      <c r="B41" s="19"/>
      <c r="C41" s="19"/>
      <c r="D41" s="19"/>
      <c r="E41" s="19"/>
      <c r="F41" s="19"/>
      <c r="G41" s="19"/>
      <c r="H41" s="28"/>
      <c r="I41" s="19"/>
    </row>
    <row r="42" spans="1:9" ht="15">
      <c r="A42" s="25"/>
      <c r="B42" s="19"/>
      <c r="C42" s="19"/>
      <c r="D42" s="19"/>
      <c r="E42" s="19"/>
      <c r="F42" s="19"/>
      <c r="G42" s="19"/>
      <c r="H42" s="28"/>
      <c r="I42" s="19"/>
    </row>
    <row r="43" spans="1:9" ht="15">
      <c r="A43" s="25"/>
      <c r="B43" s="19"/>
      <c r="C43" s="19"/>
      <c r="D43" s="19"/>
      <c r="E43" s="19"/>
      <c r="F43" s="19"/>
      <c r="G43" s="19"/>
      <c r="H43" s="28"/>
      <c r="I43" s="19"/>
    </row>
    <row r="44" spans="1:9" ht="15">
      <c r="A44" s="25"/>
      <c r="B44" s="19"/>
      <c r="C44" s="19"/>
      <c r="D44" s="19"/>
      <c r="E44" s="19"/>
      <c r="F44" s="19"/>
      <c r="G44" s="19"/>
      <c r="H44" s="28"/>
      <c r="I44" s="19"/>
    </row>
    <row r="45" spans="1:9" ht="15">
      <c r="A45" s="25"/>
      <c r="B45" s="19"/>
      <c r="C45" s="19"/>
      <c r="D45" s="19"/>
      <c r="E45" s="19"/>
      <c r="F45" s="19"/>
      <c r="G45" s="19"/>
      <c r="H45" s="28"/>
      <c r="I45" s="19"/>
    </row>
    <row r="46" spans="1:9" ht="15">
      <c r="A46" s="25"/>
      <c r="B46" s="19"/>
      <c r="C46" s="19"/>
      <c r="D46" s="19"/>
      <c r="E46" s="19"/>
      <c r="F46" s="19"/>
      <c r="G46" s="19"/>
      <c r="H46" s="28"/>
      <c r="I46" s="19"/>
    </row>
    <row r="47" spans="1:9" ht="15">
      <c r="A47" s="25"/>
      <c r="B47" s="19"/>
      <c r="C47" s="19"/>
      <c r="D47" s="19"/>
      <c r="E47" s="19"/>
      <c r="F47" s="19"/>
      <c r="G47" s="19"/>
      <c r="H47" s="28"/>
      <c r="I47" s="19"/>
    </row>
    <row r="48" spans="1:9" ht="15">
      <c r="A48" s="25"/>
      <c r="B48" s="19"/>
      <c r="C48" s="19"/>
      <c r="D48" s="19"/>
      <c r="E48" s="19"/>
      <c r="F48" s="19"/>
      <c r="G48" s="19"/>
      <c r="H48" s="28"/>
      <c r="I48" s="19"/>
    </row>
    <row r="49" spans="1:9" ht="15">
      <c r="A49" s="25"/>
      <c r="B49" s="19"/>
      <c r="C49" s="19"/>
      <c r="D49" s="19"/>
      <c r="E49" s="19"/>
      <c r="F49" s="19"/>
      <c r="G49" s="19"/>
      <c r="H49" s="28"/>
      <c r="I49" s="19"/>
    </row>
    <row r="50" spans="1:9" ht="15">
      <c r="A50" s="25"/>
      <c r="B50" s="19"/>
      <c r="C50" s="19"/>
      <c r="D50" s="19"/>
      <c r="E50" s="19"/>
      <c r="F50" s="19"/>
      <c r="G50" s="19"/>
      <c r="H50" s="28"/>
      <c r="I50" s="19"/>
    </row>
    <row r="51" spans="1:9" ht="15">
      <c r="A51" s="25"/>
      <c r="B51" s="19"/>
      <c r="C51" s="19"/>
      <c r="D51" s="19"/>
      <c r="E51" s="19"/>
      <c r="F51" s="19"/>
      <c r="G51" s="19"/>
      <c r="H51" s="28"/>
      <c r="I51" s="19"/>
    </row>
    <row r="52" spans="1:9" ht="15">
      <c r="A52" s="25"/>
      <c r="B52" s="19"/>
      <c r="C52" s="19"/>
      <c r="D52" s="19"/>
      <c r="E52" s="19"/>
      <c r="F52" s="19"/>
      <c r="G52" s="19"/>
      <c r="H52" s="28"/>
      <c r="I52" s="19"/>
    </row>
    <row r="53" spans="1:9" ht="15">
      <c r="A53" s="25"/>
      <c r="B53" s="19"/>
      <c r="C53" s="19"/>
      <c r="D53" s="19"/>
      <c r="E53" s="19"/>
      <c r="F53" s="19"/>
      <c r="G53" s="19"/>
      <c r="H53" s="28"/>
      <c r="I53" s="19"/>
    </row>
    <row r="54" spans="1:9" ht="15">
      <c r="A54" s="25"/>
      <c r="B54" s="19"/>
      <c r="C54" s="19"/>
      <c r="D54" s="19"/>
      <c r="E54" s="19"/>
      <c r="F54" s="19"/>
      <c r="G54" s="19"/>
      <c r="H54" s="28"/>
      <c r="I54" s="19"/>
    </row>
    <row r="55" spans="1:9" ht="15">
      <c r="A55" s="25"/>
      <c r="B55" s="19"/>
      <c r="C55" s="19"/>
      <c r="D55" s="19"/>
      <c r="E55" s="19"/>
      <c r="F55" s="19"/>
      <c r="G55" s="19"/>
      <c r="H55" s="28"/>
      <c r="I55" s="19"/>
    </row>
    <row r="56" spans="1:9" ht="15">
      <c r="A56" s="25"/>
      <c r="B56" s="19"/>
      <c r="C56" s="19"/>
      <c r="D56" s="19"/>
      <c r="E56" s="19"/>
      <c r="F56" s="19"/>
      <c r="G56" s="19"/>
      <c r="H56" s="28"/>
      <c r="I56" s="19"/>
    </row>
    <row r="57" spans="1:9" ht="15">
      <c r="A57" s="25"/>
      <c r="B57" s="19"/>
      <c r="C57" s="19"/>
      <c r="D57" s="19"/>
      <c r="E57" s="19"/>
      <c r="F57" s="19"/>
      <c r="G57" s="19"/>
      <c r="H57" s="28"/>
      <c r="I57" s="19"/>
    </row>
    <row r="58" spans="1:9" ht="15">
      <c r="A58" s="25"/>
      <c r="B58" s="19"/>
      <c r="C58" s="19"/>
      <c r="D58" s="19"/>
      <c r="E58" s="19"/>
      <c r="F58" s="19"/>
      <c r="G58" s="19"/>
      <c r="H58" s="28"/>
      <c r="I58" s="19"/>
    </row>
    <row r="59" spans="1:9" ht="15">
      <c r="A59" s="25"/>
      <c r="B59" s="19"/>
      <c r="C59" s="19"/>
      <c r="D59" s="19"/>
      <c r="E59" s="19"/>
      <c r="F59" s="19"/>
      <c r="G59" s="19"/>
      <c r="H59" s="28"/>
      <c r="I59" s="19"/>
    </row>
    <row r="60" spans="1:9" ht="15">
      <c r="A60" s="25"/>
      <c r="B60" s="19"/>
      <c r="C60" s="19"/>
      <c r="D60" s="19"/>
      <c r="E60" s="19"/>
      <c r="F60" s="19"/>
      <c r="G60" s="19"/>
      <c r="H60" s="28"/>
      <c r="I60" s="19"/>
    </row>
    <row r="61" spans="1:9" ht="15">
      <c r="A61" s="25"/>
      <c r="B61" s="19"/>
      <c r="C61" s="19"/>
      <c r="D61" s="19"/>
      <c r="E61" s="19"/>
      <c r="F61" s="19"/>
      <c r="G61" s="19"/>
      <c r="H61" s="28"/>
      <c r="I61" s="19"/>
    </row>
    <row r="62" spans="1:9" ht="15">
      <c r="A62" s="25"/>
      <c r="B62" s="19"/>
      <c r="C62" s="19"/>
      <c r="D62" s="19"/>
      <c r="E62" s="19"/>
      <c r="F62" s="19"/>
      <c r="G62" s="19"/>
      <c r="H62" s="28"/>
      <c r="I62" s="19"/>
    </row>
    <row r="63" spans="1:9" ht="15">
      <c r="A63" s="25"/>
      <c r="B63" s="19"/>
      <c r="C63" s="19"/>
      <c r="D63" s="19"/>
      <c r="E63" s="19"/>
      <c r="F63" s="19"/>
      <c r="G63" s="19"/>
      <c r="H63" s="28"/>
      <c r="I63" s="19"/>
    </row>
    <row r="64" spans="1:9" ht="15">
      <c r="A64" s="25"/>
      <c r="B64" s="19"/>
      <c r="C64" s="19"/>
      <c r="D64" s="19"/>
      <c r="E64" s="19"/>
      <c r="F64" s="19"/>
      <c r="G64" s="19"/>
      <c r="H64" s="28"/>
      <c r="I64" s="19"/>
    </row>
    <row r="65" spans="1:9" ht="15">
      <c r="A65" s="25"/>
      <c r="B65" s="19"/>
      <c r="C65" s="19"/>
      <c r="D65" s="19"/>
      <c r="E65" s="19"/>
      <c r="F65" s="19"/>
      <c r="G65" s="19"/>
      <c r="H65" s="28"/>
      <c r="I65" s="19"/>
    </row>
    <row r="66" spans="1:9" ht="15">
      <c r="A66" s="25"/>
      <c r="B66" s="19"/>
      <c r="C66" s="19"/>
      <c r="D66" s="19"/>
      <c r="E66" s="19"/>
      <c r="F66" s="19"/>
      <c r="G66" s="19"/>
      <c r="H66" s="28"/>
      <c r="I66" s="19"/>
    </row>
    <row r="67" spans="1:9" ht="15">
      <c r="A67" s="25"/>
      <c r="B67" s="19"/>
      <c r="C67" s="19"/>
      <c r="D67" s="19"/>
      <c r="E67" s="19"/>
      <c r="F67" s="19"/>
      <c r="G67" s="19"/>
      <c r="H67" s="28"/>
      <c r="I67" s="19"/>
    </row>
    <row r="68" spans="1:9" ht="15">
      <c r="A68" s="25"/>
      <c r="B68" s="19"/>
      <c r="C68" s="19"/>
      <c r="D68" s="19"/>
      <c r="E68" s="19"/>
      <c r="F68" s="19"/>
      <c r="G68" s="19"/>
      <c r="H68" s="28"/>
      <c r="I68" s="19"/>
    </row>
    <row r="69" spans="1:9" ht="15">
      <c r="A69" s="25"/>
      <c r="B69" s="19"/>
      <c r="C69" s="19"/>
      <c r="D69" s="19"/>
      <c r="E69" s="19"/>
      <c r="F69" s="19"/>
      <c r="G69" s="19"/>
      <c r="H69" s="28"/>
      <c r="I69" s="19"/>
    </row>
    <row r="70" spans="1:9" ht="15">
      <c r="A70" s="25"/>
      <c r="B70" s="19"/>
      <c r="C70" s="19"/>
      <c r="D70" s="19"/>
      <c r="E70" s="19"/>
      <c r="F70" s="19"/>
      <c r="G70" s="19"/>
      <c r="H70" s="28"/>
      <c r="I70" s="19"/>
    </row>
    <row r="71" spans="1:9" ht="15">
      <c r="A71" s="25"/>
      <c r="B71" s="19"/>
      <c r="C71" s="19"/>
      <c r="D71" s="19"/>
      <c r="E71" s="19"/>
      <c r="F71" s="19"/>
      <c r="G71" s="19"/>
      <c r="H71" s="28"/>
      <c r="I71" s="19"/>
    </row>
    <row r="72" spans="1:9" ht="15">
      <c r="A72" s="25"/>
      <c r="B72" s="19"/>
      <c r="C72" s="19"/>
      <c r="D72" s="19"/>
      <c r="E72" s="19"/>
      <c r="F72" s="19"/>
      <c r="G72" s="19"/>
      <c r="H72" s="28"/>
      <c r="I72" s="19"/>
    </row>
    <row r="73" spans="1:9" ht="15">
      <c r="A73" s="25"/>
      <c r="B73" s="19"/>
      <c r="C73" s="19"/>
      <c r="D73" s="19"/>
      <c r="E73" s="19"/>
      <c r="F73" s="19"/>
      <c r="G73" s="19"/>
      <c r="H73" s="28"/>
      <c r="I73" s="19"/>
    </row>
    <row r="74" spans="1:9" ht="15">
      <c r="A74" s="25"/>
      <c r="B74" s="19"/>
      <c r="C74" s="19"/>
      <c r="D74" s="19"/>
      <c r="E74" s="19"/>
      <c r="F74" s="19"/>
      <c r="G74" s="19"/>
      <c r="H74" s="28"/>
      <c r="I74" s="19"/>
    </row>
    <row r="75" spans="1:9" ht="15">
      <c r="A75" s="25"/>
      <c r="B75" s="19"/>
      <c r="C75" s="19"/>
      <c r="D75" s="19"/>
      <c r="E75" s="19"/>
      <c r="F75" s="19"/>
      <c r="G75" s="19"/>
      <c r="H75" s="28"/>
      <c r="I75" s="19"/>
    </row>
    <row r="76" spans="1:9" ht="15">
      <c r="A76" s="25"/>
      <c r="B76" s="19"/>
      <c r="C76" s="19"/>
      <c r="D76" s="19"/>
      <c r="E76" s="19"/>
      <c r="F76" s="19"/>
      <c r="G76" s="19"/>
      <c r="H76" s="28"/>
      <c r="I76" s="19"/>
    </row>
    <row r="77" spans="1:9" ht="15">
      <c r="A77" s="25"/>
      <c r="B77" s="19"/>
      <c r="C77" s="19"/>
      <c r="D77" s="19"/>
      <c r="E77" s="19"/>
      <c r="F77" s="19"/>
      <c r="G77" s="19"/>
      <c r="H77" s="28"/>
      <c r="I77" s="19"/>
    </row>
    <row r="78" spans="1:9" ht="15">
      <c r="A78" s="25"/>
      <c r="B78" s="19"/>
      <c r="C78" s="19"/>
      <c r="D78" s="19"/>
      <c r="E78" s="19"/>
      <c r="F78" s="19"/>
      <c r="G78" s="19"/>
      <c r="H78" s="28"/>
      <c r="I78" s="19"/>
    </row>
    <row r="79" spans="1:9" ht="15">
      <c r="A79" s="25"/>
      <c r="B79" s="19"/>
      <c r="C79" s="19"/>
      <c r="D79" s="19"/>
      <c r="E79" s="19"/>
      <c r="F79" s="19"/>
      <c r="G79" s="19"/>
      <c r="H79" s="28"/>
      <c r="I79" s="19"/>
    </row>
    <row r="80" spans="1:9" ht="15">
      <c r="A80" s="25"/>
      <c r="B80" s="19"/>
      <c r="C80" s="19"/>
      <c r="D80" s="19"/>
      <c r="E80" s="19"/>
      <c r="F80" s="19"/>
      <c r="G80" s="19"/>
      <c r="H80" s="28"/>
      <c r="I80" s="19"/>
    </row>
    <row r="81" spans="1:9" ht="15">
      <c r="A81" s="25"/>
      <c r="B81" s="19"/>
      <c r="C81" s="19"/>
      <c r="D81" s="19"/>
      <c r="E81" s="19"/>
      <c r="F81" s="19"/>
      <c r="G81" s="19"/>
      <c r="H81" s="28"/>
      <c r="I81" s="19"/>
    </row>
    <row r="82" spans="1:9" ht="15">
      <c r="A82" s="25"/>
      <c r="B82" s="19"/>
      <c r="C82" s="19"/>
      <c r="D82" s="19"/>
      <c r="E82" s="19"/>
      <c r="F82" s="19"/>
      <c r="G82" s="19"/>
      <c r="H82" s="28"/>
      <c r="I82" s="19"/>
    </row>
    <row r="83" spans="1:9" ht="15">
      <c r="A83" s="25"/>
      <c r="B83" s="19"/>
      <c r="C83" s="19"/>
      <c r="D83" s="19"/>
      <c r="E83" s="19"/>
      <c r="F83" s="19"/>
      <c r="G83" s="19"/>
      <c r="H83" s="28"/>
      <c r="I83" s="19"/>
    </row>
    <row r="84" spans="1:9" ht="15">
      <c r="A84" s="25"/>
      <c r="B84" s="19"/>
      <c r="C84" s="19"/>
      <c r="D84" s="19"/>
      <c r="E84" s="19"/>
      <c r="F84" s="19"/>
      <c r="G84" s="19"/>
      <c r="H84" s="28"/>
      <c r="I84" s="19"/>
    </row>
    <row r="85" spans="1:9" ht="15">
      <c r="A85" s="25"/>
      <c r="B85" s="19"/>
      <c r="C85" s="19"/>
      <c r="D85" s="19"/>
      <c r="E85" s="19"/>
      <c r="F85" s="19"/>
      <c r="G85" s="19"/>
      <c r="H85" s="28"/>
      <c r="I85" s="19"/>
    </row>
    <row r="86" spans="1:9" ht="15">
      <c r="A86" s="25"/>
      <c r="B86" s="19"/>
      <c r="C86" s="19"/>
      <c r="D86" s="19"/>
      <c r="E86" s="19"/>
      <c r="F86" s="19"/>
      <c r="G86" s="19"/>
      <c r="H86" s="28"/>
      <c r="I86" s="19"/>
    </row>
    <row r="87" spans="1:9" ht="15">
      <c r="A87" s="25"/>
      <c r="B87" s="19"/>
      <c r="C87" s="19"/>
      <c r="D87" s="19"/>
      <c r="E87" s="19"/>
      <c r="F87" s="19"/>
      <c r="G87" s="19"/>
      <c r="H87" s="28"/>
      <c r="I87" s="19"/>
    </row>
    <row r="88" spans="1:9" ht="15">
      <c r="A88" s="25"/>
      <c r="B88" s="19"/>
      <c r="C88" s="19"/>
      <c r="D88" s="19"/>
      <c r="E88" s="19"/>
      <c r="F88" s="19"/>
      <c r="G88" s="19"/>
      <c r="H88" s="28"/>
      <c r="I88" s="19"/>
    </row>
    <row r="89" spans="1:9" ht="15">
      <c r="A89" s="25"/>
      <c r="B89" s="19"/>
      <c r="C89" s="19"/>
      <c r="D89" s="19"/>
      <c r="E89" s="19"/>
      <c r="F89" s="19"/>
      <c r="G89" s="19"/>
      <c r="H89" s="28"/>
      <c r="I89" s="19"/>
    </row>
    <row r="90" spans="1:9" ht="15">
      <c r="A90" s="25"/>
      <c r="B90" s="19"/>
      <c r="C90" s="19"/>
      <c r="D90" s="19"/>
      <c r="E90" s="19"/>
      <c r="F90" s="19"/>
      <c r="G90" s="19"/>
      <c r="H90" s="28"/>
      <c r="I90" s="19"/>
    </row>
    <row r="91" spans="1:9" ht="15">
      <c r="A91" s="25"/>
      <c r="B91" s="19"/>
      <c r="C91" s="19"/>
      <c r="D91" s="19"/>
      <c r="E91" s="19"/>
      <c r="F91" s="19"/>
      <c r="G91" s="19"/>
      <c r="H91" s="28"/>
      <c r="I91" s="19"/>
    </row>
    <row r="92" spans="1:9" ht="15">
      <c r="A92" s="25"/>
      <c r="B92" s="19"/>
      <c r="C92" s="19"/>
      <c r="D92" s="19"/>
      <c r="E92" s="19"/>
      <c r="F92" s="19"/>
      <c r="G92" s="19"/>
      <c r="H92" s="28"/>
      <c r="I92" s="19"/>
    </row>
    <row r="93" spans="1:9" ht="15">
      <c r="A93" s="25"/>
      <c r="B93" s="19"/>
      <c r="C93" s="19"/>
      <c r="D93" s="19"/>
      <c r="E93" s="19"/>
      <c r="F93" s="19"/>
      <c r="G93" s="19"/>
      <c r="H93" s="28"/>
      <c r="I93" s="19"/>
    </row>
    <row r="94" spans="1:9" ht="15">
      <c r="A94" s="25"/>
      <c r="B94" s="19"/>
      <c r="C94" s="19"/>
      <c r="D94" s="19"/>
      <c r="E94" s="19"/>
      <c r="F94" s="19"/>
      <c r="G94" s="19"/>
      <c r="H94" s="28"/>
      <c r="I94" s="19"/>
    </row>
    <row r="95" spans="1:9" ht="15">
      <c r="A95" s="25"/>
      <c r="B95" s="19"/>
      <c r="C95" s="19"/>
      <c r="D95" s="19"/>
      <c r="E95" s="19"/>
      <c r="F95" s="19"/>
      <c r="G95" s="19"/>
      <c r="H95" s="28"/>
      <c r="I95" s="19"/>
    </row>
    <row r="96" spans="1:9" ht="15">
      <c r="A96" s="25"/>
      <c r="B96" s="19"/>
      <c r="C96" s="19"/>
      <c r="D96" s="19"/>
      <c r="E96" s="19"/>
      <c r="F96" s="19"/>
      <c r="G96" s="19"/>
      <c r="H96" s="28"/>
      <c r="I96" s="19"/>
    </row>
    <row r="97" spans="1:9" ht="15">
      <c r="A97" s="25"/>
      <c r="B97" s="19"/>
      <c r="C97" s="19"/>
      <c r="D97" s="19"/>
      <c r="E97" s="19"/>
      <c r="F97" s="19"/>
      <c r="G97" s="19"/>
      <c r="H97" s="28"/>
      <c r="I97" s="19"/>
    </row>
    <row r="98" spans="1:9" ht="15">
      <c r="A98" s="25"/>
      <c r="B98" s="19"/>
      <c r="C98" s="19"/>
      <c r="D98" s="19"/>
      <c r="E98" s="19"/>
      <c r="F98" s="19"/>
      <c r="G98" s="19"/>
      <c r="H98" s="28"/>
      <c r="I98" s="19"/>
    </row>
    <row r="99" spans="1:9" ht="15">
      <c r="A99" s="25"/>
      <c r="B99" s="19"/>
      <c r="C99" s="19"/>
      <c r="D99" s="19"/>
      <c r="E99" s="19"/>
      <c r="F99" s="19"/>
      <c r="G99" s="19"/>
      <c r="H99" s="28"/>
      <c r="I99" s="19"/>
    </row>
    <row r="100" spans="1:9" ht="15">
      <c r="A100" s="25"/>
      <c r="B100" s="19"/>
      <c r="C100" s="19"/>
      <c r="D100" s="19"/>
      <c r="E100" s="19"/>
      <c r="F100" s="19"/>
      <c r="G100" s="19"/>
      <c r="H100" s="28"/>
      <c r="I100" s="19"/>
    </row>
    <row r="101" spans="1:9" ht="15">
      <c r="A101" s="25"/>
      <c r="B101" s="19"/>
      <c r="C101" s="19"/>
      <c r="D101" s="19"/>
      <c r="E101" s="19"/>
      <c r="F101" s="19"/>
      <c r="G101" s="19"/>
      <c r="H101" s="28"/>
      <c r="I101" s="19"/>
    </row>
    <row r="102" spans="1:9" ht="15">
      <c r="A102" s="25"/>
      <c r="B102" s="19"/>
      <c r="C102" s="19"/>
      <c r="D102" s="19"/>
      <c r="E102" s="19"/>
      <c r="F102" s="19"/>
      <c r="G102" s="19"/>
      <c r="H102" s="28"/>
      <c r="I102" s="19"/>
    </row>
    <row r="103" spans="1:9" ht="15">
      <c r="A103" s="25"/>
      <c r="B103" s="19"/>
      <c r="C103" s="19"/>
      <c r="D103" s="19"/>
      <c r="E103" s="19"/>
      <c r="F103" s="19"/>
      <c r="G103" s="19"/>
      <c r="H103" s="28"/>
      <c r="I103" s="19"/>
    </row>
    <row r="104" spans="1:9" ht="15">
      <c r="A104" s="25"/>
      <c r="B104" s="19"/>
      <c r="C104" s="19"/>
      <c r="D104" s="19"/>
      <c r="E104" s="19"/>
      <c r="F104" s="19"/>
      <c r="G104" s="19"/>
      <c r="H104" s="28"/>
      <c r="I104" s="19"/>
    </row>
    <row r="105" spans="1:9" ht="15">
      <c r="A105" s="25"/>
      <c r="B105" s="19"/>
      <c r="C105" s="19"/>
      <c r="D105" s="19"/>
      <c r="E105" s="19"/>
      <c r="F105" s="19"/>
      <c r="G105" s="19"/>
      <c r="H105" s="28"/>
      <c r="I105" s="19"/>
    </row>
    <row r="106" spans="1:9" ht="15">
      <c r="A106" s="25"/>
      <c r="B106" s="19"/>
      <c r="C106" s="19"/>
      <c r="D106" s="19"/>
      <c r="E106" s="19"/>
      <c r="F106" s="19"/>
      <c r="G106" s="19"/>
      <c r="H106" s="28"/>
      <c r="I106" s="19"/>
    </row>
    <row r="107" spans="1:9" ht="15">
      <c r="A107" s="25"/>
      <c r="B107" s="19"/>
      <c r="C107" s="19"/>
      <c r="D107" s="19"/>
      <c r="E107" s="19"/>
      <c r="F107" s="19"/>
      <c r="G107" s="19"/>
      <c r="H107" s="28"/>
      <c r="I107" s="19"/>
    </row>
    <row r="108" spans="1:9" ht="15">
      <c r="A108" s="25"/>
      <c r="B108" s="19"/>
      <c r="C108" s="19"/>
      <c r="D108" s="19"/>
      <c r="E108" s="19"/>
      <c r="F108" s="19"/>
      <c r="G108" s="19"/>
      <c r="H108" s="28"/>
      <c r="I108" s="19"/>
    </row>
    <row r="109" spans="1:9" ht="15">
      <c r="A109" s="25"/>
      <c r="B109" s="19"/>
      <c r="C109" s="19"/>
      <c r="D109" s="19"/>
      <c r="E109" s="19"/>
      <c r="F109" s="19"/>
      <c r="G109" s="19"/>
      <c r="H109" s="28"/>
      <c r="I109" s="19"/>
    </row>
    <row r="110" spans="1:9" ht="15">
      <c r="A110" s="25"/>
      <c r="B110" s="19"/>
      <c r="C110" s="19"/>
      <c r="D110" s="19"/>
      <c r="E110" s="19"/>
      <c r="F110" s="19"/>
      <c r="G110" s="19"/>
      <c r="H110" s="28"/>
      <c r="I110" s="19"/>
    </row>
    <row r="111" spans="1:9" ht="15">
      <c r="A111" s="25"/>
      <c r="B111" s="19"/>
      <c r="C111" s="19"/>
      <c r="D111" s="19"/>
      <c r="E111" s="19"/>
      <c r="F111" s="19"/>
      <c r="G111" s="19"/>
      <c r="H111" s="28"/>
      <c r="I111" s="19"/>
    </row>
    <row r="112" spans="1:9" ht="15">
      <c r="A112" s="25"/>
      <c r="B112" s="19"/>
      <c r="C112" s="19"/>
      <c r="D112" s="19"/>
      <c r="E112" s="19"/>
      <c r="F112" s="19"/>
      <c r="G112" s="19"/>
      <c r="H112" s="28"/>
      <c r="I112" s="19"/>
    </row>
    <row r="113" spans="1:9" ht="15">
      <c r="A113" s="25"/>
      <c r="B113" s="19"/>
      <c r="C113" s="19"/>
      <c r="D113" s="19"/>
      <c r="E113" s="19"/>
      <c r="F113" s="19"/>
      <c r="G113" s="19"/>
      <c r="H113" s="28"/>
      <c r="I113" s="19"/>
    </row>
    <row r="114" spans="1:9" ht="15">
      <c r="A114" s="25"/>
      <c r="B114" s="19"/>
      <c r="C114" s="19"/>
      <c r="D114" s="19"/>
      <c r="E114" s="19"/>
      <c r="F114" s="19"/>
      <c r="G114" s="19"/>
      <c r="H114" s="28"/>
      <c r="I114" s="19"/>
    </row>
    <row r="115" spans="1:9" ht="15">
      <c r="A115" s="25"/>
      <c r="B115" s="19"/>
      <c r="C115" s="19"/>
      <c r="D115" s="19"/>
      <c r="E115" s="19"/>
      <c r="F115" s="19"/>
      <c r="G115" s="19"/>
      <c r="H115" s="28"/>
      <c r="I115" s="19"/>
    </row>
    <row r="116" spans="1:9" ht="15">
      <c r="A116" s="25"/>
      <c r="B116" s="19"/>
      <c r="C116" s="19"/>
      <c r="D116" s="19"/>
      <c r="E116" s="19"/>
      <c r="F116" s="19"/>
      <c r="G116" s="19"/>
      <c r="H116" s="28"/>
      <c r="I116" s="19"/>
    </row>
    <row r="117" spans="1:9" ht="15">
      <c r="A117" s="25"/>
      <c r="B117" s="19"/>
      <c r="C117" s="19"/>
      <c r="D117" s="19"/>
      <c r="E117" s="19"/>
      <c r="F117" s="19"/>
      <c r="G117" s="19"/>
      <c r="H117" s="28"/>
      <c r="I117" s="19"/>
    </row>
    <row r="118" spans="1:9" ht="15">
      <c r="A118" s="25"/>
      <c r="B118" s="19"/>
      <c r="C118" s="19"/>
      <c r="D118" s="19"/>
      <c r="E118" s="19"/>
      <c r="F118" s="19"/>
      <c r="G118" s="19"/>
      <c r="H118" s="28"/>
      <c r="I118" s="19"/>
    </row>
    <row r="119" spans="1:9" ht="15">
      <c r="A119" s="25"/>
      <c r="B119" s="19"/>
      <c r="C119" s="19"/>
      <c r="D119" s="19"/>
      <c r="E119" s="19"/>
      <c r="F119" s="19"/>
      <c r="G119" s="19"/>
      <c r="H119" s="28"/>
      <c r="I119" s="19"/>
    </row>
    <row r="120" spans="1:9" ht="15">
      <c r="A120" s="25"/>
      <c r="B120" s="19"/>
      <c r="C120" s="19"/>
      <c r="D120" s="19"/>
      <c r="E120" s="19"/>
      <c r="F120" s="19"/>
      <c r="G120" s="19"/>
      <c r="H120" s="28"/>
      <c r="I120" s="19"/>
    </row>
    <row r="121" spans="1:9" ht="15">
      <c r="A121" s="25"/>
      <c r="B121" s="19"/>
      <c r="C121" s="19"/>
      <c r="D121" s="19"/>
      <c r="E121" s="19"/>
      <c r="F121" s="19"/>
      <c r="G121" s="19"/>
      <c r="H121" s="28"/>
      <c r="I121" s="19"/>
    </row>
    <row r="122" spans="1:9" ht="15">
      <c r="A122" s="25"/>
      <c r="B122" s="19"/>
      <c r="C122" s="19"/>
      <c r="D122" s="19"/>
      <c r="E122" s="19"/>
      <c r="F122" s="19"/>
      <c r="G122" s="19"/>
      <c r="H122" s="28"/>
      <c r="I122" s="19"/>
    </row>
    <row r="123" spans="1:9" ht="15">
      <c r="A123" s="25"/>
      <c r="B123" s="19"/>
      <c r="C123" s="19"/>
      <c r="D123" s="19"/>
      <c r="E123" s="19"/>
      <c r="F123" s="19"/>
      <c r="G123" s="19"/>
      <c r="H123" s="28"/>
      <c r="I123" s="19"/>
    </row>
    <row r="124" spans="1:9" ht="15">
      <c r="A124" s="25"/>
      <c r="B124" s="19"/>
      <c r="C124" s="19"/>
      <c r="D124" s="19"/>
      <c r="E124" s="19"/>
      <c r="F124" s="19"/>
      <c r="G124" s="19"/>
      <c r="H124" s="28"/>
      <c r="I124" s="19"/>
    </row>
    <row r="125" spans="1:9" ht="15">
      <c r="A125" s="25"/>
      <c r="B125" s="19"/>
      <c r="C125" s="19"/>
      <c r="D125" s="19"/>
      <c r="E125" s="19"/>
      <c r="F125" s="19"/>
      <c r="G125" s="19"/>
      <c r="H125" s="28"/>
      <c r="I125" s="19"/>
    </row>
    <row r="126" spans="1:9" ht="15">
      <c r="A126" s="25"/>
      <c r="B126" s="19"/>
      <c r="C126" s="19"/>
      <c r="D126" s="19"/>
      <c r="E126" s="19"/>
      <c r="F126" s="19"/>
      <c r="G126" s="19"/>
      <c r="H126" s="28"/>
      <c r="I126" s="19"/>
    </row>
    <row r="127" spans="1:9" ht="15">
      <c r="A127" s="25"/>
      <c r="B127" s="19"/>
      <c r="C127" s="19"/>
      <c r="D127" s="19"/>
      <c r="E127" s="19"/>
      <c r="F127" s="19"/>
      <c r="G127" s="19"/>
      <c r="H127" s="28"/>
      <c r="I127" s="19"/>
    </row>
    <row r="128" spans="1:9" ht="15">
      <c r="A128" s="25"/>
      <c r="B128" s="19"/>
      <c r="C128" s="19"/>
      <c r="D128" s="19"/>
      <c r="E128" s="19"/>
      <c r="F128" s="19"/>
      <c r="G128" s="19"/>
      <c r="H128" s="28"/>
      <c r="I128" s="19"/>
    </row>
    <row r="129" spans="1:9" ht="15">
      <c r="A129" s="25"/>
      <c r="B129" s="19"/>
      <c r="C129" s="19"/>
      <c r="D129" s="19"/>
      <c r="E129" s="19"/>
      <c r="F129" s="19"/>
      <c r="G129" s="19"/>
      <c r="H129" s="28"/>
      <c r="I129" s="19"/>
    </row>
    <row r="130" spans="1:9" ht="15">
      <c r="A130" s="25"/>
      <c r="B130" s="19"/>
      <c r="C130" s="19"/>
      <c r="D130" s="19"/>
      <c r="E130" s="19"/>
      <c r="F130" s="19"/>
      <c r="G130" s="19"/>
      <c r="H130" s="28"/>
      <c r="I130" s="19"/>
    </row>
    <row r="131" spans="1:9" ht="15">
      <c r="A131" s="25"/>
      <c r="B131" s="19"/>
      <c r="C131" s="19"/>
      <c r="D131" s="19"/>
      <c r="E131" s="19"/>
      <c r="F131" s="19"/>
      <c r="G131" s="19"/>
      <c r="H131" s="28"/>
      <c r="I131" s="19"/>
    </row>
    <row r="132" spans="1:9" ht="15">
      <c r="A132" s="25"/>
      <c r="B132" s="19"/>
      <c r="C132" s="19"/>
      <c r="D132" s="19"/>
      <c r="E132" s="19"/>
      <c r="F132" s="19"/>
      <c r="G132" s="19"/>
      <c r="H132" s="28"/>
      <c r="I132" s="19"/>
    </row>
    <row r="133" spans="1:9" ht="15">
      <c r="A133" s="25"/>
      <c r="B133" s="19"/>
      <c r="C133" s="19"/>
      <c r="D133" s="19"/>
      <c r="E133" s="19"/>
      <c r="F133" s="19"/>
      <c r="G133" s="19"/>
      <c r="H133" s="28"/>
      <c r="I133" s="19"/>
    </row>
    <row r="134" spans="1:9" ht="15">
      <c r="A134" s="25"/>
      <c r="B134" s="19"/>
      <c r="C134" s="19"/>
      <c r="D134" s="19"/>
      <c r="E134" s="19"/>
      <c r="F134" s="19"/>
      <c r="G134" s="19"/>
      <c r="H134" s="28"/>
      <c r="I134" s="19"/>
    </row>
    <row r="135" spans="1:9" ht="15">
      <c r="A135" s="25"/>
      <c r="B135" s="19"/>
      <c r="C135" s="19"/>
      <c r="D135" s="19"/>
      <c r="E135" s="19"/>
      <c r="F135" s="19"/>
      <c r="G135" s="19"/>
      <c r="H135" s="28"/>
      <c r="I135" s="19"/>
    </row>
    <row r="136" spans="1:9" ht="15">
      <c r="A136" s="25"/>
      <c r="B136" s="19"/>
      <c r="C136" s="19"/>
      <c r="D136" s="19"/>
      <c r="E136" s="19"/>
      <c r="F136" s="19"/>
      <c r="G136" s="19"/>
      <c r="H136" s="28"/>
      <c r="I136" s="19"/>
    </row>
    <row r="137" spans="1:9" ht="15">
      <c r="A137" s="25"/>
      <c r="B137" s="19"/>
      <c r="C137" s="19"/>
      <c r="D137" s="19"/>
      <c r="E137" s="19"/>
      <c r="F137" s="19"/>
      <c r="G137" s="19"/>
      <c r="H137" s="28"/>
      <c r="I137" s="19"/>
    </row>
    <row r="138" spans="1:9" ht="15">
      <c r="A138" s="25"/>
      <c r="B138" s="19"/>
      <c r="C138" s="19"/>
      <c r="D138" s="19"/>
      <c r="E138" s="19"/>
      <c r="F138" s="19"/>
      <c r="G138" s="19"/>
      <c r="H138" s="28"/>
      <c r="I138" s="19"/>
    </row>
    <row r="139" spans="1:9" ht="15">
      <c r="A139" s="25"/>
      <c r="B139" s="19"/>
      <c r="C139" s="19"/>
      <c r="D139" s="19"/>
      <c r="E139" s="19"/>
      <c r="F139" s="19"/>
      <c r="G139" s="19"/>
      <c r="H139" s="28"/>
      <c r="I139" s="19"/>
    </row>
    <row r="140" spans="1:9" ht="15">
      <c r="A140" s="25"/>
      <c r="B140" s="19"/>
      <c r="C140" s="19"/>
      <c r="D140" s="19"/>
      <c r="E140" s="19"/>
      <c r="F140" s="19"/>
      <c r="G140" s="19"/>
      <c r="H140" s="28"/>
      <c r="I140" s="19"/>
    </row>
    <row r="141" spans="1:9" ht="15">
      <c r="A141" s="25"/>
      <c r="B141" s="19"/>
      <c r="C141" s="19"/>
      <c r="D141" s="19"/>
      <c r="E141" s="19"/>
      <c r="F141" s="19"/>
      <c r="G141" s="19"/>
      <c r="H141" s="28"/>
      <c r="I141" s="19"/>
    </row>
    <row r="142" spans="1:9" ht="15">
      <c r="A142" s="25"/>
      <c r="B142" s="19"/>
      <c r="C142" s="19"/>
      <c r="D142" s="19"/>
      <c r="E142" s="19"/>
      <c r="F142" s="19"/>
      <c r="G142" s="19"/>
      <c r="H142" s="28"/>
      <c r="I142" s="19"/>
    </row>
    <row r="143" spans="1:9" ht="15">
      <c r="A143" s="25"/>
      <c r="B143" s="19"/>
      <c r="C143" s="19"/>
      <c r="D143" s="19"/>
      <c r="E143" s="19"/>
      <c r="F143" s="19"/>
      <c r="G143" s="19"/>
      <c r="H143" s="28"/>
      <c r="I143" s="19"/>
    </row>
    <row r="144" spans="1:9" ht="15">
      <c r="A144" s="25"/>
      <c r="B144" s="19"/>
      <c r="C144" s="19"/>
      <c r="D144" s="19"/>
      <c r="E144" s="19"/>
      <c r="F144" s="19"/>
      <c r="G144" s="19"/>
      <c r="H144" s="28"/>
      <c r="I144" s="19"/>
    </row>
    <row r="145" spans="1:9" ht="15">
      <c r="A145" s="25"/>
      <c r="B145" s="19"/>
      <c r="C145" s="19"/>
      <c r="D145" s="19"/>
      <c r="E145" s="19"/>
      <c r="F145" s="19"/>
      <c r="G145" s="19"/>
      <c r="H145" s="28"/>
      <c r="I145" s="19"/>
    </row>
    <row r="146" spans="1:9" ht="15">
      <c r="A146" s="25"/>
      <c r="B146" s="19"/>
      <c r="C146" s="19"/>
      <c r="D146" s="19"/>
      <c r="E146" s="19"/>
      <c r="F146" s="19"/>
      <c r="G146" s="19"/>
      <c r="H146" s="28"/>
      <c r="I146" s="19"/>
    </row>
    <row r="147" spans="1:9" ht="15">
      <c r="A147" s="25"/>
      <c r="B147" s="19"/>
      <c r="C147" s="19"/>
      <c r="D147" s="19"/>
      <c r="E147" s="19"/>
      <c r="F147" s="19"/>
      <c r="G147" s="19"/>
      <c r="H147" s="28"/>
      <c r="I147" s="19"/>
    </row>
    <row r="148" spans="1:9" ht="15">
      <c r="A148" s="25"/>
      <c r="B148" s="19"/>
      <c r="C148" s="19"/>
      <c r="D148" s="19"/>
      <c r="E148" s="19"/>
      <c r="F148" s="19"/>
      <c r="G148" s="19"/>
      <c r="H148" s="28"/>
      <c r="I148" s="19"/>
    </row>
    <row r="149" spans="1:9" ht="15">
      <c r="A149" s="25"/>
      <c r="B149" s="19"/>
      <c r="C149" s="19"/>
      <c r="D149" s="19"/>
      <c r="E149" s="19"/>
      <c r="F149" s="19"/>
      <c r="G149" s="19"/>
      <c r="H149" s="28"/>
      <c r="I149" s="19"/>
    </row>
    <row r="150" spans="1:9" ht="15">
      <c r="A150" s="25"/>
      <c r="B150" s="19"/>
      <c r="C150" s="19"/>
      <c r="D150" s="19"/>
      <c r="E150" s="19"/>
      <c r="F150" s="19"/>
      <c r="G150" s="19"/>
      <c r="H150" s="28"/>
      <c r="I150" s="19"/>
    </row>
    <row r="151" spans="1:9" ht="15">
      <c r="A151" s="25"/>
      <c r="B151" s="19"/>
      <c r="C151" s="19"/>
      <c r="D151" s="19"/>
      <c r="E151" s="19"/>
      <c r="F151" s="19"/>
      <c r="G151" s="19"/>
      <c r="H151" s="28"/>
      <c r="I151" s="19"/>
    </row>
    <row r="152" spans="1:9" ht="15">
      <c r="A152" s="25"/>
      <c r="B152" s="19"/>
      <c r="C152" s="19"/>
      <c r="D152" s="19"/>
      <c r="E152" s="19"/>
      <c r="F152" s="19"/>
      <c r="G152" s="19"/>
      <c r="H152" s="28"/>
      <c r="I152" s="19"/>
    </row>
    <row r="153" spans="1:9" ht="15">
      <c r="A153" s="25"/>
      <c r="B153" s="19"/>
      <c r="C153" s="19"/>
      <c r="D153" s="19"/>
      <c r="E153" s="19"/>
      <c r="F153" s="19"/>
      <c r="G153" s="19"/>
      <c r="H153" s="28"/>
      <c r="I153" s="19"/>
    </row>
    <row r="154" spans="1:9" ht="15">
      <c r="A154" s="25"/>
      <c r="B154" s="19"/>
      <c r="C154" s="19"/>
      <c r="D154" s="19"/>
      <c r="E154" s="19"/>
      <c r="F154" s="19"/>
      <c r="G154" s="19"/>
      <c r="H154" s="28"/>
      <c r="I154" s="19"/>
    </row>
    <row r="155" spans="1:9" ht="15">
      <c r="A155" s="25"/>
      <c r="B155" s="19"/>
      <c r="C155" s="19"/>
      <c r="D155" s="19"/>
      <c r="E155" s="19"/>
      <c r="F155" s="19"/>
      <c r="G155" s="19"/>
      <c r="H155" s="28"/>
      <c r="I155" s="19"/>
    </row>
    <row r="156" spans="1:9" ht="15">
      <c r="A156" s="25"/>
      <c r="B156" s="19"/>
      <c r="C156" s="19"/>
      <c r="D156" s="19"/>
      <c r="E156" s="19"/>
      <c r="F156" s="19"/>
      <c r="G156" s="19"/>
      <c r="H156" s="28"/>
      <c r="I156" s="19"/>
    </row>
    <row r="157" spans="1:9" ht="15">
      <c r="A157" s="25"/>
      <c r="B157" s="19"/>
      <c r="C157" s="19"/>
      <c r="D157" s="19"/>
      <c r="E157" s="19"/>
      <c r="F157" s="19"/>
      <c r="G157" s="19"/>
      <c r="H157" s="28"/>
      <c r="I157" s="19"/>
    </row>
    <row r="158" spans="1:9" ht="15">
      <c r="A158" s="25"/>
      <c r="B158" s="19"/>
      <c r="C158" s="19"/>
      <c r="D158" s="19"/>
      <c r="E158" s="19"/>
      <c r="F158" s="19"/>
      <c r="G158" s="19"/>
      <c r="H158" s="28"/>
      <c r="I158" s="19"/>
    </row>
    <row r="159" spans="1:9" ht="15">
      <c r="A159" s="25"/>
      <c r="B159" s="19"/>
      <c r="C159" s="19"/>
      <c r="D159" s="19"/>
      <c r="E159" s="19"/>
      <c r="F159" s="19"/>
      <c r="G159" s="19"/>
      <c r="H159" s="28"/>
      <c r="I159" s="19"/>
    </row>
    <row r="160" spans="1:9" ht="15">
      <c r="A160" s="25"/>
      <c r="B160" s="19"/>
      <c r="C160" s="19"/>
      <c r="D160" s="19"/>
      <c r="E160" s="19"/>
      <c r="F160" s="19"/>
      <c r="G160" s="19"/>
      <c r="H160" s="28"/>
      <c r="I160" s="19"/>
    </row>
    <row r="161" spans="1:9" ht="15">
      <c r="A161" s="25"/>
      <c r="B161" s="19"/>
      <c r="C161" s="19"/>
      <c r="D161" s="19"/>
      <c r="E161" s="19"/>
      <c r="F161" s="19"/>
      <c r="G161" s="19"/>
      <c r="H161" s="28"/>
      <c r="I161" s="19"/>
    </row>
    <row r="162" spans="1:9" ht="15">
      <c r="A162" s="25"/>
      <c r="B162" s="19"/>
      <c r="C162" s="19"/>
      <c r="D162" s="19"/>
      <c r="E162" s="19"/>
      <c r="F162" s="19"/>
      <c r="G162" s="19"/>
      <c r="H162" s="28"/>
      <c r="I162" s="19"/>
    </row>
    <row r="163" spans="1:9" ht="15">
      <c r="A163" s="25"/>
      <c r="B163" s="19"/>
      <c r="C163" s="19"/>
      <c r="D163" s="19"/>
      <c r="E163" s="19"/>
      <c r="F163" s="19"/>
      <c r="G163" s="19"/>
      <c r="H163" s="28"/>
      <c r="I163" s="19"/>
    </row>
    <row r="164" spans="1:9" ht="15">
      <c r="A164" s="25"/>
      <c r="B164" s="19"/>
      <c r="C164" s="19"/>
      <c r="D164" s="19"/>
      <c r="E164" s="19"/>
      <c r="F164" s="19"/>
      <c r="G164" s="19"/>
      <c r="H164" s="28"/>
      <c r="I164" s="19"/>
    </row>
    <row r="165" spans="1:9" ht="15">
      <c r="A165" s="25"/>
      <c r="B165" s="19"/>
      <c r="C165" s="19"/>
      <c r="D165" s="19"/>
      <c r="E165" s="19"/>
      <c r="F165" s="19"/>
      <c r="G165" s="19"/>
      <c r="H165" s="28"/>
      <c r="I165" s="19"/>
    </row>
    <row r="166" spans="1:9" ht="15">
      <c r="A166" s="25"/>
      <c r="B166" s="19"/>
      <c r="C166" s="19"/>
      <c r="D166" s="19"/>
      <c r="E166" s="19"/>
      <c r="F166" s="19"/>
      <c r="G166" s="19"/>
      <c r="H166" s="28"/>
      <c r="I166" s="19"/>
    </row>
    <row r="167" spans="1:9" ht="15">
      <c r="A167" s="25"/>
      <c r="B167" s="19"/>
      <c r="C167" s="19"/>
      <c r="D167" s="19"/>
      <c r="E167" s="19"/>
      <c r="F167" s="19"/>
      <c r="G167" s="19"/>
      <c r="H167" s="28"/>
      <c r="I167" s="19"/>
    </row>
    <row r="168" spans="1:9" ht="15">
      <c r="A168" s="25"/>
      <c r="B168" s="19"/>
      <c r="C168" s="19"/>
      <c r="D168" s="19"/>
      <c r="E168" s="19"/>
      <c r="F168" s="19"/>
      <c r="G168" s="19"/>
      <c r="H168" s="28"/>
      <c r="I168" s="19"/>
    </row>
    <row r="169" spans="1:9" ht="15">
      <c r="A169" s="25"/>
      <c r="B169" s="19"/>
      <c r="C169" s="19"/>
      <c r="D169" s="19"/>
      <c r="E169" s="19"/>
      <c r="F169" s="19"/>
      <c r="G169" s="19"/>
      <c r="H169" s="28"/>
      <c r="I169" s="19"/>
    </row>
    <row r="170" spans="1:9" ht="15">
      <c r="A170" s="25"/>
      <c r="B170" s="19"/>
      <c r="C170" s="19"/>
      <c r="D170" s="19"/>
      <c r="E170" s="19"/>
      <c r="F170" s="19"/>
      <c r="G170" s="19"/>
      <c r="H170" s="28"/>
      <c r="I170" s="19"/>
    </row>
    <row r="171" spans="1:9" ht="15">
      <c r="A171" s="25"/>
      <c r="B171" s="19"/>
      <c r="C171" s="19"/>
      <c r="D171" s="19"/>
      <c r="E171" s="19"/>
      <c r="F171" s="19"/>
      <c r="G171" s="19"/>
      <c r="H171" s="28"/>
      <c r="I171" s="19"/>
    </row>
    <row r="172" spans="1:9" ht="15">
      <c r="A172" s="25"/>
      <c r="B172" s="19"/>
      <c r="C172" s="19"/>
      <c r="D172" s="19"/>
      <c r="E172" s="19"/>
      <c r="F172" s="19"/>
      <c r="G172" s="19"/>
      <c r="H172" s="28"/>
      <c r="I172" s="19"/>
    </row>
    <row r="173" spans="1:9" ht="15">
      <c r="A173" s="25"/>
      <c r="B173" s="19"/>
      <c r="C173" s="19"/>
      <c r="D173" s="19"/>
      <c r="E173" s="19"/>
      <c r="F173" s="19"/>
      <c r="G173" s="19"/>
      <c r="H173" s="28"/>
      <c r="I173" s="19"/>
    </row>
    <row r="174" spans="1:9" ht="15">
      <c r="A174" s="25"/>
      <c r="B174" s="19"/>
      <c r="C174" s="19"/>
      <c r="D174" s="19"/>
      <c r="E174" s="19"/>
      <c r="F174" s="19"/>
      <c r="G174" s="19"/>
      <c r="H174" s="28"/>
      <c r="I174" s="19"/>
    </row>
    <row r="175" spans="1:9" ht="15">
      <c r="A175" s="25"/>
      <c r="B175" s="19"/>
      <c r="C175" s="19"/>
      <c r="D175" s="19"/>
      <c r="E175" s="19"/>
      <c r="F175" s="19"/>
      <c r="G175" s="19"/>
      <c r="H175" s="28"/>
      <c r="I175" s="19"/>
    </row>
    <row r="176" spans="1:9" ht="15">
      <c r="A176" s="25"/>
      <c r="B176" s="19"/>
      <c r="C176" s="19"/>
      <c r="D176" s="19"/>
      <c r="E176" s="19"/>
      <c r="F176" s="19"/>
      <c r="G176" s="19"/>
      <c r="H176" s="28"/>
      <c r="I176" s="19"/>
    </row>
    <row r="177" spans="1:9" ht="15">
      <c r="A177" s="25"/>
      <c r="B177" s="19"/>
      <c r="C177" s="19"/>
      <c r="D177" s="19"/>
      <c r="E177" s="19"/>
      <c r="F177" s="19"/>
      <c r="G177" s="19"/>
      <c r="H177" s="28"/>
      <c r="I177" s="19"/>
    </row>
    <row r="178" spans="1:9" ht="15">
      <c r="A178" s="25"/>
      <c r="B178" s="19"/>
      <c r="C178" s="19"/>
      <c r="D178" s="19"/>
      <c r="E178" s="19"/>
      <c r="F178" s="19"/>
      <c r="G178" s="19"/>
      <c r="H178" s="28"/>
      <c r="I178" s="19"/>
    </row>
    <row r="179" spans="1:9" ht="15">
      <c r="A179" s="25"/>
      <c r="B179" s="19"/>
      <c r="C179" s="19"/>
      <c r="D179" s="19"/>
      <c r="E179" s="19"/>
      <c r="F179" s="19"/>
      <c r="G179" s="19"/>
      <c r="H179" s="28"/>
      <c r="I179" s="19"/>
    </row>
    <row r="180" spans="1:9" ht="15">
      <c r="A180" s="25"/>
      <c r="B180" s="19"/>
      <c r="C180" s="19"/>
      <c r="D180" s="19"/>
      <c r="E180" s="19"/>
      <c r="F180" s="19"/>
      <c r="G180" s="19"/>
      <c r="H180" s="28"/>
      <c r="I180" s="19"/>
    </row>
    <row r="181" spans="1:9" ht="15">
      <c r="A181" s="25"/>
      <c r="B181" s="19"/>
      <c r="C181" s="19"/>
      <c r="D181" s="19"/>
      <c r="E181" s="19"/>
      <c r="F181" s="19"/>
      <c r="G181" s="19"/>
      <c r="H181" s="28"/>
      <c r="I181" s="19"/>
    </row>
    <row r="182" spans="1:9" ht="15">
      <c r="A182" s="25"/>
      <c r="B182" s="19"/>
      <c r="C182" s="19"/>
      <c r="D182" s="19"/>
      <c r="E182" s="19"/>
      <c r="F182" s="19"/>
      <c r="G182" s="19"/>
      <c r="H182" s="28"/>
      <c r="I182" s="19"/>
    </row>
    <row r="183" spans="1:9" ht="15">
      <c r="A183" s="25"/>
      <c r="B183" s="19"/>
      <c r="C183" s="19"/>
      <c r="D183" s="19"/>
      <c r="E183" s="19"/>
      <c r="F183" s="19"/>
      <c r="G183" s="19"/>
      <c r="H183" s="28"/>
      <c r="I183" s="19"/>
    </row>
    <row r="184" spans="1:9" ht="15">
      <c r="A184" s="25"/>
      <c r="B184" s="19"/>
      <c r="C184" s="19"/>
      <c r="D184" s="19"/>
      <c r="E184" s="19"/>
      <c r="F184" s="19"/>
      <c r="G184" s="19"/>
      <c r="H184" s="28"/>
      <c r="I184" s="19"/>
    </row>
    <row r="185" spans="1:9" ht="15">
      <c r="A185" s="25"/>
      <c r="B185" s="19"/>
      <c r="C185" s="19"/>
      <c r="D185" s="19"/>
      <c r="E185" s="19"/>
      <c r="F185" s="19"/>
      <c r="G185" s="19"/>
      <c r="H185" s="28"/>
      <c r="I185" s="19"/>
    </row>
    <row r="186" spans="1:9" ht="15">
      <c r="A186" s="25"/>
      <c r="B186" s="19"/>
      <c r="C186" s="19"/>
      <c r="D186" s="19"/>
      <c r="E186" s="19"/>
      <c r="F186" s="19"/>
      <c r="G186" s="19"/>
      <c r="H186" s="28"/>
      <c r="I186" s="19"/>
    </row>
    <row r="187" spans="1:9" ht="15">
      <c r="A187" s="25"/>
      <c r="B187" s="19"/>
      <c r="C187" s="19"/>
      <c r="D187" s="19"/>
      <c r="E187" s="19"/>
      <c r="F187" s="19"/>
      <c r="G187" s="19"/>
      <c r="H187" s="28"/>
      <c r="I187" s="19"/>
    </row>
    <row r="188" spans="1:9" ht="15">
      <c r="A188" s="25"/>
      <c r="B188" s="19"/>
      <c r="C188" s="19"/>
      <c r="D188" s="19"/>
      <c r="E188" s="19"/>
      <c r="F188" s="19"/>
      <c r="G188" s="19"/>
      <c r="H188" s="28"/>
      <c r="I188" s="19"/>
    </row>
    <row r="189" spans="1:9" ht="15">
      <c r="A189" s="25"/>
      <c r="B189" s="19"/>
      <c r="C189" s="19"/>
      <c r="D189" s="19"/>
      <c r="E189" s="19"/>
      <c r="F189" s="19"/>
      <c r="G189" s="19"/>
      <c r="H189" s="28"/>
      <c r="I189" s="19"/>
    </row>
    <row r="190" spans="1:9" ht="15">
      <c r="A190" s="25"/>
      <c r="B190" s="19"/>
      <c r="C190" s="19"/>
      <c r="D190" s="19"/>
      <c r="E190" s="19"/>
      <c r="F190" s="19"/>
      <c r="G190" s="19"/>
      <c r="H190" s="28"/>
      <c r="I190" s="19"/>
    </row>
    <row r="191" spans="1:9" ht="15">
      <c r="A191" s="25"/>
      <c r="B191" s="19"/>
      <c r="C191" s="19"/>
      <c r="D191" s="19"/>
      <c r="E191" s="19"/>
      <c r="F191" s="19"/>
      <c r="G191" s="19"/>
      <c r="H191" s="28"/>
      <c r="I191" s="19"/>
    </row>
    <row r="192" spans="1:9" ht="15">
      <c r="A192" s="25"/>
      <c r="B192" s="19"/>
      <c r="C192" s="19"/>
      <c r="D192" s="19"/>
      <c r="E192" s="19"/>
      <c r="F192" s="19"/>
      <c r="G192" s="19"/>
      <c r="H192" s="28"/>
      <c r="I192" s="19"/>
    </row>
    <row r="193" spans="1:9" ht="15">
      <c r="A193" s="25"/>
      <c r="B193" s="19"/>
      <c r="C193" s="19"/>
      <c r="D193" s="19"/>
      <c r="E193" s="19"/>
      <c r="F193" s="19"/>
      <c r="G193" s="19"/>
      <c r="H193" s="28"/>
      <c r="I193" s="19"/>
    </row>
    <row r="194" spans="1:9" ht="15">
      <c r="A194" s="25"/>
      <c r="B194" s="19"/>
      <c r="C194" s="19"/>
      <c r="D194" s="19"/>
      <c r="E194" s="19"/>
      <c r="F194" s="19"/>
      <c r="G194" s="19"/>
      <c r="H194" s="28"/>
      <c r="I194" s="19"/>
    </row>
    <row r="195" spans="1:9" ht="15">
      <c r="A195" s="25"/>
      <c r="B195" s="19"/>
      <c r="C195" s="19"/>
      <c r="D195" s="19"/>
      <c r="E195" s="19"/>
      <c r="F195" s="19"/>
      <c r="G195" s="19"/>
      <c r="H195" s="28"/>
      <c r="I195" s="19"/>
    </row>
    <row r="196" spans="1:9" ht="15">
      <c r="A196" s="25"/>
      <c r="B196" s="19"/>
      <c r="C196" s="19"/>
      <c r="D196" s="19"/>
      <c r="E196" s="19"/>
      <c r="F196" s="19"/>
      <c r="G196" s="19"/>
      <c r="H196" s="28"/>
      <c r="I196" s="19"/>
    </row>
    <row r="197" spans="1:9" ht="15">
      <c r="A197" s="25"/>
      <c r="B197" s="19"/>
      <c r="C197" s="19"/>
      <c r="D197" s="19"/>
      <c r="E197" s="19"/>
      <c r="F197" s="19"/>
      <c r="G197" s="19"/>
      <c r="H197" s="28"/>
      <c r="I197" s="19"/>
    </row>
    <row r="198" spans="1:9" ht="15">
      <c r="A198" s="25"/>
      <c r="B198" s="19"/>
      <c r="C198" s="19"/>
      <c r="D198" s="19"/>
      <c r="E198" s="19"/>
      <c r="F198" s="19"/>
      <c r="G198" s="19"/>
      <c r="H198" s="28"/>
      <c r="I198" s="19"/>
    </row>
    <row r="199" spans="1:9" ht="15">
      <c r="A199" s="25"/>
      <c r="B199" s="19"/>
      <c r="C199" s="19"/>
      <c r="D199" s="19"/>
      <c r="E199" s="19"/>
      <c r="F199" s="19"/>
      <c r="G199" s="19"/>
      <c r="H199" s="28"/>
      <c r="I199" s="19"/>
    </row>
    <row r="200" spans="1:9" ht="15">
      <c r="A200" s="25"/>
      <c r="B200" s="19"/>
      <c r="C200" s="19"/>
      <c r="D200" s="19"/>
      <c r="E200" s="19"/>
      <c r="F200" s="19"/>
      <c r="G200" s="19"/>
      <c r="H200" s="28"/>
      <c r="I200" s="19"/>
    </row>
    <row r="201" spans="1:9" ht="15">
      <c r="A201" s="25"/>
      <c r="B201" s="19"/>
      <c r="C201" s="19"/>
      <c r="D201" s="19"/>
      <c r="E201" s="19"/>
      <c r="F201" s="19"/>
      <c r="G201" s="19"/>
      <c r="H201" s="28"/>
      <c r="I201" s="19"/>
    </row>
    <row r="202" spans="1:9" ht="15">
      <c r="A202" s="25"/>
      <c r="B202" s="19"/>
      <c r="C202" s="19"/>
      <c r="D202" s="19"/>
      <c r="E202" s="19"/>
      <c r="F202" s="19"/>
      <c r="G202" s="19"/>
      <c r="H202" s="28"/>
      <c r="I202" s="19"/>
    </row>
    <row r="203" spans="1:9" ht="15">
      <c r="A203" s="25"/>
      <c r="B203" s="19"/>
      <c r="C203" s="19"/>
      <c r="D203" s="19"/>
      <c r="E203" s="19"/>
      <c r="F203" s="19"/>
      <c r="G203" s="19"/>
      <c r="H203" s="28"/>
      <c r="I203" s="19"/>
    </row>
    <row r="204" spans="1:9" ht="15">
      <c r="A204" s="25"/>
      <c r="B204" s="19"/>
      <c r="C204" s="19"/>
      <c r="D204" s="19"/>
      <c r="E204" s="19"/>
      <c r="F204" s="19"/>
      <c r="G204" s="19"/>
      <c r="H204" s="28"/>
      <c r="I204" s="19"/>
    </row>
    <row r="205" spans="1:9" ht="15">
      <c r="A205" s="25"/>
      <c r="B205" s="19"/>
      <c r="C205" s="19"/>
      <c r="D205" s="19"/>
      <c r="E205" s="19"/>
      <c r="F205" s="19"/>
      <c r="G205" s="19"/>
      <c r="H205" s="28"/>
      <c r="I205" s="19"/>
    </row>
    <row r="206" spans="1:9" ht="15">
      <c r="A206" s="25"/>
      <c r="B206" s="19"/>
      <c r="C206" s="19"/>
      <c r="D206" s="19"/>
      <c r="E206" s="19"/>
      <c r="F206" s="19"/>
      <c r="G206" s="19"/>
      <c r="H206" s="28"/>
      <c r="I206" s="19"/>
    </row>
    <row r="207" spans="1:9" ht="15">
      <c r="A207" s="25"/>
      <c r="B207" s="19"/>
      <c r="C207" s="19"/>
      <c r="D207" s="19"/>
      <c r="E207" s="19"/>
      <c r="F207" s="19"/>
      <c r="G207" s="19"/>
      <c r="H207" s="28"/>
      <c r="I207" s="19"/>
    </row>
    <row r="208" spans="1:9" ht="15">
      <c r="A208" s="25"/>
      <c r="B208" s="19"/>
      <c r="C208" s="19"/>
      <c r="D208" s="19"/>
      <c r="E208" s="19"/>
      <c r="F208" s="19"/>
      <c r="G208" s="19"/>
      <c r="H208" s="28"/>
      <c r="I208" s="19"/>
    </row>
    <row r="209" spans="1:9" ht="15">
      <c r="A209" s="25"/>
      <c r="B209" s="19"/>
      <c r="C209" s="19"/>
      <c r="D209" s="19"/>
      <c r="E209" s="19"/>
      <c r="F209" s="19"/>
      <c r="G209" s="19"/>
      <c r="H209" s="28"/>
      <c r="I209" s="19"/>
    </row>
    <row r="210" spans="1:9" ht="15">
      <c r="A210" s="25"/>
      <c r="B210" s="19"/>
      <c r="C210" s="19"/>
      <c r="D210" s="19"/>
      <c r="E210" s="19"/>
      <c r="F210" s="19"/>
      <c r="G210" s="19"/>
      <c r="H210" s="28"/>
      <c r="I210" s="19"/>
    </row>
    <row r="211" spans="1:9" ht="15">
      <c r="A211" s="25"/>
      <c r="B211" s="19"/>
      <c r="C211" s="19"/>
      <c r="D211" s="19"/>
      <c r="E211" s="19"/>
      <c r="F211" s="19"/>
      <c r="G211" s="19"/>
      <c r="H211" s="28"/>
      <c r="I211" s="19"/>
    </row>
    <row r="212" spans="1:9" ht="15">
      <c r="A212" s="25"/>
      <c r="B212" s="19"/>
      <c r="C212" s="19"/>
      <c r="D212" s="19"/>
      <c r="E212" s="19"/>
      <c r="F212" s="19"/>
      <c r="G212" s="19"/>
      <c r="H212" s="28"/>
      <c r="I212" s="19"/>
    </row>
    <row r="213" spans="1:9" ht="15">
      <c r="A213" s="25"/>
      <c r="B213" s="19"/>
      <c r="C213" s="19"/>
      <c r="D213" s="19"/>
      <c r="E213" s="19"/>
      <c r="F213" s="19"/>
      <c r="G213" s="19"/>
      <c r="H213" s="28"/>
      <c r="I213" s="19"/>
    </row>
    <row r="214" spans="1:9" ht="15">
      <c r="A214" s="25"/>
      <c r="B214" s="19"/>
      <c r="C214" s="19"/>
      <c r="D214" s="19"/>
      <c r="E214" s="19"/>
      <c r="F214" s="19"/>
      <c r="G214" s="19"/>
      <c r="H214" s="28"/>
      <c r="I214" s="19"/>
    </row>
    <row r="215" spans="1:9" ht="15">
      <c r="A215" s="25"/>
      <c r="B215" s="19"/>
      <c r="C215" s="19"/>
      <c r="D215" s="19"/>
      <c r="E215" s="19"/>
      <c r="F215" s="19"/>
      <c r="G215" s="19"/>
      <c r="H215" s="28"/>
      <c r="I215" s="19"/>
    </row>
    <row r="216" spans="1:9" ht="15">
      <c r="A216" s="25"/>
      <c r="B216" s="19"/>
      <c r="C216" s="19"/>
      <c r="D216" s="19"/>
      <c r="E216" s="19"/>
      <c r="F216" s="19"/>
      <c r="G216" s="19"/>
      <c r="H216" s="28"/>
      <c r="I216" s="19"/>
    </row>
    <row r="217" spans="1:9" ht="15">
      <c r="A217" s="25"/>
      <c r="B217" s="19"/>
      <c r="C217" s="19"/>
      <c r="D217" s="19"/>
      <c r="E217" s="19"/>
      <c r="F217" s="19"/>
      <c r="G217" s="19"/>
      <c r="H217" s="28"/>
      <c r="I217" s="19"/>
    </row>
    <row r="218" spans="1:9" ht="15">
      <c r="A218" s="25"/>
      <c r="B218" s="19"/>
      <c r="C218" s="19"/>
      <c r="D218" s="19"/>
      <c r="E218" s="19"/>
      <c r="F218" s="19"/>
      <c r="G218" s="19"/>
      <c r="H218" s="28"/>
      <c r="I218" s="19"/>
    </row>
    <row r="219" spans="1:9" ht="15">
      <c r="A219" s="25"/>
      <c r="B219" s="19"/>
      <c r="C219" s="19"/>
      <c r="D219" s="19"/>
      <c r="E219" s="19"/>
      <c r="F219" s="19"/>
      <c r="G219" s="19"/>
      <c r="H219" s="28"/>
      <c r="I219" s="19"/>
    </row>
    <row r="220" spans="1:9" ht="15">
      <c r="A220" s="25"/>
      <c r="B220" s="19"/>
      <c r="C220" s="19"/>
      <c r="D220" s="19"/>
      <c r="E220" s="19"/>
      <c r="F220" s="19"/>
      <c r="G220" s="19"/>
      <c r="H220" s="28"/>
      <c r="I220" s="19"/>
    </row>
    <row r="221" spans="1:9" ht="15">
      <c r="A221" s="25"/>
      <c r="B221" s="19"/>
      <c r="C221" s="19"/>
      <c r="D221" s="19"/>
      <c r="E221" s="19"/>
      <c r="F221" s="19"/>
      <c r="G221" s="19"/>
      <c r="H221" s="28"/>
      <c r="I221" s="19"/>
    </row>
    <row r="222" spans="1:9" ht="15">
      <c r="A222" s="25"/>
      <c r="B222" s="19"/>
      <c r="C222" s="19"/>
      <c r="D222" s="19"/>
      <c r="E222" s="19"/>
      <c r="F222" s="19"/>
      <c r="G222" s="19"/>
      <c r="H222" s="28"/>
      <c r="I222" s="19"/>
    </row>
    <row r="223" spans="1:9" ht="15">
      <c r="A223" s="25"/>
      <c r="B223" s="19"/>
      <c r="C223" s="19"/>
      <c r="D223" s="19"/>
      <c r="E223" s="19"/>
      <c r="F223" s="19"/>
      <c r="G223" s="19"/>
      <c r="H223" s="28"/>
      <c r="I223" s="19"/>
    </row>
    <row r="224" spans="1:9" ht="15">
      <c r="A224" s="25"/>
      <c r="B224" s="19"/>
      <c r="C224" s="19"/>
      <c r="D224" s="19"/>
      <c r="E224" s="19"/>
      <c r="F224" s="19"/>
      <c r="G224" s="19"/>
      <c r="H224" s="28"/>
      <c r="I224" s="19"/>
    </row>
    <row r="225" spans="1:9" ht="15">
      <c r="A225" s="25"/>
      <c r="B225" s="19"/>
      <c r="C225" s="19"/>
      <c r="D225" s="19"/>
      <c r="E225" s="19"/>
      <c r="F225" s="19"/>
      <c r="G225" s="19"/>
      <c r="H225" s="28"/>
      <c r="I225" s="19"/>
    </row>
    <row r="226" spans="1:9" ht="15">
      <c r="A226" s="25"/>
      <c r="B226" s="19"/>
      <c r="C226" s="19"/>
      <c r="D226" s="19"/>
      <c r="E226" s="19"/>
      <c r="F226" s="19"/>
      <c r="G226" s="19"/>
      <c r="H226" s="28"/>
      <c r="I226" s="19"/>
    </row>
    <row r="227" spans="1:9" ht="15">
      <c r="A227" s="25"/>
      <c r="B227" s="19"/>
      <c r="C227" s="19"/>
      <c r="D227" s="19"/>
      <c r="E227" s="19"/>
      <c r="F227" s="19"/>
      <c r="G227" s="19"/>
      <c r="H227" s="28"/>
      <c r="I227" s="19"/>
    </row>
    <row r="228" spans="1:9" ht="15">
      <c r="A228" s="25"/>
      <c r="B228" s="19"/>
      <c r="C228" s="19"/>
      <c r="D228" s="19"/>
      <c r="E228" s="19"/>
      <c r="F228" s="19"/>
      <c r="G228" s="19"/>
      <c r="H228" s="28"/>
      <c r="I228" s="19"/>
    </row>
    <row r="229" spans="1:9" ht="15">
      <c r="A229" s="25"/>
      <c r="B229" s="19"/>
      <c r="C229" s="19"/>
      <c r="D229" s="19"/>
      <c r="E229" s="19"/>
      <c r="F229" s="19"/>
      <c r="G229" s="19"/>
      <c r="H229" s="28"/>
      <c r="I229" s="19"/>
    </row>
    <row r="230" spans="1:9" ht="15">
      <c r="A230" s="25"/>
      <c r="B230" s="19"/>
      <c r="C230" s="19"/>
      <c r="D230" s="19"/>
      <c r="E230" s="19"/>
      <c r="F230" s="19"/>
      <c r="G230" s="19"/>
      <c r="H230" s="28"/>
      <c r="I230" s="19"/>
    </row>
    <row r="231" spans="1:9" ht="15">
      <c r="A231" s="25"/>
      <c r="B231" s="19"/>
      <c r="C231" s="19"/>
      <c r="D231" s="19"/>
      <c r="E231" s="19"/>
      <c r="F231" s="19"/>
      <c r="G231" s="19"/>
      <c r="H231" s="28"/>
      <c r="I231" s="19"/>
    </row>
    <row r="232" spans="1:9" ht="15">
      <c r="A232" s="25"/>
      <c r="B232" s="19"/>
      <c r="C232" s="19"/>
      <c r="D232" s="19"/>
      <c r="E232" s="19"/>
      <c r="F232" s="19"/>
      <c r="G232" s="19"/>
      <c r="H232" s="28"/>
      <c r="I232" s="19"/>
    </row>
    <row r="233" spans="1:9" ht="15">
      <c r="A233" s="25"/>
      <c r="B233" s="19"/>
      <c r="C233" s="19"/>
      <c r="D233" s="19"/>
      <c r="E233" s="19"/>
      <c r="F233" s="19"/>
      <c r="G233" s="19"/>
      <c r="H233" s="28"/>
      <c r="I233" s="19"/>
    </row>
    <row r="234" spans="1:9" ht="15">
      <c r="A234" s="25"/>
      <c r="B234" s="19"/>
      <c r="C234" s="19"/>
      <c r="D234" s="19"/>
      <c r="E234" s="19"/>
      <c r="F234" s="19"/>
      <c r="G234" s="19"/>
      <c r="H234" s="28"/>
      <c r="I234" s="19"/>
    </row>
    <row r="235" spans="1:9" ht="15">
      <c r="A235" s="25"/>
      <c r="B235" s="19"/>
      <c r="C235" s="19"/>
      <c r="D235" s="19"/>
      <c r="E235" s="19"/>
      <c r="F235" s="19"/>
      <c r="G235" s="19"/>
      <c r="H235" s="28"/>
      <c r="I235" s="19"/>
    </row>
    <row r="236" spans="1:9" ht="15">
      <c r="A236" s="25"/>
      <c r="B236" s="19"/>
      <c r="C236" s="19"/>
      <c r="D236" s="19"/>
      <c r="E236" s="19"/>
      <c r="F236" s="19"/>
      <c r="G236" s="19"/>
      <c r="H236" s="28"/>
      <c r="I236" s="19"/>
    </row>
    <row r="237" spans="1:9" ht="15">
      <c r="A237" s="25"/>
      <c r="B237" s="19"/>
      <c r="C237" s="19"/>
      <c r="D237" s="19"/>
      <c r="E237" s="19"/>
      <c r="F237" s="19"/>
      <c r="G237" s="19"/>
      <c r="H237" s="28"/>
      <c r="I237" s="19"/>
    </row>
    <row r="238" spans="1:9" ht="15">
      <c r="A238" s="25"/>
      <c r="B238" s="19"/>
      <c r="C238" s="19"/>
      <c r="D238" s="19"/>
      <c r="E238" s="19"/>
      <c r="F238" s="19"/>
      <c r="G238" s="19"/>
      <c r="H238" s="28"/>
      <c r="I238" s="19"/>
    </row>
    <row r="239" spans="1:9" ht="15">
      <c r="A239" s="25"/>
      <c r="B239" s="19"/>
      <c r="C239" s="19"/>
      <c r="D239" s="19"/>
      <c r="E239" s="19"/>
      <c r="F239" s="19"/>
      <c r="G239" s="19"/>
      <c r="H239" s="28"/>
      <c r="I239" s="19"/>
    </row>
    <row r="240" spans="1:9" ht="15">
      <c r="A240" s="25"/>
      <c r="B240" s="19"/>
      <c r="C240" s="19"/>
      <c r="D240" s="19"/>
      <c r="E240" s="19"/>
      <c r="F240" s="19"/>
      <c r="G240" s="19"/>
      <c r="H240" s="28"/>
      <c r="I240" s="19"/>
    </row>
    <row r="241" spans="1:9" ht="15">
      <c r="A241" s="25"/>
      <c r="B241" s="19"/>
      <c r="C241" s="19"/>
      <c r="D241" s="19"/>
      <c r="E241" s="19"/>
      <c r="F241" s="19"/>
      <c r="G241" s="19"/>
      <c r="H241" s="28"/>
      <c r="I241" s="19"/>
    </row>
    <row r="242" spans="1:9" ht="15">
      <c r="A242" s="25"/>
      <c r="B242" s="19"/>
      <c r="C242" s="19"/>
      <c r="D242" s="19"/>
      <c r="E242" s="19"/>
      <c r="F242" s="19"/>
      <c r="G242" s="19"/>
      <c r="H242" s="28"/>
      <c r="I242" s="19"/>
    </row>
    <row r="243" spans="1:9" ht="15">
      <c r="A243" s="25"/>
      <c r="B243" s="19"/>
      <c r="C243" s="19"/>
      <c r="D243" s="19"/>
      <c r="E243" s="19"/>
      <c r="F243" s="19"/>
      <c r="G243" s="19"/>
      <c r="H243" s="28"/>
      <c r="I243" s="19"/>
    </row>
    <row r="244" spans="1:9" ht="15">
      <c r="A244" s="25"/>
      <c r="B244" s="19"/>
      <c r="C244" s="19"/>
      <c r="D244" s="19"/>
      <c r="E244" s="19"/>
      <c r="F244" s="19"/>
      <c r="G244" s="19"/>
      <c r="H244" s="28"/>
      <c r="I244" s="19"/>
    </row>
    <row r="245" spans="1:9" ht="15">
      <c r="A245" s="25"/>
      <c r="B245" s="19"/>
      <c r="C245" s="19"/>
      <c r="D245" s="19"/>
      <c r="E245" s="19"/>
      <c r="F245" s="19"/>
      <c r="G245" s="19"/>
      <c r="H245" s="28"/>
      <c r="I245" s="19"/>
    </row>
    <row r="246" spans="1:9" ht="15">
      <c r="A246" s="25"/>
      <c r="B246" s="19"/>
      <c r="C246" s="19"/>
      <c r="D246" s="19"/>
      <c r="E246" s="19"/>
      <c r="F246" s="19"/>
      <c r="G246" s="19"/>
      <c r="H246" s="28"/>
      <c r="I246" s="19"/>
    </row>
    <row r="247" spans="1:9" ht="15">
      <c r="A247" s="25"/>
      <c r="B247" s="19"/>
      <c r="C247" s="19"/>
      <c r="D247" s="19"/>
      <c r="E247" s="19"/>
      <c r="F247" s="19"/>
      <c r="G247" s="19"/>
      <c r="H247" s="28"/>
      <c r="I247" s="19"/>
    </row>
    <row r="248" spans="1:9" ht="15">
      <c r="A248" s="25"/>
      <c r="B248" s="19"/>
      <c r="C248" s="19"/>
      <c r="D248" s="19"/>
      <c r="E248" s="19"/>
      <c r="F248" s="19"/>
      <c r="G248" s="19"/>
      <c r="H248" s="28"/>
      <c r="I248" s="19"/>
    </row>
    <row r="249" spans="1:9" ht="15">
      <c r="A249" s="25"/>
      <c r="B249" s="19"/>
      <c r="C249" s="19"/>
      <c r="D249" s="19"/>
      <c r="E249" s="19"/>
      <c r="F249" s="19"/>
      <c r="G249" s="19"/>
      <c r="H249" s="28"/>
      <c r="I249" s="19"/>
    </row>
    <row r="250" spans="1:9" ht="15">
      <c r="A250" s="25"/>
      <c r="B250" s="19"/>
      <c r="C250" s="19"/>
      <c r="D250" s="19"/>
      <c r="E250" s="19"/>
      <c r="F250" s="19"/>
      <c r="G250" s="19"/>
      <c r="H250" s="28"/>
      <c r="I250" s="19"/>
    </row>
    <row r="251" spans="1:9" ht="15">
      <c r="A251" s="25"/>
      <c r="B251" s="19"/>
      <c r="C251" s="19"/>
      <c r="D251" s="19"/>
      <c r="E251" s="19"/>
      <c r="F251" s="19"/>
      <c r="G251" s="19"/>
      <c r="H251" s="28"/>
      <c r="I251" s="19"/>
    </row>
    <row r="252" spans="1:9" ht="15">
      <c r="A252" s="25"/>
      <c r="B252" s="19"/>
      <c r="C252" s="19"/>
      <c r="D252" s="19"/>
      <c r="E252" s="19"/>
      <c r="F252" s="19"/>
      <c r="G252" s="19"/>
      <c r="H252" s="28"/>
      <c r="I252" s="19"/>
    </row>
    <row r="253" spans="1:9" ht="15">
      <c r="A253" s="25"/>
      <c r="B253" s="19"/>
      <c r="C253" s="19"/>
      <c r="D253" s="19"/>
      <c r="E253" s="19"/>
      <c r="F253" s="19"/>
      <c r="G253" s="19"/>
      <c r="H253" s="28"/>
      <c r="I253" s="19"/>
    </row>
    <row r="254" spans="1:9" ht="15">
      <c r="A254" s="25"/>
      <c r="B254" s="19"/>
      <c r="C254" s="19"/>
      <c r="D254" s="19"/>
      <c r="E254" s="19"/>
      <c r="F254" s="19"/>
      <c r="G254" s="19"/>
      <c r="H254" s="28"/>
      <c r="I254" s="19"/>
    </row>
    <row r="255" spans="1:9" ht="15">
      <c r="A255" s="25"/>
      <c r="B255" s="19"/>
      <c r="C255" s="19"/>
      <c r="D255" s="19"/>
      <c r="E255" s="19"/>
      <c r="F255" s="19"/>
      <c r="G255" s="19"/>
      <c r="H255" s="28"/>
      <c r="I255" s="19"/>
    </row>
    <row r="256" spans="1:9" ht="15">
      <c r="A256" s="25"/>
      <c r="B256" s="19"/>
      <c r="C256" s="19"/>
      <c r="D256" s="19"/>
      <c r="E256" s="19"/>
      <c r="F256" s="19"/>
      <c r="G256" s="19"/>
      <c r="H256" s="28"/>
      <c r="I256" s="19"/>
    </row>
    <row r="257" spans="1:9" ht="15">
      <c r="A257" s="25"/>
      <c r="B257" s="19"/>
      <c r="C257" s="19"/>
      <c r="D257" s="19"/>
      <c r="E257" s="19"/>
      <c r="F257" s="19"/>
      <c r="G257" s="19"/>
      <c r="H257" s="28"/>
      <c r="I257" s="19"/>
    </row>
    <row r="258" spans="1:9" ht="15">
      <c r="A258" s="25"/>
      <c r="B258" s="19"/>
      <c r="C258" s="19"/>
      <c r="D258" s="19"/>
      <c r="E258" s="19"/>
      <c r="F258" s="19"/>
      <c r="G258" s="19"/>
      <c r="H258" s="28"/>
      <c r="I258" s="19"/>
    </row>
    <row r="259" spans="1:9" ht="15">
      <c r="A259" s="25"/>
      <c r="B259" s="19"/>
      <c r="C259" s="19"/>
      <c r="D259" s="19"/>
      <c r="E259" s="19"/>
      <c r="F259" s="19"/>
      <c r="G259" s="19"/>
      <c r="H259" s="28"/>
      <c r="I259" s="19"/>
    </row>
    <row r="260" spans="1:9" ht="15">
      <c r="A260" s="25"/>
      <c r="B260" s="19"/>
      <c r="C260" s="19"/>
      <c r="D260" s="19"/>
      <c r="E260" s="19"/>
      <c r="F260" s="19"/>
      <c r="G260" s="19"/>
      <c r="H260" s="28"/>
      <c r="I260" s="19"/>
    </row>
    <row r="261" spans="1:9" ht="15">
      <c r="A261" s="25"/>
      <c r="B261" s="19"/>
      <c r="C261" s="19"/>
      <c r="D261" s="19"/>
      <c r="E261" s="19"/>
      <c r="F261" s="19"/>
      <c r="G261" s="19"/>
      <c r="H261" s="28"/>
      <c r="I261" s="19"/>
    </row>
    <row r="262" spans="1:9" ht="15">
      <c r="A262" s="25"/>
      <c r="B262" s="19"/>
      <c r="C262" s="19"/>
      <c r="D262" s="19"/>
      <c r="E262" s="19"/>
      <c r="F262" s="19"/>
      <c r="G262" s="19"/>
      <c r="H262" s="28"/>
      <c r="I262" s="19"/>
    </row>
    <row r="263" spans="1:9" ht="15">
      <c r="A263" s="25"/>
      <c r="B263" s="19"/>
      <c r="C263" s="19"/>
      <c r="D263" s="19"/>
      <c r="E263" s="19"/>
      <c r="F263" s="19"/>
      <c r="G263" s="19"/>
      <c r="H263" s="28"/>
      <c r="I263" s="19"/>
    </row>
    <row r="264" spans="1:9" ht="15">
      <c r="A264" s="25"/>
      <c r="B264" s="19"/>
      <c r="C264" s="19"/>
      <c r="D264" s="19"/>
      <c r="E264" s="19"/>
      <c r="F264" s="19"/>
      <c r="G264" s="19"/>
      <c r="H264" s="28"/>
      <c r="I264" s="19"/>
    </row>
    <row r="265" spans="1:9" ht="15">
      <c r="A265" s="25"/>
      <c r="B265" s="19"/>
      <c r="C265" s="19"/>
      <c r="D265" s="19"/>
      <c r="E265" s="19"/>
      <c r="F265" s="19"/>
      <c r="G265" s="19"/>
      <c r="H265" s="28"/>
      <c r="I265" s="19"/>
    </row>
    <row r="266" spans="1:9" ht="15">
      <c r="A266" s="25"/>
      <c r="B266" s="19"/>
      <c r="C266" s="19"/>
      <c r="D266" s="19"/>
      <c r="E266" s="19"/>
      <c r="F266" s="19"/>
      <c r="G266" s="19"/>
      <c r="H266" s="28"/>
      <c r="I266" s="19"/>
    </row>
    <row r="267" spans="1:9" ht="15">
      <c r="A267" s="25"/>
      <c r="B267" s="19"/>
      <c r="C267" s="19"/>
      <c r="D267" s="19"/>
      <c r="E267" s="19"/>
      <c r="F267" s="19"/>
      <c r="G267" s="19"/>
      <c r="H267" s="28"/>
      <c r="I267" s="19"/>
    </row>
    <row r="268" spans="1:9" ht="15">
      <c r="A268" s="25"/>
      <c r="B268" s="19"/>
      <c r="C268" s="19"/>
      <c r="D268" s="19"/>
      <c r="E268" s="19"/>
      <c r="F268" s="19"/>
      <c r="G268" s="19"/>
      <c r="H268" s="28"/>
      <c r="I268" s="19"/>
    </row>
    <row r="269" spans="1:9" ht="15">
      <c r="A269" s="25"/>
      <c r="B269" s="19"/>
      <c r="C269" s="19"/>
      <c r="D269" s="19"/>
      <c r="E269" s="19"/>
      <c r="F269" s="19"/>
      <c r="G269" s="19"/>
      <c r="H269" s="28"/>
      <c r="I269" s="19"/>
    </row>
    <row r="270" spans="1:9" ht="15">
      <c r="A270" s="25"/>
      <c r="B270" s="19"/>
      <c r="C270" s="19"/>
      <c r="D270" s="19"/>
      <c r="E270" s="19"/>
      <c r="F270" s="19"/>
      <c r="G270" s="19"/>
      <c r="H270" s="28"/>
      <c r="I270" s="19"/>
    </row>
    <row r="271" spans="1:9" ht="15">
      <c r="A271" s="25"/>
      <c r="B271" s="19"/>
      <c r="C271" s="19"/>
      <c r="D271" s="19"/>
      <c r="E271" s="19"/>
      <c r="F271" s="19"/>
      <c r="G271" s="19"/>
      <c r="H271" s="28"/>
      <c r="I271" s="19"/>
    </row>
    <row r="272" spans="1:9" ht="15">
      <c r="A272" s="25"/>
      <c r="B272" s="19"/>
      <c r="C272" s="19"/>
      <c r="D272" s="19"/>
      <c r="E272" s="19"/>
      <c r="F272" s="19"/>
      <c r="G272" s="19"/>
      <c r="H272" s="28"/>
      <c r="I272" s="19"/>
    </row>
    <row r="273" spans="1:9" ht="15">
      <c r="A273" s="25"/>
      <c r="B273" s="19"/>
      <c r="C273" s="19"/>
      <c r="D273" s="19"/>
      <c r="E273" s="19"/>
      <c r="F273" s="19"/>
      <c r="G273" s="19"/>
      <c r="H273" s="28"/>
      <c r="I273" s="19"/>
    </row>
    <row r="274" spans="1:9" ht="15">
      <c r="A274" s="25"/>
      <c r="B274" s="19"/>
      <c r="C274" s="19"/>
      <c r="D274" s="19"/>
      <c r="E274" s="19"/>
      <c r="F274" s="19"/>
      <c r="G274" s="19"/>
      <c r="H274" s="28"/>
      <c r="I274" s="19"/>
    </row>
    <row r="275" spans="1:9" ht="15">
      <c r="A275" s="25"/>
      <c r="B275" s="19"/>
      <c r="C275" s="19"/>
      <c r="D275" s="19"/>
      <c r="E275" s="19"/>
      <c r="F275" s="19"/>
      <c r="G275" s="19"/>
      <c r="H275" s="28"/>
      <c r="I275" s="19"/>
    </row>
    <row r="276" spans="1:9" ht="15">
      <c r="A276" s="25"/>
      <c r="B276" s="19"/>
      <c r="C276" s="19"/>
      <c r="D276" s="19"/>
      <c r="E276" s="19"/>
      <c r="F276" s="19"/>
      <c r="G276" s="19"/>
      <c r="H276" s="28"/>
      <c r="I276" s="19"/>
    </row>
    <row r="277" spans="1:9" ht="15">
      <c r="A277" s="25"/>
      <c r="B277" s="19"/>
      <c r="C277" s="19"/>
      <c r="D277" s="19"/>
      <c r="E277" s="19"/>
      <c r="F277" s="19"/>
      <c r="G277" s="19"/>
      <c r="H277" s="28"/>
      <c r="I277" s="19"/>
    </row>
    <row r="278" spans="1:9" ht="15">
      <c r="A278" s="25"/>
      <c r="B278" s="19"/>
      <c r="C278" s="19"/>
      <c r="D278" s="19"/>
      <c r="E278" s="19"/>
      <c r="F278" s="19"/>
      <c r="G278" s="19"/>
      <c r="H278" s="28"/>
      <c r="I278" s="19"/>
    </row>
    <row r="279" spans="1:9" ht="15">
      <c r="A279" s="25"/>
      <c r="B279" s="19"/>
      <c r="C279" s="19"/>
      <c r="D279" s="19"/>
      <c r="E279" s="19"/>
      <c r="F279" s="19"/>
      <c r="G279" s="19"/>
      <c r="H279" s="28"/>
      <c r="I279" s="19"/>
    </row>
    <row r="280" spans="1:9" ht="15">
      <c r="A280" s="25"/>
      <c r="B280" s="19"/>
      <c r="C280" s="19"/>
      <c r="D280" s="19"/>
      <c r="E280" s="19"/>
      <c r="F280" s="19"/>
      <c r="G280" s="19"/>
      <c r="H280" s="28"/>
      <c r="I280" s="19"/>
    </row>
    <row r="281" spans="1:9" ht="15">
      <c r="A281" s="25"/>
      <c r="B281" s="19"/>
      <c r="C281" s="19"/>
      <c r="D281" s="19"/>
      <c r="E281" s="19"/>
      <c r="F281" s="19"/>
      <c r="G281" s="19"/>
      <c r="H281" s="28"/>
      <c r="I281" s="19"/>
    </row>
    <row r="282" spans="1:9" ht="15">
      <c r="A282" s="25"/>
      <c r="B282" s="19"/>
      <c r="C282" s="19"/>
      <c r="D282" s="19"/>
      <c r="E282" s="19"/>
      <c r="F282" s="19"/>
      <c r="G282" s="19"/>
      <c r="H282" s="28"/>
      <c r="I282" s="19"/>
    </row>
    <row r="283" spans="1:9" ht="15">
      <c r="A283" s="25"/>
      <c r="B283" s="19"/>
      <c r="C283" s="19"/>
      <c r="D283" s="19"/>
      <c r="E283" s="19"/>
      <c r="F283" s="19"/>
      <c r="G283" s="19"/>
      <c r="H283" s="28"/>
      <c r="I283" s="19"/>
    </row>
    <row r="284" spans="1:9" ht="15">
      <c r="A284" s="25"/>
      <c r="B284" s="19"/>
      <c r="C284" s="19"/>
      <c r="D284" s="19"/>
      <c r="E284" s="19"/>
      <c r="F284" s="19"/>
      <c r="G284" s="19"/>
      <c r="H284" s="28"/>
      <c r="I284" s="19"/>
    </row>
    <row r="285" spans="1:9" ht="15">
      <c r="A285" s="25"/>
      <c r="B285" s="19"/>
      <c r="C285" s="19"/>
      <c r="D285" s="19"/>
      <c r="E285" s="19"/>
      <c r="F285" s="19"/>
      <c r="G285" s="19"/>
      <c r="H285" s="28"/>
      <c r="I285" s="19"/>
    </row>
    <row r="286" spans="1:9" ht="15">
      <c r="A286" s="25"/>
      <c r="B286" s="19"/>
      <c r="C286" s="19"/>
      <c r="D286" s="19"/>
      <c r="E286" s="19"/>
      <c r="F286" s="19"/>
      <c r="G286" s="19"/>
      <c r="H286" s="28"/>
      <c r="I286" s="19"/>
    </row>
    <row r="287" spans="1:9" ht="15">
      <c r="A287" s="25"/>
      <c r="B287" s="19"/>
      <c r="C287" s="19"/>
      <c r="D287" s="19"/>
      <c r="E287" s="19"/>
      <c r="F287" s="19"/>
      <c r="G287" s="19"/>
      <c r="H287" s="28"/>
      <c r="I287" s="19"/>
    </row>
    <row r="288" spans="1:9" ht="15">
      <c r="A288" s="25"/>
      <c r="B288" s="19"/>
      <c r="C288" s="19"/>
      <c r="D288" s="19"/>
      <c r="E288" s="19"/>
      <c r="F288" s="19"/>
      <c r="G288" s="19"/>
      <c r="H288" s="28"/>
      <c r="I288" s="19"/>
    </row>
    <row r="289" spans="1:9" ht="15">
      <c r="A289" s="25"/>
      <c r="B289" s="19"/>
      <c r="C289" s="19"/>
      <c r="D289" s="19"/>
      <c r="E289" s="19"/>
      <c r="F289" s="19"/>
      <c r="G289" s="19"/>
      <c r="H289" s="28"/>
      <c r="I289" s="19"/>
    </row>
    <row r="290" spans="1:9" ht="15">
      <c r="A290" s="25"/>
      <c r="B290" s="19"/>
      <c r="C290" s="19"/>
      <c r="D290" s="19"/>
      <c r="E290" s="19"/>
      <c r="F290" s="19"/>
      <c r="G290" s="19"/>
      <c r="H290" s="28"/>
      <c r="I290" s="19"/>
    </row>
    <row r="291" spans="1:9" ht="15">
      <c r="A291" s="25"/>
      <c r="B291" s="19"/>
      <c r="C291" s="19"/>
      <c r="D291" s="19"/>
      <c r="E291" s="19"/>
      <c r="F291" s="19"/>
      <c r="G291" s="19"/>
      <c r="H291" s="28"/>
      <c r="I291" s="19"/>
    </row>
    <row r="292" spans="1:9" ht="15">
      <c r="A292" s="25"/>
      <c r="B292" s="19"/>
      <c r="C292" s="19"/>
      <c r="D292" s="19"/>
      <c r="E292" s="19"/>
      <c r="F292" s="19"/>
      <c r="G292" s="19"/>
      <c r="H292" s="28"/>
      <c r="I292" s="19"/>
    </row>
    <row r="293" spans="1:9" ht="15">
      <c r="A293" s="25"/>
      <c r="B293" s="19"/>
      <c r="C293" s="19"/>
      <c r="D293" s="19"/>
      <c r="E293" s="19"/>
      <c r="F293" s="19"/>
      <c r="G293" s="19"/>
      <c r="H293" s="28"/>
      <c r="I293" s="19"/>
    </row>
    <row r="294" spans="1:9" ht="15">
      <c r="A294" s="25"/>
      <c r="B294" s="19"/>
      <c r="C294" s="19"/>
      <c r="D294" s="19"/>
      <c r="E294" s="19"/>
      <c r="F294" s="19"/>
      <c r="G294" s="19"/>
      <c r="H294" s="28"/>
      <c r="I294" s="19"/>
    </row>
    <row r="295" spans="1:9" ht="15">
      <c r="A295" s="25"/>
      <c r="B295" s="19"/>
      <c r="C295" s="19"/>
      <c r="D295" s="19"/>
      <c r="E295" s="19"/>
      <c r="F295" s="19"/>
      <c r="G295" s="19"/>
      <c r="H295" s="28"/>
      <c r="I295" s="19"/>
    </row>
    <row r="296" spans="1:9" ht="15">
      <c r="A296" s="25"/>
      <c r="B296" s="19"/>
      <c r="C296" s="19"/>
      <c r="D296" s="19"/>
      <c r="E296" s="19"/>
      <c r="F296" s="19"/>
      <c r="G296" s="19"/>
      <c r="H296" s="28"/>
      <c r="I296" s="19"/>
    </row>
    <row r="297" spans="1:9" ht="15">
      <c r="A297" s="25"/>
      <c r="B297" s="19"/>
      <c r="C297" s="19"/>
      <c r="D297" s="19"/>
      <c r="E297" s="19"/>
      <c r="F297" s="19"/>
      <c r="G297" s="19"/>
      <c r="H297" s="28"/>
      <c r="I297" s="19"/>
    </row>
    <row r="298" spans="1:9" ht="15">
      <c r="A298" s="25"/>
      <c r="B298" s="19"/>
      <c r="C298" s="19"/>
      <c r="D298" s="19"/>
      <c r="E298" s="19"/>
      <c r="F298" s="19"/>
      <c r="G298" s="19"/>
      <c r="H298" s="28"/>
      <c r="I298" s="19"/>
    </row>
    <row r="299" spans="1:9" ht="15">
      <c r="A299" s="25"/>
      <c r="B299" s="19"/>
      <c r="C299" s="19"/>
      <c r="D299" s="19"/>
      <c r="E299" s="19"/>
      <c r="F299" s="19"/>
      <c r="G299" s="19"/>
      <c r="H299" s="28"/>
      <c r="I299" s="19"/>
    </row>
    <row r="300" spans="1:9" ht="15">
      <c r="A300" s="25"/>
      <c r="B300" s="19"/>
      <c r="C300" s="19"/>
      <c r="D300" s="19"/>
      <c r="E300" s="19"/>
      <c r="F300" s="19"/>
      <c r="G300" s="19"/>
      <c r="H300" s="28"/>
      <c r="I300" s="19"/>
    </row>
    <row r="301" spans="1:9" ht="15">
      <c r="A301" s="25"/>
      <c r="B301" s="19"/>
      <c r="C301" s="19"/>
      <c r="D301" s="19"/>
      <c r="E301" s="19"/>
      <c r="F301" s="19"/>
      <c r="G301" s="19"/>
      <c r="H301" s="28"/>
      <c r="I301" s="19"/>
    </row>
    <row r="302" spans="1:9" ht="15">
      <c r="A302" s="25"/>
      <c r="B302" s="19"/>
      <c r="C302" s="19"/>
      <c r="D302" s="19"/>
      <c r="E302" s="19"/>
      <c r="F302" s="19"/>
      <c r="G302" s="19"/>
      <c r="H302" s="28"/>
      <c r="I302" s="19"/>
    </row>
    <row r="303" spans="1:9" ht="15">
      <c r="A303" s="25"/>
      <c r="B303" s="19"/>
      <c r="C303" s="19"/>
      <c r="D303" s="19"/>
      <c r="E303" s="19"/>
      <c r="F303" s="19"/>
      <c r="G303" s="19"/>
      <c r="H303" s="28"/>
      <c r="I303" s="19"/>
    </row>
    <row r="304" spans="1:9" ht="15">
      <c r="A304" s="25"/>
      <c r="B304" s="19"/>
      <c r="C304" s="19"/>
      <c r="D304" s="19"/>
      <c r="E304" s="19"/>
      <c r="F304" s="19"/>
      <c r="G304" s="19"/>
      <c r="H304" s="28"/>
      <c r="I304" s="19"/>
    </row>
    <row r="305" spans="1:9" ht="15">
      <c r="A305" s="25"/>
      <c r="B305" s="19"/>
      <c r="C305" s="19"/>
      <c r="D305" s="19"/>
      <c r="E305" s="19"/>
      <c r="F305" s="19"/>
      <c r="G305" s="19"/>
      <c r="H305" s="28"/>
      <c r="I305" s="19"/>
    </row>
    <row r="306" spans="1:9" ht="15">
      <c r="A306" s="25"/>
      <c r="B306" s="19"/>
      <c r="C306" s="19"/>
      <c r="D306" s="19"/>
      <c r="E306" s="19"/>
      <c r="F306" s="19"/>
      <c r="G306" s="19"/>
      <c r="H306" s="28"/>
      <c r="I306" s="19"/>
    </row>
    <row r="307" spans="1:9" ht="15">
      <c r="A307" s="25"/>
      <c r="B307" s="19"/>
      <c r="C307" s="19"/>
      <c r="D307" s="19"/>
      <c r="E307" s="19"/>
      <c r="F307" s="19"/>
      <c r="G307" s="19"/>
      <c r="H307" s="28"/>
      <c r="I307" s="19"/>
    </row>
    <row r="308" spans="1:9" ht="15">
      <c r="A308" s="25"/>
      <c r="B308" s="19"/>
      <c r="C308" s="19"/>
      <c r="D308" s="19"/>
      <c r="E308" s="19"/>
      <c r="F308" s="19"/>
      <c r="G308" s="19"/>
      <c r="H308" s="28"/>
      <c r="I308" s="19"/>
    </row>
    <row r="309" spans="1:9" ht="15">
      <c r="A309" s="25"/>
      <c r="B309" s="19"/>
      <c r="C309" s="19"/>
      <c r="D309" s="19"/>
      <c r="E309" s="19"/>
      <c r="F309" s="19"/>
      <c r="G309" s="19"/>
      <c r="H309" s="28"/>
      <c r="I309" s="19"/>
    </row>
    <row r="310" spans="1:9" ht="15">
      <c r="A310" s="25"/>
      <c r="B310" s="19"/>
      <c r="C310" s="19"/>
      <c r="D310" s="19"/>
      <c r="E310" s="19"/>
      <c r="F310" s="19"/>
      <c r="G310" s="19"/>
      <c r="H310" s="28"/>
      <c r="I310" s="19"/>
    </row>
    <row r="311" spans="1:9" ht="15">
      <c r="A311" s="25"/>
      <c r="B311" s="19"/>
      <c r="C311" s="19"/>
      <c r="D311" s="19"/>
      <c r="E311" s="19"/>
      <c r="F311" s="19"/>
      <c r="G311" s="19"/>
      <c r="H311" s="28"/>
      <c r="I311" s="19"/>
    </row>
    <row r="312" spans="1:9" ht="15">
      <c r="A312" s="25"/>
      <c r="B312" s="19"/>
      <c r="C312" s="19"/>
      <c r="D312" s="19"/>
      <c r="E312" s="19"/>
      <c r="F312" s="19"/>
      <c r="G312" s="19"/>
      <c r="H312" s="28"/>
      <c r="I312" s="19"/>
    </row>
    <row r="313" spans="1:9" ht="15">
      <c r="A313" s="25"/>
      <c r="B313" s="19"/>
      <c r="C313" s="19"/>
      <c r="D313" s="19"/>
      <c r="E313" s="19"/>
      <c r="F313" s="19"/>
      <c r="G313" s="19"/>
      <c r="H313" s="28"/>
      <c r="I313" s="19"/>
    </row>
    <row r="314" spans="1:9" ht="15">
      <c r="A314" s="25"/>
      <c r="B314" s="19"/>
      <c r="C314" s="19"/>
      <c r="D314" s="19"/>
      <c r="E314" s="19"/>
      <c r="F314" s="19"/>
      <c r="G314" s="19"/>
      <c r="H314" s="28"/>
      <c r="I314" s="19"/>
    </row>
    <row r="315" spans="1:9" ht="15">
      <c r="A315" s="25"/>
      <c r="B315" s="19"/>
      <c r="C315" s="19"/>
      <c r="D315" s="19"/>
      <c r="E315" s="19"/>
      <c r="F315" s="19"/>
      <c r="G315" s="19"/>
      <c r="H315" s="28"/>
      <c r="I315" s="19"/>
    </row>
    <row r="316" spans="1:9" ht="15">
      <c r="A316" s="25"/>
      <c r="B316" s="19"/>
      <c r="C316" s="19"/>
      <c r="D316" s="19"/>
      <c r="E316" s="19"/>
      <c r="F316" s="19"/>
      <c r="G316" s="19"/>
      <c r="H316" s="28"/>
      <c r="I316" s="19"/>
    </row>
    <row r="317" spans="1:9" ht="15">
      <c r="A317" s="25"/>
      <c r="B317" s="19"/>
      <c r="C317" s="19"/>
      <c r="D317" s="19"/>
      <c r="E317" s="19"/>
      <c r="F317" s="19"/>
      <c r="G317" s="19"/>
      <c r="H317" s="28"/>
      <c r="I317" s="19"/>
    </row>
    <row r="318" spans="1:9" ht="15">
      <c r="A318" s="25"/>
      <c r="B318" s="19"/>
      <c r="C318" s="19"/>
      <c r="D318" s="19"/>
      <c r="E318" s="19"/>
      <c r="F318" s="19"/>
      <c r="G318" s="19"/>
      <c r="H318" s="28"/>
      <c r="I318" s="19"/>
    </row>
    <row r="319" spans="1:9" ht="15">
      <c r="A319" s="25"/>
      <c r="B319" s="19"/>
      <c r="C319" s="19"/>
      <c r="D319" s="19"/>
      <c r="E319" s="19"/>
      <c r="F319" s="19"/>
      <c r="G319" s="19"/>
      <c r="H319" s="28"/>
      <c r="I319" s="19"/>
    </row>
    <row r="320" spans="1:9" ht="15">
      <c r="A320" s="25"/>
      <c r="B320" s="19"/>
      <c r="C320" s="19"/>
      <c r="D320" s="19"/>
      <c r="E320" s="19"/>
      <c r="F320" s="19"/>
      <c r="G320" s="19"/>
      <c r="H320" s="28"/>
      <c r="I320" s="19"/>
    </row>
    <row r="321" spans="1:9" ht="15">
      <c r="A321" s="25"/>
      <c r="B321" s="19"/>
      <c r="C321" s="19"/>
      <c r="D321" s="19"/>
      <c r="E321" s="19"/>
      <c r="F321" s="19"/>
      <c r="G321" s="19"/>
      <c r="H321" s="28"/>
      <c r="I321" s="19"/>
    </row>
    <row r="322" spans="1:9" ht="15">
      <c r="A322" s="25"/>
      <c r="B322" s="19"/>
      <c r="C322" s="19"/>
      <c r="D322" s="19"/>
      <c r="E322" s="19"/>
      <c r="F322" s="19"/>
      <c r="G322" s="19"/>
      <c r="H322" s="28"/>
      <c r="I322" s="19"/>
    </row>
    <row r="323" spans="1:9" ht="15">
      <c r="A323" s="25"/>
      <c r="B323" s="19"/>
      <c r="C323" s="19"/>
      <c r="D323" s="19"/>
      <c r="E323" s="19"/>
      <c r="F323" s="19"/>
      <c r="G323" s="19"/>
      <c r="H323" s="28"/>
      <c r="I323" s="19"/>
    </row>
    <row r="324" spans="1:9" ht="15">
      <c r="A324" s="25"/>
      <c r="B324" s="19"/>
      <c r="C324" s="19"/>
      <c r="D324" s="19"/>
      <c r="E324" s="19"/>
      <c r="F324" s="19"/>
      <c r="G324" s="19"/>
      <c r="H324" s="28"/>
      <c r="I324" s="19"/>
    </row>
    <row r="325" spans="1:9" ht="15">
      <c r="A325" s="25"/>
      <c r="B325" s="19"/>
      <c r="C325" s="19"/>
      <c r="D325" s="19"/>
      <c r="E325" s="19"/>
      <c r="F325" s="19"/>
      <c r="G325" s="19"/>
      <c r="H325" s="28"/>
      <c r="I325" s="19"/>
    </row>
    <row r="326" spans="1:9" ht="15">
      <c r="A326" s="25"/>
      <c r="B326" s="19"/>
      <c r="C326" s="19"/>
      <c r="D326" s="19"/>
      <c r="E326" s="19"/>
      <c r="F326" s="19"/>
      <c r="G326" s="19"/>
      <c r="H326" s="28"/>
      <c r="I326" s="19"/>
    </row>
    <row r="327" spans="1:9" ht="15">
      <c r="A327" s="25"/>
      <c r="B327" s="19"/>
      <c r="C327" s="19"/>
      <c r="D327" s="19"/>
      <c r="E327" s="19"/>
      <c r="F327" s="19"/>
      <c r="G327" s="19"/>
      <c r="H327" s="28"/>
      <c r="I327" s="19"/>
    </row>
    <row r="328" spans="1:9" ht="15">
      <c r="A328" s="25"/>
      <c r="B328" s="19"/>
      <c r="C328" s="19"/>
      <c r="D328" s="19"/>
      <c r="E328" s="19"/>
      <c r="F328" s="19"/>
      <c r="G328" s="19"/>
      <c r="H328" s="28"/>
      <c r="I328" s="19"/>
    </row>
    <row r="329" spans="1:9" ht="15">
      <c r="A329" s="25"/>
      <c r="B329" s="19"/>
      <c r="C329" s="19"/>
      <c r="D329" s="19"/>
      <c r="E329" s="19"/>
      <c r="F329" s="19"/>
      <c r="G329" s="19"/>
      <c r="H329" s="28"/>
      <c r="I329" s="19"/>
    </row>
    <row r="330" spans="1:9" ht="15">
      <c r="A330" s="25"/>
      <c r="B330" s="19"/>
      <c r="C330" s="19"/>
      <c r="D330" s="19"/>
      <c r="E330" s="19"/>
      <c r="F330" s="19"/>
      <c r="G330" s="19"/>
      <c r="H330" s="28"/>
      <c r="I330" s="19"/>
    </row>
    <row r="331" spans="1:9" ht="15">
      <c r="A331" s="25"/>
      <c r="B331" s="19"/>
      <c r="C331" s="19"/>
      <c r="D331" s="19"/>
      <c r="E331" s="19"/>
      <c r="F331" s="19"/>
      <c r="G331" s="19"/>
      <c r="H331" s="28"/>
      <c r="I331" s="19"/>
    </row>
    <row r="332" spans="1:9" ht="15">
      <c r="A332" s="25"/>
      <c r="B332" s="19"/>
      <c r="C332" s="19"/>
      <c r="D332" s="19"/>
      <c r="E332" s="19"/>
      <c r="F332" s="19"/>
      <c r="G332" s="19"/>
      <c r="H332" s="28"/>
      <c r="I332" s="19"/>
    </row>
    <row r="333" spans="1:9" ht="15">
      <c r="A333" s="25"/>
      <c r="B333" s="19"/>
      <c r="C333" s="19"/>
      <c r="D333" s="19"/>
      <c r="E333" s="19"/>
      <c r="F333" s="19"/>
      <c r="G333" s="19"/>
      <c r="H333" s="28"/>
      <c r="I333" s="19"/>
    </row>
    <row r="334" spans="1:9" ht="15">
      <c r="A334" s="25"/>
      <c r="B334" s="19"/>
      <c r="C334" s="19"/>
      <c r="D334" s="19"/>
      <c r="E334" s="19"/>
      <c r="F334" s="19"/>
      <c r="G334" s="19"/>
      <c r="H334" s="28"/>
      <c r="I334" s="19"/>
    </row>
    <row r="335" spans="1:9" ht="15">
      <c r="A335" s="25"/>
      <c r="B335" s="19"/>
      <c r="C335" s="19"/>
      <c r="D335" s="19"/>
      <c r="E335" s="19"/>
      <c r="F335" s="19"/>
      <c r="G335" s="19"/>
      <c r="H335" s="28"/>
      <c r="I335" s="19"/>
    </row>
    <row r="336" spans="1:9" ht="15">
      <c r="A336" s="25"/>
      <c r="B336" s="19"/>
      <c r="C336" s="19"/>
      <c r="D336" s="19"/>
      <c r="E336" s="19"/>
      <c r="F336" s="19"/>
      <c r="G336" s="19"/>
      <c r="H336" s="28"/>
      <c r="I336" s="19"/>
    </row>
    <row r="337" spans="1:9" ht="15">
      <c r="A337" s="25"/>
      <c r="B337" s="19"/>
      <c r="C337" s="19"/>
      <c r="D337" s="19"/>
      <c r="E337" s="19"/>
      <c r="F337" s="19"/>
      <c r="G337" s="19"/>
      <c r="H337" s="28"/>
      <c r="I337" s="19"/>
    </row>
    <row r="338" spans="1:9" ht="15">
      <c r="A338" s="25"/>
      <c r="B338" s="19"/>
      <c r="C338" s="19"/>
      <c r="D338" s="19"/>
      <c r="E338" s="19"/>
      <c r="F338" s="19"/>
      <c r="G338" s="19"/>
      <c r="H338" s="28"/>
      <c r="I338" s="19"/>
    </row>
    <row r="339" spans="1:9" ht="15">
      <c r="A339" s="25"/>
      <c r="B339" s="19"/>
      <c r="C339" s="19"/>
      <c r="D339" s="19"/>
      <c r="E339" s="19"/>
      <c r="F339" s="19"/>
      <c r="G339" s="19"/>
      <c r="H339" s="28"/>
      <c r="I339" s="19"/>
    </row>
    <row r="340" spans="1:9" ht="15">
      <c r="A340" s="25"/>
      <c r="B340" s="19"/>
      <c r="C340" s="19"/>
      <c r="D340" s="19"/>
      <c r="E340" s="19"/>
      <c r="F340" s="19"/>
      <c r="G340" s="19"/>
      <c r="H340" s="28"/>
      <c r="I340" s="19"/>
    </row>
    <row r="341" spans="1:9" ht="15">
      <c r="A341" s="25"/>
      <c r="B341" s="19"/>
      <c r="C341" s="19"/>
      <c r="D341" s="19"/>
      <c r="E341" s="19"/>
      <c r="F341" s="19"/>
      <c r="G341" s="19"/>
      <c r="H341" s="28"/>
      <c r="I341" s="19"/>
    </row>
    <row r="342" spans="1:9" ht="15">
      <c r="A342" s="25"/>
      <c r="B342" s="19"/>
      <c r="C342" s="19"/>
      <c r="D342" s="19"/>
      <c r="E342" s="19"/>
      <c r="F342" s="19"/>
      <c r="G342" s="19"/>
      <c r="H342" s="28"/>
      <c r="I342" s="19"/>
    </row>
    <row r="343" spans="1:9" ht="15">
      <c r="A343" s="25"/>
      <c r="B343" s="19"/>
      <c r="C343" s="19"/>
      <c r="D343" s="19"/>
      <c r="E343" s="19"/>
      <c r="F343" s="19"/>
      <c r="G343" s="19"/>
      <c r="H343" s="28"/>
      <c r="I343" s="19"/>
    </row>
    <row r="344" spans="1:9" ht="15">
      <c r="A344" s="25"/>
      <c r="B344" s="19"/>
      <c r="C344" s="19"/>
      <c r="D344" s="19"/>
      <c r="E344" s="19"/>
      <c r="F344" s="19"/>
      <c r="G344" s="19"/>
      <c r="H344" s="28"/>
      <c r="I344" s="19"/>
    </row>
    <row r="345" spans="1:9" ht="15">
      <c r="A345" s="25"/>
      <c r="B345" s="19"/>
      <c r="C345" s="19"/>
      <c r="D345" s="19"/>
      <c r="E345" s="19"/>
      <c r="F345" s="19"/>
      <c r="G345" s="19"/>
      <c r="H345" s="28"/>
      <c r="I345" s="19"/>
    </row>
    <row r="346" spans="1:9" ht="15">
      <c r="A346" s="25"/>
      <c r="B346" s="19"/>
      <c r="C346" s="19"/>
      <c r="D346" s="19"/>
      <c r="E346" s="19"/>
      <c r="F346" s="19"/>
      <c r="G346" s="19"/>
      <c r="H346" s="28"/>
      <c r="I346" s="19"/>
    </row>
    <row r="347" spans="1:9" ht="15">
      <c r="A347" s="25"/>
      <c r="B347" s="19"/>
      <c r="C347" s="19"/>
      <c r="D347" s="19"/>
      <c r="E347" s="19"/>
      <c r="F347" s="19"/>
      <c r="G347" s="19"/>
      <c r="H347" s="28"/>
      <c r="I347" s="19"/>
    </row>
    <row r="348" spans="1:9" ht="15">
      <c r="A348" s="25"/>
      <c r="B348" s="19"/>
      <c r="C348" s="19"/>
      <c r="D348" s="19"/>
      <c r="E348" s="19"/>
      <c r="F348" s="19"/>
      <c r="G348" s="19"/>
      <c r="H348" s="28"/>
      <c r="I348" s="19"/>
    </row>
    <row r="349" spans="1:9" ht="15">
      <c r="A349" s="25"/>
      <c r="B349" s="19"/>
      <c r="C349" s="19"/>
      <c r="D349" s="19"/>
      <c r="E349" s="19"/>
      <c r="F349" s="19"/>
      <c r="G349" s="19"/>
      <c r="H349" s="28"/>
      <c r="I349" s="19"/>
    </row>
    <row r="350" spans="1:9" ht="15">
      <c r="A350" s="25"/>
      <c r="B350" s="19"/>
      <c r="C350" s="19"/>
      <c r="D350" s="19"/>
      <c r="E350" s="19"/>
      <c r="F350" s="19"/>
      <c r="G350" s="19"/>
      <c r="H350" s="28"/>
      <c r="I350" s="19"/>
    </row>
    <row r="351" spans="1:9" ht="15">
      <c r="A351" s="25"/>
      <c r="B351" s="19"/>
      <c r="C351" s="19"/>
      <c r="D351" s="19"/>
      <c r="E351" s="19"/>
      <c r="F351" s="19"/>
      <c r="G351" s="19"/>
      <c r="H351" s="28"/>
      <c r="I351" s="19"/>
    </row>
    <row r="352" spans="1:9" ht="15">
      <c r="A352" s="25"/>
      <c r="B352" s="19"/>
      <c r="C352" s="19"/>
      <c r="D352" s="19"/>
      <c r="E352" s="19"/>
      <c r="F352" s="19"/>
      <c r="G352" s="19"/>
      <c r="H352" s="28"/>
      <c r="I352" s="19"/>
    </row>
    <row r="353" spans="1:9" ht="15">
      <c r="A353" s="25"/>
      <c r="B353" s="19"/>
      <c r="C353" s="19"/>
      <c r="D353" s="19"/>
      <c r="E353" s="19"/>
      <c r="F353" s="19"/>
      <c r="G353" s="19"/>
      <c r="H353" s="28"/>
      <c r="I353" s="19"/>
    </row>
    <row r="354" spans="1:9" ht="15">
      <c r="A354" s="25"/>
      <c r="B354" s="19"/>
      <c r="C354" s="19"/>
      <c r="D354" s="19"/>
      <c r="E354" s="19"/>
      <c r="F354" s="19"/>
      <c r="G354" s="19"/>
      <c r="H354" s="28"/>
      <c r="I354" s="19"/>
    </row>
    <row r="355" spans="1:9" ht="15">
      <c r="A355" s="25"/>
      <c r="B355" s="19"/>
      <c r="C355" s="19"/>
      <c r="D355" s="19"/>
      <c r="E355" s="19"/>
      <c r="F355" s="19"/>
      <c r="G355" s="19"/>
      <c r="H355" s="28"/>
      <c r="I355" s="19"/>
    </row>
    <row r="356" spans="1:9" ht="15">
      <c r="A356" s="25"/>
      <c r="B356" s="19"/>
      <c r="C356" s="19"/>
      <c r="D356" s="19"/>
      <c r="E356" s="19"/>
      <c r="F356" s="19"/>
      <c r="G356" s="19"/>
      <c r="H356" s="28"/>
      <c r="I356" s="19"/>
    </row>
    <row r="357" spans="1:9" ht="15">
      <c r="A357" s="25"/>
      <c r="B357" s="19"/>
      <c r="C357" s="19"/>
      <c r="D357" s="19"/>
      <c r="E357" s="19"/>
      <c r="F357" s="19"/>
      <c r="G357" s="19"/>
      <c r="H357" s="28"/>
      <c r="I357" s="19"/>
    </row>
    <row r="358" spans="1:9" ht="15">
      <c r="A358" s="25"/>
      <c r="B358" s="19"/>
      <c r="C358" s="19"/>
      <c r="D358" s="19"/>
      <c r="E358" s="19"/>
      <c r="F358" s="19"/>
      <c r="G358" s="19"/>
      <c r="H358" s="28"/>
      <c r="I358" s="19"/>
    </row>
    <row r="359" spans="1:9" ht="15">
      <c r="A359" s="25"/>
      <c r="B359" s="19"/>
      <c r="C359" s="19"/>
      <c r="D359" s="19"/>
      <c r="E359" s="19"/>
      <c r="F359" s="19"/>
      <c r="G359" s="19"/>
      <c r="H359" s="28"/>
      <c r="I359" s="19"/>
    </row>
    <row r="360" spans="1:9" ht="15">
      <c r="A360" s="25"/>
      <c r="B360" s="19"/>
      <c r="C360" s="19"/>
      <c r="D360" s="19"/>
      <c r="E360" s="19"/>
      <c r="F360" s="19"/>
      <c r="G360" s="19"/>
      <c r="H360" s="28"/>
      <c r="I360" s="19"/>
    </row>
    <row r="361" spans="1:9" ht="15">
      <c r="A361" s="25"/>
      <c r="B361" s="19"/>
      <c r="C361" s="19"/>
      <c r="D361" s="19"/>
      <c r="E361" s="19"/>
      <c r="F361" s="19"/>
      <c r="G361" s="19"/>
      <c r="H361" s="28"/>
      <c r="I361" s="19"/>
    </row>
    <row r="362" spans="1:9" ht="15">
      <c r="A362" s="25"/>
      <c r="B362" s="19"/>
      <c r="C362" s="19"/>
      <c r="D362" s="19"/>
      <c r="E362" s="19"/>
      <c r="F362" s="19"/>
      <c r="G362" s="19"/>
      <c r="H362" s="28"/>
      <c r="I362" s="19"/>
    </row>
    <row r="363" spans="1:9" ht="15">
      <c r="A363" s="25"/>
      <c r="B363" s="19"/>
      <c r="C363" s="19"/>
      <c r="D363" s="19"/>
      <c r="E363" s="19"/>
      <c r="F363" s="19"/>
      <c r="G363" s="19"/>
      <c r="H363" s="28"/>
      <c r="I363" s="19"/>
    </row>
    <row r="364" spans="1:9" ht="15">
      <c r="A364" s="25"/>
      <c r="B364" s="19"/>
      <c r="C364" s="19"/>
      <c r="D364" s="19"/>
      <c r="E364" s="19"/>
      <c r="F364" s="19"/>
      <c r="G364" s="19"/>
      <c r="H364" s="28"/>
      <c r="I364" s="19"/>
    </row>
    <row r="365" spans="1:9" ht="15">
      <c r="A365" s="25"/>
      <c r="B365" s="19"/>
      <c r="C365" s="19"/>
      <c r="D365" s="19"/>
      <c r="E365" s="19"/>
      <c r="F365" s="19"/>
      <c r="G365" s="19"/>
      <c r="H365" s="28"/>
      <c r="I365" s="19"/>
    </row>
    <row r="366" spans="1:9" ht="15">
      <c r="A366" s="25"/>
      <c r="B366" s="19"/>
      <c r="C366" s="19"/>
      <c r="D366" s="19"/>
      <c r="E366" s="19"/>
      <c r="F366" s="19"/>
      <c r="G366" s="19"/>
      <c r="H366" s="28"/>
      <c r="I366" s="19"/>
    </row>
    <row r="367" spans="1:9" ht="15">
      <c r="A367" s="25"/>
      <c r="B367" s="19"/>
      <c r="C367" s="19"/>
      <c r="D367" s="19"/>
      <c r="E367" s="19"/>
      <c r="F367" s="19"/>
      <c r="G367" s="19"/>
      <c r="H367" s="28"/>
      <c r="I367" s="19"/>
    </row>
    <row r="368" spans="1:9" ht="15">
      <c r="A368" s="25"/>
      <c r="B368" s="19"/>
      <c r="C368" s="19"/>
      <c r="D368" s="19"/>
      <c r="E368" s="19"/>
      <c r="F368" s="19"/>
      <c r="G368" s="19"/>
      <c r="H368" s="28"/>
      <c r="I368" s="19"/>
    </row>
    <row r="369" spans="1:9" ht="15">
      <c r="A369" s="25"/>
      <c r="B369" s="19"/>
      <c r="C369" s="19"/>
      <c r="D369" s="19"/>
      <c r="E369" s="19"/>
      <c r="F369" s="19"/>
      <c r="G369" s="19"/>
      <c r="H369" s="28"/>
      <c r="I369" s="19"/>
    </row>
    <row r="370" spans="1:9" ht="15">
      <c r="A370" s="25"/>
      <c r="B370" s="19"/>
      <c r="C370" s="19"/>
      <c r="D370" s="19"/>
      <c r="E370" s="19"/>
      <c r="F370" s="19"/>
      <c r="G370" s="19"/>
      <c r="H370" s="28"/>
      <c r="I370" s="19"/>
    </row>
    <row r="371" spans="1:9" ht="15">
      <c r="A371" s="25"/>
      <c r="B371" s="19"/>
      <c r="C371" s="19"/>
      <c r="D371" s="19"/>
      <c r="E371" s="19"/>
      <c r="F371" s="19"/>
      <c r="G371" s="19"/>
      <c r="H371" s="28"/>
      <c r="I371" s="19"/>
    </row>
    <row r="372" spans="1:9" ht="15">
      <c r="A372" s="25"/>
      <c r="B372" s="19"/>
      <c r="C372" s="19"/>
      <c r="D372" s="19"/>
      <c r="E372" s="19"/>
      <c r="F372" s="19"/>
      <c r="G372" s="19"/>
      <c r="H372" s="28"/>
      <c r="I372" s="19"/>
    </row>
    <row r="373" spans="1:9" ht="15">
      <c r="A373" s="25"/>
      <c r="B373" s="19"/>
      <c r="C373" s="19"/>
      <c r="D373" s="19"/>
      <c r="E373" s="19"/>
      <c r="F373" s="19"/>
      <c r="G373" s="19"/>
      <c r="H373" s="28"/>
      <c r="I373" s="19"/>
    </row>
    <row r="374" spans="1:9" ht="15">
      <c r="A374" s="25"/>
      <c r="B374" s="19"/>
      <c r="C374" s="19"/>
      <c r="D374" s="19"/>
      <c r="E374" s="19"/>
      <c r="F374" s="19"/>
      <c r="G374" s="19"/>
      <c r="H374" s="28"/>
      <c r="I374" s="19"/>
    </row>
    <row r="375" spans="1:9" ht="15">
      <c r="A375" s="25"/>
      <c r="B375" s="19"/>
      <c r="C375" s="19"/>
      <c r="D375" s="19"/>
      <c r="E375" s="19"/>
      <c r="F375" s="19"/>
      <c r="G375" s="19"/>
      <c r="H375" s="28"/>
      <c r="I375" s="19"/>
    </row>
    <row r="376" spans="1:9" ht="15">
      <c r="A376" s="25"/>
      <c r="B376" s="19"/>
      <c r="C376" s="19"/>
      <c r="D376" s="19"/>
      <c r="E376" s="19"/>
      <c r="F376" s="19"/>
      <c r="G376" s="19"/>
      <c r="H376" s="28"/>
      <c r="I376" s="19"/>
    </row>
    <row r="377" spans="1:9" ht="15">
      <c r="A377" s="25"/>
      <c r="B377" s="19"/>
      <c r="C377" s="19"/>
      <c r="D377" s="19"/>
      <c r="E377" s="19"/>
      <c r="F377" s="19"/>
      <c r="G377" s="19"/>
      <c r="H377" s="28"/>
      <c r="I377" s="19"/>
    </row>
    <row r="378" spans="1:9" ht="15">
      <c r="A378" s="25"/>
      <c r="B378" s="19"/>
      <c r="C378" s="19"/>
      <c r="D378" s="19"/>
      <c r="E378" s="19"/>
      <c r="F378" s="19"/>
      <c r="G378" s="19"/>
      <c r="H378" s="28"/>
      <c r="I378" s="19"/>
    </row>
    <row r="379" spans="1:9" ht="15">
      <c r="A379" s="25"/>
      <c r="B379" s="19"/>
      <c r="C379" s="19"/>
      <c r="D379" s="19"/>
      <c r="E379" s="19"/>
      <c r="F379" s="19"/>
      <c r="G379" s="19"/>
      <c r="H379" s="28"/>
      <c r="I379" s="19"/>
    </row>
    <row r="380" spans="1:9" ht="15">
      <c r="A380" s="25"/>
      <c r="B380" s="19"/>
      <c r="C380" s="19"/>
      <c r="D380" s="19"/>
      <c r="E380" s="19"/>
      <c r="F380" s="19"/>
      <c r="G380" s="19"/>
      <c r="H380" s="28"/>
      <c r="I380" s="19"/>
    </row>
    <row r="381" spans="1:9" ht="15">
      <c r="A381" s="25"/>
      <c r="B381" s="19"/>
      <c r="C381" s="19"/>
      <c r="D381" s="19"/>
      <c r="E381" s="19"/>
      <c r="F381" s="19"/>
      <c r="G381" s="19"/>
      <c r="H381" s="28"/>
      <c r="I381" s="19"/>
    </row>
    <row r="382" spans="1:9" ht="15">
      <c r="A382" s="25"/>
      <c r="B382" s="19"/>
      <c r="C382" s="19"/>
      <c r="D382" s="19"/>
      <c r="E382" s="19"/>
      <c r="F382" s="19"/>
      <c r="G382" s="19"/>
      <c r="H382" s="28"/>
      <c r="I382" s="19"/>
    </row>
    <row r="383" spans="1:9" ht="15">
      <c r="A383" s="25"/>
      <c r="B383" s="19"/>
      <c r="C383" s="19"/>
      <c r="D383" s="19"/>
      <c r="E383" s="19"/>
      <c r="F383" s="19"/>
      <c r="G383" s="19"/>
      <c r="H383" s="28"/>
      <c r="I383" s="19"/>
    </row>
    <row r="384" spans="1:9" ht="15">
      <c r="A384" s="25"/>
      <c r="B384" s="19"/>
      <c r="C384" s="19"/>
      <c r="D384" s="19"/>
      <c r="E384" s="19"/>
      <c r="F384" s="19"/>
      <c r="G384" s="19"/>
      <c r="H384" s="28"/>
      <c r="I384" s="19"/>
    </row>
    <row r="385" spans="1:9" ht="15">
      <c r="A385" s="25"/>
      <c r="B385" s="19"/>
      <c r="C385" s="19"/>
      <c r="D385" s="19"/>
      <c r="E385" s="19"/>
      <c r="F385" s="19"/>
      <c r="G385" s="19"/>
      <c r="H385" s="28"/>
      <c r="I385" s="19"/>
    </row>
    <row r="386" spans="1:9" ht="15">
      <c r="A386" s="25"/>
      <c r="B386" s="19"/>
      <c r="C386" s="19"/>
      <c r="D386" s="19"/>
      <c r="E386" s="19"/>
      <c r="F386" s="19"/>
      <c r="G386" s="19"/>
      <c r="H386" s="28"/>
      <c r="I386" s="19"/>
    </row>
    <row r="387" spans="1:9" ht="15">
      <c r="A387" s="25"/>
      <c r="B387" s="19"/>
      <c r="C387" s="19"/>
      <c r="D387" s="19"/>
      <c r="E387" s="19"/>
      <c r="F387" s="19"/>
      <c r="G387" s="19"/>
      <c r="H387" s="28"/>
      <c r="I387" s="19"/>
    </row>
    <row r="388" spans="1:9" ht="15">
      <c r="A388" s="25"/>
      <c r="B388" s="19"/>
      <c r="C388" s="19"/>
      <c r="D388" s="19"/>
      <c r="E388" s="19"/>
      <c r="F388" s="19"/>
      <c r="G388" s="19"/>
      <c r="H388" s="28"/>
      <c r="I388" s="19"/>
    </row>
    <row r="389" spans="1:9" ht="15">
      <c r="A389" s="25"/>
      <c r="B389" s="19"/>
      <c r="C389" s="19"/>
      <c r="D389" s="19"/>
      <c r="E389" s="19"/>
      <c r="F389" s="19"/>
      <c r="G389" s="19"/>
      <c r="H389" s="28"/>
      <c r="I389" s="19"/>
    </row>
    <row r="390" spans="1:9" ht="15">
      <c r="A390" s="25"/>
      <c r="B390" s="19"/>
      <c r="C390" s="19"/>
      <c r="D390" s="19"/>
      <c r="E390" s="19"/>
      <c r="F390" s="19"/>
      <c r="G390" s="19"/>
      <c r="H390" s="28"/>
      <c r="I390" s="19"/>
    </row>
    <row r="391" spans="1:9" ht="15">
      <c r="A391" s="25"/>
      <c r="B391" s="19"/>
      <c r="C391" s="19"/>
      <c r="D391" s="19"/>
      <c r="E391" s="19"/>
      <c r="F391" s="19"/>
      <c r="G391" s="19"/>
      <c r="H391" s="28"/>
      <c r="I391" s="19"/>
    </row>
    <row r="392" spans="1:9" ht="15">
      <c r="A392" s="25"/>
      <c r="B392" s="19"/>
      <c r="C392" s="19"/>
      <c r="D392" s="19"/>
      <c r="E392" s="19"/>
      <c r="F392" s="19"/>
      <c r="G392" s="19"/>
      <c r="H392" s="28"/>
      <c r="I392" s="19"/>
    </row>
    <row r="393" spans="1:9" ht="15">
      <c r="A393" s="25"/>
      <c r="B393" s="19"/>
      <c r="C393" s="19"/>
      <c r="D393" s="19"/>
      <c r="E393" s="19"/>
      <c r="F393" s="19"/>
      <c r="G393" s="19"/>
      <c r="H393" s="28"/>
      <c r="I393" s="19"/>
    </row>
    <row r="394" spans="1:9" ht="15">
      <c r="A394" s="25"/>
      <c r="B394" s="19"/>
      <c r="C394" s="19"/>
      <c r="D394" s="19"/>
      <c r="E394" s="19"/>
      <c r="F394" s="19"/>
      <c r="G394" s="19"/>
      <c r="H394" s="28"/>
      <c r="I394" s="19"/>
    </row>
    <row r="395" spans="1:9" ht="15">
      <c r="A395" s="25"/>
      <c r="B395" s="19"/>
      <c r="C395" s="19"/>
      <c r="D395" s="19"/>
      <c r="E395" s="19"/>
      <c r="F395" s="19"/>
      <c r="G395" s="19"/>
      <c r="H395" s="28"/>
      <c r="I395" s="19"/>
    </row>
    <row r="396" spans="1:9" ht="15">
      <c r="A396" s="25"/>
      <c r="B396" s="19"/>
      <c r="C396" s="19"/>
      <c r="D396" s="19"/>
      <c r="E396" s="19"/>
      <c r="F396" s="19"/>
      <c r="G396" s="19"/>
      <c r="H396" s="28"/>
      <c r="I396" s="19"/>
    </row>
    <row r="397" spans="1:9" ht="15">
      <c r="A397" s="25"/>
      <c r="B397" s="19"/>
      <c r="C397" s="19"/>
      <c r="D397" s="19"/>
      <c r="E397" s="19"/>
      <c r="F397" s="19"/>
      <c r="G397" s="19"/>
      <c r="H397" s="28"/>
      <c r="I397" s="19"/>
    </row>
    <row r="398" spans="1:9" ht="15">
      <c r="A398" s="25"/>
      <c r="B398" s="19"/>
      <c r="C398" s="19"/>
      <c r="D398" s="19"/>
      <c r="E398" s="19"/>
      <c r="F398" s="19"/>
      <c r="G398" s="19"/>
      <c r="H398" s="28"/>
      <c r="I398" s="19"/>
    </row>
    <row r="399" spans="1:9" ht="15">
      <c r="A399" s="25"/>
      <c r="B399" s="19"/>
      <c r="C399" s="19"/>
      <c r="D399" s="19"/>
      <c r="E399" s="19"/>
      <c r="F399" s="19"/>
      <c r="G399" s="19"/>
      <c r="H399" s="28"/>
      <c r="I399" s="19"/>
    </row>
    <row r="400" spans="1:9" ht="15">
      <c r="A400" s="25"/>
      <c r="B400" s="19"/>
      <c r="C400" s="19"/>
      <c r="D400" s="19"/>
      <c r="E400" s="19"/>
      <c r="F400" s="19"/>
      <c r="G400" s="19"/>
      <c r="H400" s="28"/>
      <c r="I400" s="19"/>
    </row>
    <row r="401" spans="1:9" ht="15">
      <c r="A401" s="25"/>
      <c r="B401" s="19"/>
      <c r="C401" s="19"/>
      <c r="D401" s="19"/>
      <c r="E401" s="19"/>
      <c r="F401" s="19"/>
      <c r="G401" s="19"/>
      <c r="H401" s="28"/>
      <c r="I401" s="19"/>
    </row>
    <row r="402" spans="1:9" ht="15">
      <c r="A402" s="25"/>
      <c r="B402" s="19"/>
      <c r="C402" s="19"/>
      <c r="D402" s="19"/>
      <c r="E402" s="19"/>
      <c r="F402" s="19"/>
      <c r="G402" s="19"/>
      <c r="H402" s="28"/>
      <c r="I402" s="19"/>
    </row>
    <row r="403" spans="1:9" ht="15">
      <c r="A403" s="25"/>
      <c r="B403" s="19"/>
      <c r="C403" s="19"/>
      <c r="D403" s="19"/>
      <c r="E403" s="19"/>
      <c r="F403" s="19"/>
      <c r="G403" s="19"/>
      <c r="H403" s="28"/>
      <c r="I403" s="19"/>
    </row>
    <row r="404" spans="1:9" ht="15">
      <c r="A404" s="25"/>
      <c r="B404" s="19"/>
      <c r="C404" s="19"/>
      <c r="D404" s="19"/>
      <c r="E404" s="19"/>
      <c r="F404" s="19"/>
      <c r="G404" s="19"/>
      <c r="H404" s="28"/>
      <c r="I404" s="19"/>
    </row>
    <row r="405" spans="1:9" ht="15">
      <c r="A405" s="25"/>
      <c r="B405" s="19"/>
      <c r="C405" s="19"/>
      <c r="D405" s="19"/>
      <c r="E405" s="19"/>
      <c r="F405" s="19"/>
      <c r="G405" s="19"/>
      <c r="H405" s="28"/>
      <c r="I405" s="19"/>
    </row>
    <row r="406" spans="1:9" ht="15">
      <c r="A406" s="25"/>
      <c r="B406" s="19"/>
      <c r="C406" s="19"/>
      <c r="D406" s="19"/>
      <c r="E406" s="19"/>
      <c r="F406" s="19"/>
      <c r="G406" s="19"/>
      <c r="H406" s="28"/>
      <c r="I406" s="19"/>
    </row>
    <row r="407" spans="1:9" ht="15">
      <c r="A407" s="25"/>
      <c r="B407" s="19"/>
      <c r="C407" s="19"/>
      <c r="D407" s="19"/>
      <c r="E407" s="19"/>
      <c r="F407" s="19"/>
      <c r="G407" s="19"/>
      <c r="H407" s="28"/>
      <c r="I407" s="19"/>
    </row>
    <row r="408" spans="1:9" ht="15">
      <c r="A408" s="25"/>
      <c r="B408" s="19"/>
      <c r="C408" s="19"/>
      <c r="D408" s="19"/>
      <c r="E408" s="19"/>
      <c r="F408" s="19"/>
      <c r="G408" s="19"/>
      <c r="H408" s="28"/>
      <c r="I408" s="19"/>
    </row>
    <row r="409" spans="1:9" ht="15">
      <c r="A409" s="25"/>
      <c r="B409" s="19"/>
      <c r="C409" s="19"/>
      <c r="D409" s="19"/>
      <c r="E409" s="19"/>
      <c r="F409" s="19"/>
      <c r="G409" s="19"/>
      <c r="H409" s="28"/>
      <c r="I409" s="19"/>
    </row>
    <row r="410" spans="1:9" ht="15">
      <c r="A410" s="25"/>
      <c r="B410" s="19"/>
      <c r="C410" s="19"/>
      <c r="D410" s="19"/>
      <c r="E410" s="19"/>
      <c r="F410" s="19"/>
      <c r="G410" s="19"/>
      <c r="H410" s="28"/>
      <c r="I410" s="19"/>
    </row>
    <row r="411" spans="1:9" ht="15">
      <c r="A411" s="25"/>
      <c r="B411" s="19"/>
      <c r="C411" s="19"/>
      <c r="D411" s="19"/>
      <c r="E411" s="19"/>
      <c r="F411" s="19"/>
      <c r="G411" s="19"/>
      <c r="H411" s="28"/>
      <c r="I411" s="19"/>
    </row>
    <row r="412" spans="1:9" ht="15">
      <c r="A412" s="25"/>
      <c r="B412" s="19"/>
      <c r="C412" s="19"/>
      <c r="D412" s="19"/>
      <c r="E412" s="19"/>
      <c r="F412" s="19"/>
      <c r="G412" s="19"/>
      <c r="H412" s="28"/>
      <c r="I412" s="19"/>
    </row>
    <row r="413" spans="1:9" ht="15">
      <c r="A413" s="25"/>
      <c r="B413" s="19"/>
      <c r="C413" s="19"/>
      <c r="D413" s="19"/>
      <c r="E413" s="19"/>
      <c r="F413" s="19"/>
      <c r="G413" s="19"/>
      <c r="H413" s="28"/>
      <c r="I413" s="19"/>
    </row>
    <row r="414" spans="1:9" ht="15">
      <c r="A414" s="25"/>
      <c r="B414" s="19"/>
      <c r="C414" s="19"/>
      <c r="D414" s="19"/>
      <c r="E414" s="19"/>
      <c r="F414" s="19"/>
      <c r="G414" s="19"/>
      <c r="H414" s="28"/>
      <c r="I414" s="19"/>
    </row>
    <row r="415" spans="1:9" ht="15">
      <c r="A415" s="25"/>
      <c r="B415" s="19"/>
      <c r="C415" s="19"/>
      <c r="D415" s="19"/>
      <c r="E415" s="19"/>
      <c r="F415" s="19"/>
      <c r="G415" s="19"/>
      <c r="H415" s="28"/>
      <c r="I415" s="19"/>
    </row>
    <row r="416" spans="1:9" ht="15">
      <c r="A416" s="25"/>
      <c r="B416" s="19"/>
      <c r="C416" s="19"/>
      <c r="D416" s="19"/>
      <c r="E416" s="19"/>
      <c r="F416" s="19"/>
      <c r="G416" s="19"/>
      <c r="H416" s="28"/>
      <c r="I416" s="19"/>
    </row>
    <row r="417" spans="1:9" ht="15">
      <c r="A417" s="25"/>
      <c r="B417" s="19"/>
      <c r="C417" s="19"/>
      <c r="D417" s="19"/>
      <c r="E417" s="19"/>
      <c r="F417" s="19"/>
      <c r="G417" s="19"/>
      <c r="H417" s="28"/>
      <c r="I417" s="19"/>
    </row>
    <row r="418" spans="1:9" ht="15">
      <c r="A418" s="25"/>
      <c r="B418" s="19"/>
      <c r="C418" s="19"/>
      <c r="D418" s="19"/>
      <c r="E418" s="19"/>
      <c r="F418" s="19"/>
      <c r="G418" s="19"/>
      <c r="H418" s="28"/>
      <c r="I418" s="19"/>
    </row>
    <row r="419" spans="1:9" ht="15">
      <c r="A419" s="25"/>
      <c r="B419" s="19"/>
      <c r="C419" s="19"/>
      <c r="D419" s="19"/>
      <c r="E419" s="19"/>
      <c r="F419" s="19"/>
      <c r="G419" s="19"/>
      <c r="H419" s="28"/>
      <c r="I419" s="19"/>
    </row>
    <row r="420" spans="1:9" ht="15">
      <c r="A420" s="25"/>
      <c r="B420" s="19"/>
      <c r="C420" s="19"/>
      <c r="D420" s="19"/>
      <c r="E420" s="19"/>
      <c r="F420" s="19"/>
      <c r="G420" s="19"/>
      <c r="H420" s="28"/>
      <c r="I420" s="19"/>
    </row>
    <row r="421" spans="1:9" ht="15">
      <c r="A421" s="25"/>
      <c r="B421" s="19"/>
      <c r="C421" s="19"/>
      <c r="D421" s="19"/>
      <c r="E421" s="19"/>
      <c r="F421" s="19"/>
      <c r="G421" s="19"/>
      <c r="H421" s="28"/>
      <c r="I421" s="19"/>
    </row>
    <row r="422" spans="1:9" ht="15">
      <c r="A422" s="25"/>
      <c r="B422" s="19"/>
      <c r="C422" s="19"/>
      <c r="D422" s="19"/>
      <c r="E422" s="19"/>
      <c r="F422" s="19"/>
      <c r="G422" s="19"/>
      <c r="H422" s="28"/>
      <c r="I422" s="19"/>
    </row>
    <row r="423" spans="1:9" ht="15">
      <c r="A423" s="25"/>
      <c r="B423" s="19"/>
      <c r="C423" s="19"/>
      <c r="D423" s="19"/>
      <c r="E423" s="19"/>
      <c r="F423" s="19"/>
      <c r="G423" s="19"/>
      <c r="H423" s="28"/>
      <c r="I423" s="19"/>
    </row>
    <row r="424" spans="1:9" ht="15">
      <c r="A424" s="25"/>
      <c r="B424" s="19"/>
      <c r="C424" s="19"/>
      <c r="D424" s="19"/>
      <c r="E424" s="19"/>
      <c r="F424" s="19"/>
      <c r="G424" s="19"/>
      <c r="H424" s="28"/>
      <c r="I424" s="19"/>
    </row>
    <row r="425" spans="1:9" ht="15">
      <c r="A425" s="25"/>
      <c r="B425" s="19"/>
      <c r="C425" s="19"/>
      <c r="D425" s="19"/>
      <c r="E425" s="19"/>
      <c r="F425" s="19"/>
      <c r="G425" s="19"/>
      <c r="H425" s="28"/>
      <c r="I425" s="19"/>
    </row>
    <row r="426" spans="1:9" ht="15">
      <c r="A426" s="25"/>
      <c r="B426" s="19"/>
      <c r="C426" s="19"/>
      <c r="D426" s="19"/>
      <c r="E426" s="19"/>
      <c r="F426" s="19"/>
      <c r="G426" s="19"/>
      <c r="H426" s="28"/>
      <c r="I426" s="19"/>
    </row>
    <row r="427" spans="1:9" ht="15">
      <c r="A427" s="25"/>
      <c r="B427" s="19"/>
      <c r="C427" s="19"/>
      <c r="D427" s="19"/>
      <c r="E427" s="19"/>
      <c r="F427" s="19"/>
      <c r="G427" s="19"/>
      <c r="H427" s="28"/>
      <c r="I427" s="19"/>
    </row>
    <row r="428" spans="1:9" ht="15">
      <c r="A428" s="25"/>
      <c r="B428" s="19"/>
      <c r="C428" s="19"/>
      <c r="D428" s="19"/>
      <c r="E428" s="19"/>
      <c r="F428" s="19"/>
      <c r="G428" s="19"/>
      <c r="H428" s="28"/>
      <c r="I428" s="19"/>
    </row>
    <row r="429" spans="1:9" ht="15">
      <c r="A429" s="25"/>
      <c r="B429" s="19"/>
      <c r="C429" s="19"/>
      <c r="D429" s="19"/>
      <c r="E429" s="19"/>
      <c r="F429" s="19"/>
      <c r="G429" s="19"/>
      <c r="H429" s="28"/>
      <c r="I429" s="19"/>
    </row>
    <row r="430" spans="1:9" ht="15">
      <c r="A430" s="25"/>
      <c r="B430" s="19"/>
      <c r="C430" s="19"/>
      <c r="D430" s="19"/>
      <c r="E430" s="19"/>
      <c r="F430" s="19"/>
      <c r="G430" s="19"/>
      <c r="H430" s="28"/>
      <c r="I430" s="19"/>
    </row>
    <row r="431" spans="1:9" ht="15">
      <c r="A431" s="25"/>
      <c r="B431" s="19"/>
      <c r="C431" s="19"/>
      <c r="D431" s="19"/>
      <c r="E431" s="19"/>
      <c r="F431" s="19"/>
      <c r="G431" s="19"/>
      <c r="H431" s="28"/>
      <c r="I431" s="19"/>
    </row>
    <row r="432" spans="1:9" ht="15">
      <c r="A432" s="25"/>
      <c r="B432" s="19"/>
      <c r="C432" s="19"/>
      <c r="D432" s="19"/>
      <c r="E432" s="19"/>
      <c r="F432" s="19"/>
      <c r="G432" s="19"/>
      <c r="H432" s="28"/>
      <c r="I432" s="19"/>
    </row>
    <row r="433" spans="1:9" ht="15">
      <c r="A433" s="25"/>
      <c r="B433" s="19"/>
      <c r="C433" s="19"/>
      <c r="D433" s="19"/>
      <c r="E433" s="19"/>
      <c r="F433" s="19"/>
      <c r="G433" s="19"/>
      <c r="H433" s="28"/>
      <c r="I433" s="19"/>
    </row>
    <row r="434" spans="1:9" ht="15">
      <c r="A434" s="25"/>
      <c r="B434" s="19"/>
      <c r="C434" s="19"/>
      <c r="D434" s="19"/>
      <c r="E434" s="19"/>
      <c r="F434" s="19"/>
      <c r="G434" s="19"/>
      <c r="H434" s="28"/>
      <c r="I434" s="19"/>
    </row>
    <row r="435" spans="1:9" ht="15">
      <c r="A435" s="25"/>
      <c r="B435" s="19"/>
      <c r="C435" s="19"/>
      <c r="D435" s="19"/>
      <c r="E435" s="19"/>
      <c r="F435" s="19"/>
      <c r="G435" s="19"/>
      <c r="H435" s="28"/>
      <c r="I435" s="19"/>
    </row>
    <row r="436" spans="1:9" ht="15">
      <c r="A436" s="25"/>
      <c r="B436" s="19"/>
      <c r="C436" s="19"/>
      <c r="D436" s="19"/>
      <c r="E436" s="19"/>
      <c r="F436" s="19"/>
      <c r="G436" s="19"/>
      <c r="H436" s="28"/>
      <c r="I436" s="19"/>
    </row>
    <row r="437" spans="1:9" ht="15">
      <c r="A437" s="25"/>
      <c r="B437" s="19"/>
      <c r="C437" s="19"/>
      <c r="D437" s="19"/>
      <c r="E437" s="19"/>
      <c r="F437" s="19"/>
      <c r="G437" s="19"/>
      <c r="H437" s="28"/>
      <c r="I437" s="19"/>
    </row>
    <row r="438" spans="1:9" ht="15">
      <c r="A438" s="25"/>
      <c r="B438" s="19"/>
      <c r="C438" s="19"/>
      <c r="D438" s="19"/>
      <c r="E438" s="19"/>
      <c r="F438" s="19"/>
      <c r="G438" s="19"/>
      <c r="H438" s="28"/>
      <c r="I438" s="19"/>
    </row>
    <row r="439" spans="1:9" ht="15">
      <c r="A439" s="25"/>
      <c r="B439" s="19"/>
      <c r="C439" s="19"/>
      <c r="D439" s="19"/>
      <c r="E439" s="19"/>
      <c r="F439" s="19"/>
      <c r="G439" s="19"/>
      <c r="H439" s="28"/>
      <c r="I439" s="19"/>
    </row>
    <row r="440" spans="1:9" ht="15">
      <c r="A440" s="25"/>
      <c r="B440" s="19"/>
      <c r="C440" s="19"/>
      <c r="D440" s="19"/>
      <c r="E440" s="19"/>
      <c r="F440" s="19"/>
      <c r="G440" s="19"/>
      <c r="H440" s="28"/>
      <c r="I440" s="19"/>
    </row>
    <row r="441" spans="1:9" ht="15">
      <c r="A441" s="25"/>
      <c r="B441" s="19"/>
      <c r="C441" s="19"/>
      <c r="D441" s="19"/>
      <c r="E441" s="19"/>
      <c r="F441" s="19"/>
      <c r="G441" s="19"/>
      <c r="H441" s="28"/>
      <c r="I441" s="19"/>
    </row>
    <row r="442" spans="1:9" ht="15">
      <c r="A442" s="25"/>
      <c r="B442" s="19"/>
      <c r="C442" s="19"/>
      <c r="D442" s="19"/>
      <c r="E442" s="19"/>
      <c r="F442" s="19"/>
      <c r="G442" s="19"/>
      <c r="H442" s="28"/>
      <c r="I442" s="19"/>
    </row>
    <row r="443" spans="1:9" ht="15">
      <c r="A443" s="25"/>
      <c r="B443" s="19"/>
      <c r="C443" s="19"/>
      <c r="D443" s="19"/>
      <c r="E443" s="19"/>
      <c r="F443" s="19"/>
      <c r="G443" s="19"/>
      <c r="H443" s="28"/>
      <c r="I443" s="19"/>
    </row>
    <row r="444" spans="1:9" ht="15">
      <c r="A444" s="25"/>
      <c r="B444" s="19"/>
      <c r="C444" s="19"/>
      <c r="D444" s="19"/>
      <c r="E444" s="19"/>
      <c r="F444" s="19"/>
      <c r="G444" s="19"/>
      <c r="H444" s="28"/>
      <c r="I444" s="19"/>
    </row>
    <row r="445" spans="1:9" ht="15">
      <c r="A445" s="25"/>
      <c r="B445" s="19"/>
      <c r="C445" s="19"/>
      <c r="D445" s="19"/>
      <c r="E445" s="19"/>
      <c r="F445" s="19"/>
      <c r="G445" s="19"/>
      <c r="H445" s="28"/>
      <c r="I445" s="19"/>
    </row>
    <row r="446" spans="1:9" ht="15">
      <c r="A446" s="25"/>
      <c r="B446" s="19"/>
      <c r="C446" s="19"/>
      <c r="D446" s="19"/>
      <c r="E446" s="19"/>
      <c r="F446" s="19"/>
      <c r="G446" s="19"/>
      <c r="H446" s="28"/>
      <c r="I446" s="19"/>
    </row>
    <row r="447" spans="1:9" ht="15">
      <c r="A447" s="25"/>
      <c r="B447" s="19"/>
      <c r="C447" s="19"/>
      <c r="D447" s="19"/>
      <c r="E447" s="19"/>
      <c r="F447" s="19"/>
      <c r="G447" s="19"/>
      <c r="H447" s="28"/>
      <c r="I447" s="19"/>
    </row>
    <row r="448" spans="1:9" ht="15">
      <c r="A448" s="25"/>
      <c r="B448" s="19"/>
      <c r="C448" s="19"/>
      <c r="D448" s="19"/>
      <c r="E448" s="19"/>
      <c r="F448" s="19"/>
      <c r="G448" s="19"/>
      <c r="H448" s="28"/>
      <c r="I448" s="19"/>
    </row>
    <row r="449" spans="1:9" ht="15">
      <c r="A449" s="25"/>
      <c r="B449" s="19"/>
      <c r="C449" s="19"/>
      <c r="D449" s="19"/>
      <c r="E449" s="19"/>
      <c r="F449" s="19"/>
      <c r="G449" s="19"/>
      <c r="H449" s="28"/>
      <c r="I449" s="19"/>
    </row>
    <row r="450" spans="1:9" ht="15">
      <c r="A450" s="25"/>
      <c r="B450" s="19"/>
      <c r="C450" s="19"/>
      <c r="D450" s="19"/>
      <c r="E450" s="19"/>
      <c r="F450" s="19"/>
      <c r="G450" s="19"/>
      <c r="H450" s="28"/>
      <c r="I450" s="19"/>
    </row>
    <row r="451" spans="1:9" ht="15">
      <c r="A451" s="25"/>
      <c r="B451" s="19"/>
      <c r="C451" s="19"/>
      <c r="D451" s="19"/>
      <c r="E451" s="19"/>
      <c r="F451" s="19"/>
      <c r="G451" s="19"/>
      <c r="H451" s="28"/>
      <c r="I451" s="19"/>
    </row>
    <row r="452" spans="1:9" ht="15">
      <c r="A452" s="25"/>
      <c r="B452" s="19"/>
      <c r="C452" s="19"/>
      <c r="D452" s="19"/>
      <c r="E452" s="19"/>
      <c r="F452" s="19"/>
      <c r="G452" s="19"/>
      <c r="H452" s="28"/>
      <c r="I452" s="19"/>
    </row>
    <row r="453" spans="1:9" ht="15">
      <c r="A453" s="25"/>
      <c r="B453" s="19"/>
      <c r="C453" s="19"/>
      <c r="D453" s="19"/>
      <c r="E453" s="19"/>
      <c r="F453" s="19"/>
      <c r="G453" s="19"/>
      <c r="H453" s="28"/>
      <c r="I453" s="19"/>
    </row>
    <row r="454" spans="1:9" ht="15">
      <c r="A454" s="25"/>
      <c r="B454" s="19"/>
      <c r="C454" s="19"/>
      <c r="D454" s="19"/>
      <c r="E454" s="19"/>
      <c r="F454" s="19"/>
      <c r="G454" s="19"/>
      <c r="H454" s="28"/>
      <c r="I454" s="19"/>
    </row>
    <row r="455" spans="1:9" ht="15">
      <c r="A455" s="25"/>
      <c r="B455" s="19"/>
      <c r="C455" s="19"/>
      <c r="D455" s="19"/>
      <c r="E455" s="19"/>
      <c r="F455" s="19"/>
      <c r="G455" s="19"/>
      <c r="H455" s="28"/>
      <c r="I455" s="19"/>
    </row>
    <row r="456" spans="1:9" ht="15">
      <c r="A456" s="25"/>
      <c r="B456" s="19"/>
      <c r="C456" s="19"/>
      <c r="D456" s="19"/>
      <c r="E456" s="19"/>
      <c r="F456" s="19"/>
      <c r="G456" s="19"/>
      <c r="H456" s="28"/>
      <c r="I456" s="19"/>
    </row>
    <row r="457" spans="1:9" ht="15">
      <c r="A457" s="25"/>
      <c r="B457" s="19"/>
      <c r="C457" s="19"/>
      <c r="D457" s="19"/>
      <c r="E457" s="19"/>
      <c r="F457" s="19"/>
      <c r="G457" s="19"/>
      <c r="H457" s="28"/>
      <c r="I457" s="19"/>
    </row>
    <row r="458" spans="1:9" ht="15">
      <c r="A458" s="25"/>
      <c r="B458" s="19"/>
      <c r="C458" s="19"/>
      <c r="D458" s="19"/>
      <c r="E458" s="19"/>
      <c r="F458" s="19"/>
      <c r="G458" s="19"/>
      <c r="H458" s="28"/>
      <c r="I458" s="19"/>
    </row>
    <row r="459" spans="1:9" ht="15">
      <c r="A459" s="25"/>
      <c r="B459" s="19"/>
      <c r="C459" s="19"/>
      <c r="D459" s="19"/>
      <c r="E459" s="19"/>
      <c r="F459" s="19"/>
      <c r="G459" s="19"/>
      <c r="H459" s="28"/>
      <c r="I459" s="19"/>
    </row>
    <row r="460" spans="1:9" ht="15">
      <c r="A460" s="25"/>
      <c r="B460" s="19"/>
      <c r="C460" s="19"/>
      <c r="D460" s="19"/>
      <c r="E460" s="19"/>
      <c r="F460" s="19"/>
      <c r="G460" s="19"/>
      <c r="H460" s="28"/>
      <c r="I460" s="19"/>
    </row>
    <row r="461" spans="1:9" ht="15">
      <c r="A461" s="25"/>
      <c r="B461" s="19"/>
      <c r="C461" s="19"/>
      <c r="D461" s="19"/>
      <c r="E461" s="19"/>
      <c r="F461" s="19"/>
      <c r="G461" s="19"/>
      <c r="H461" s="28"/>
      <c r="I461" s="19"/>
    </row>
    <row r="462" spans="1:9" ht="15">
      <c r="A462" s="25"/>
      <c r="B462" s="19"/>
      <c r="C462" s="19"/>
      <c r="D462" s="19"/>
      <c r="E462" s="19"/>
      <c r="F462" s="19"/>
      <c r="G462" s="19"/>
      <c r="H462" s="28"/>
      <c r="I462" s="19"/>
    </row>
    <row r="463" spans="1:9" ht="15">
      <c r="A463" s="25"/>
      <c r="B463" s="19"/>
      <c r="C463" s="19"/>
      <c r="D463" s="19"/>
      <c r="E463" s="19"/>
      <c r="F463" s="19"/>
      <c r="G463" s="19"/>
      <c r="H463" s="28"/>
      <c r="I463" s="19"/>
    </row>
    <row r="464" spans="1:9" ht="15">
      <c r="A464" s="25"/>
      <c r="B464" s="19"/>
      <c r="C464" s="19"/>
      <c r="D464" s="19"/>
      <c r="E464" s="19"/>
      <c r="F464" s="19"/>
      <c r="G464" s="19"/>
      <c r="H464" s="28"/>
      <c r="I464" s="19"/>
    </row>
    <row r="465" spans="1:9" ht="15">
      <c r="A465" s="25"/>
      <c r="B465" s="19"/>
      <c r="C465" s="19"/>
      <c r="D465" s="19"/>
      <c r="E465" s="19"/>
      <c r="F465" s="19"/>
      <c r="G465" s="19"/>
      <c r="H465" s="28"/>
      <c r="I465" s="19"/>
    </row>
    <row r="466" spans="1:9" ht="15">
      <c r="A466" s="25"/>
      <c r="B466" s="19"/>
      <c r="C466" s="19"/>
      <c r="D466" s="19"/>
      <c r="E466" s="19"/>
      <c r="F466" s="19"/>
      <c r="G466" s="19"/>
      <c r="H466" s="28"/>
      <c r="I466" s="19"/>
    </row>
    <row r="467" spans="1:9" ht="15">
      <c r="A467" s="25"/>
      <c r="B467" s="19"/>
      <c r="C467" s="19"/>
      <c r="D467" s="19"/>
      <c r="E467" s="19"/>
      <c r="F467" s="19"/>
      <c r="G467" s="19"/>
      <c r="H467" s="28"/>
      <c r="I467" s="19"/>
    </row>
    <row r="468" spans="1:9" ht="15">
      <c r="A468" s="25"/>
      <c r="B468" s="19"/>
      <c r="C468" s="19"/>
      <c r="D468" s="19"/>
      <c r="E468" s="19"/>
      <c r="F468" s="19"/>
      <c r="G468" s="19"/>
      <c r="H468" s="28"/>
      <c r="I468" s="19"/>
    </row>
    <row r="469" spans="1:9" ht="15">
      <c r="A469" s="25"/>
      <c r="B469" s="19"/>
      <c r="C469" s="19"/>
      <c r="D469" s="19"/>
      <c r="E469" s="19"/>
      <c r="F469" s="19"/>
      <c r="G469" s="19"/>
      <c r="H469" s="28"/>
      <c r="I469" s="19"/>
    </row>
    <row r="470" spans="1:9" ht="15">
      <c r="A470" s="25"/>
      <c r="B470" s="19"/>
      <c r="C470" s="19"/>
      <c r="D470" s="19"/>
      <c r="E470" s="19"/>
      <c r="F470" s="19"/>
      <c r="G470" s="19"/>
      <c r="H470" s="28"/>
      <c r="I470" s="19"/>
    </row>
    <row r="471" spans="1:9" ht="15">
      <c r="A471" s="25"/>
      <c r="B471" s="19"/>
      <c r="C471" s="19"/>
      <c r="D471" s="19"/>
      <c r="E471" s="19"/>
      <c r="F471" s="19"/>
      <c r="G471" s="19"/>
      <c r="H471" s="28"/>
      <c r="I471" s="19"/>
    </row>
    <row r="472" spans="1:9" ht="15">
      <c r="A472" s="25"/>
      <c r="B472" s="19"/>
      <c r="C472" s="19"/>
      <c r="D472" s="19"/>
      <c r="E472" s="19"/>
      <c r="F472" s="19"/>
      <c r="G472" s="19"/>
      <c r="H472" s="28"/>
      <c r="I472" s="19"/>
    </row>
    <row r="473" spans="1:9" ht="15">
      <c r="A473" s="25"/>
      <c r="B473" s="19"/>
      <c r="C473" s="19"/>
      <c r="D473" s="19"/>
      <c r="E473" s="19"/>
      <c r="F473" s="19"/>
      <c r="G473" s="19"/>
      <c r="H473" s="28"/>
      <c r="I473" s="19"/>
    </row>
    <row r="474" spans="1:9" ht="15">
      <c r="A474" s="25"/>
      <c r="B474" s="19"/>
      <c r="C474" s="19"/>
      <c r="D474" s="19"/>
      <c r="E474" s="19"/>
      <c r="F474" s="19"/>
      <c r="G474" s="19"/>
      <c r="H474" s="28"/>
      <c r="I474" s="19"/>
    </row>
    <row r="475" spans="1:9" ht="15">
      <c r="A475" s="25"/>
      <c r="B475" s="19"/>
      <c r="C475" s="19"/>
      <c r="D475" s="19"/>
      <c r="E475" s="19"/>
      <c r="F475" s="19"/>
      <c r="G475" s="19"/>
      <c r="H475" s="28"/>
      <c r="I475" s="19"/>
    </row>
    <row r="476" spans="1:9" ht="15">
      <c r="A476" s="25"/>
      <c r="B476" s="19"/>
      <c r="C476" s="19"/>
      <c r="D476" s="19"/>
      <c r="E476" s="19"/>
      <c r="F476" s="19"/>
      <c r="G476" s="19"/>
      <c r="H476" s="28"/>
      <c r="I476" s="19"/>
    </row>
    <row r="477" spans="1:9" ht="15">
      <c r="A477" s="25"/>
      <c r="B477" s="19"/>
      <c r="C477" s="19"/>
      <c r="D477" s="19"/>
      <c r="E477" s="19"/>
      <c r="F477" s="19"/>
      <c r="G477" s="19"/>
      <c r="H477" s="28"/>
      <c r="I477" s="19"/>
    </row>
    <row r="478" spans="1:9" ht="15">
      <c r="A478" s="25"/>
      <c r="B478" s="19"/>
      <c r="C478" s="19"/>
      <c r="D478" s="19"/>
      <c r="E478" s="19"/>
      <c r="F478" s="19"/>
      <c r="G478" s="19"/>
      <c r="H478" s="28"/>
      <c r="I478" s="19"/>
    </row>
    <row r="479" spans="1:9" ht="15">
      <c r="A479" s="25"/>
      <c r="B479" s="19"/>
      <c r="C479" s="19"/>
      <c r="D479" s="19"/>
      <c r="E479" s="19"/>
      <c r="F479" s="19"/>
      <c r="G479" s="19"/>
      <c r="H479" s="28"/>
      <c r="I479" s="19"/>
    </row>
    <row r="480" spans="1:9" ht="15.75" thickBot="1">
      <c r="A480" s="26"/>
      <c r="B480" s="20"/>
      <c r="C480" s="20"/>
      <c r="D480" s="20"/>
      <c r="E480" s="20"/>
      <c r="F480" s="20"/>
      <c r="G480" s="20"/>
      <c r="H480" s="29"/>
      <c r="I480" s="19"/>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Sapphire Systems Plc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Sapphire Systems Plc</dc:creator>
  <cp:keywords/>
  <dc:description/>
  <cp:lastModifiedBy>Natalie Davis</cp:lastModifiedBy>
  <dcterms:created xsi:type="dcterms:W3CDTF">2010-08-26T12:18:35Z</dcterms:created>
  <dcterms:modified xsi:type="dcterms:W3CDTF">2012-06-29T11:48:27Z</dcterms:modified>
  <cp:category/>
  <cp:version/>
  <cp:contentType/>
  <cp:contentStatus/>
</cp:coreProperties>
</file>