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510" tabRatio="850" activeTab="0"/>
  </bookViews>
  <sheets>
    <sheet name="Data" sheetId="1" r:id="rId1"/>
    <sheet name="Dance-Opera" sheetId="2" r:id="rId2"/>
    <sheet name="Cinema" sheetId="3" r:id="rId3"/>
    <sheet name="Theatre" sheetId="4" r:id="rId4"/>
    <sheet name="Sport" sheetId="5" r:id="rId5"/>
    <sheet name="Concert" sheetId="6" r:id="rId6"/>
    <sheet name="Library" sheetId="7" r:id="rId7"/>
    <sheet name="Heritage" sheetId="8" r:id="rId8"/>
    <sheet name="Mus-Gall" sheetId="9" r:id="rId9"/>
    <sheet name="TV-Rad" sheetId="10" r:id="rId10"/>
    <sheet name="Book" sheetId="11" r:id="rId11"/>
    <sheet name="Perf Arts" sheetId="12" r:id="rId12"/>
    <sheet name="Arts" sheetId="13" r:id="rId13"/>
    <sheet name="Cult all" sheetId="14" r:id="rId14"/>
    <sheet name="Multiple" sheetId="15" r:id="rId15"/>
    <sheet name="Multiple 2" sheetId="16" r:id="rId16"/>
  </sheets>
  <definedNames/>
  <calcPr fullCalcOnLoad="1"/>
</workbook>
</file>

<file path=xl/sharedStrings.xml><?xml version="1.0" encoding="utf-8"?>
<sst xmlns="http://schemas.openxmlformats.org/spreadsheetml/2006/main" count="665" uniqueCount="83">
  <si>
    <t>NATION (SAMPLE)</t>
  </si>
  <si>
    <t>Total</t>
  </si>
  <si>
    <t>BELGIUM</t>
  </si>
  <si>
    <t>DENMARK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</si>
  <si>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</si>
  <si>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</si>
  <si>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</si>
  <si>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</si>
  <si>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</si>
  <si>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</si>
  <si>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</si>
  <si>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</si>
  <si>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AUSTRIA</t>
  </si>
  <si>
    <t>PORTUGAL</t>
  </si>
  <si>
    <t>NATION(SAMPLE)</t>
  </si>
  <si>
    <t>SWEDEN</t>
  </si>
  <si>
    <t>ESTONIA</t>
  </si>
  <si>
    <t>HUNGARY</t>
  </si>
  <si>
    <t>LATVIA</t>
  </si>
  <si>
    <t>LITUANIA</t>
  </si>
  <si>
    <t>MALTA</t>
  </si>
  <si>
    <t>POLAND</t>
  </si>
  <si>
    <t>SLOVAKIA</t>
  </si>
  <si>
    <t>SLOVENIA</t>
  </si>
  <si>
    <t>BULGARIA</t>
  </si>
  <si>
    <t>ROMANIA</t>
  </si>
  <si>
    <t>CYPRUS</t>
  </si>
  <si>
    <t>CZECH REPUBLIC</t>
  </si>
  <si>
    <t>Any</t>
  </si>
  <si>
    <t>How many times in the last twelve months have you been to the cinema?</t>
  </si>
  <si>
    <t>Never</t>
  </si>
  <si>
    <t>1-2 times</t>
  </si>
  <si>
    <t>3-5 times</t>
  </si>
  <si>
    <t>More than 5 times</t>
  </si>
  <si>
    <t>DK</t>
  </si>
  <si>
    <t>How many times in the last twelve months have you seen a ballet, a dance performance or an opera?</t>
  </si>
  <si>
    <t>QA4 1</t>
  </si>
  <si>
    <t>QA4 2</t>
  </si>
  <si>
    <t>QA4 3</t>
  </si>
  <si>
    <t>How many times in the last twelve months have you been to a theatre?</t>
  </si>
  <si>
    <t>QA4 4</t>
  </si>
  <si>
    <t>QA4 5</t>
  </si>
  <si>
    <t>How many times in the last twelve months have you been to a concert?</t>
  </si>
  <si>
    <t>How many times in the last twelve months have you been to a sport event?</t>
  </si>
  <si>
    <t>QA4 6</t>
  </si>
  <si>
    <t>How many times in the last twelve months have you visited a public library?</t>
  </si>
  <si>
    <t>QA4 7</t>
  </si>
  <si>
    <t>How many times in the last twelve months have you visited museums or galleries?</t>
  </si>
  <si>
    <t>QA4 8</t>
  </si>
  <si>
    <t>QA4 9</t>
  </si>
  <si>
    <t>How many times in the last twelve months have you watched a cultural programme on TV or listed to such a programme on the radio?</t>
  </si>
  <si>
    <t>QA4 10</t>
  </si>
  <si>
    <t>How many times in the last twelve months have you read a book?</t>
  </si>
  <si>
    <t>GERMANY WEST</t>
  </si>
  <si>
    <t>GERMANY EAST</t>
  </si>
  <si>
    <t>NORTHERN IRELAND</t>
  </si>
  <si>
    <t>GREAT BRITAIN</t>
  </si>
  <si>
    <t>Any performing arts (QA 1, 3 or 5)</t>
  </si>
  <si>
    <t>Attending</t>
  </si>
  <si>
    <t>CYPRUS (REPUBLIC)</t>
  </si>
  <si>
    <t>Mean</t>
  </si>
  <si>
    <t>None</t>
  </si>
  <si>
    <t>Number of domains attended (not sports)</t>
  </si>
  <si>
    <t>Yes</t>
  </si>
  <si>
    <t>Attended any culture (not sport)</t>
  </si>
  <si>
    <t>NATION</t>
  </si>
  <si>
    <t>Attended</t>
  </si>
  <si>
    <t>How many times in the last twelve months have you visited historical monuments? (palaces, castles, churches, gardens)</t>
  </si>
  <si>
    <t>All herit</t>
  </si>
  <si>
    <t>Not towns or sports</t>
  </si>
  <si>
    <t>Read for pleasure (not news/mags/comics)</t>
  </si>
  <si>
    <t>inc Cult Sp Festival</t>
  </si>
  <si>
    <t>Number of domains attended (not sports, TV, book)</t>
  </si>
  <si>
    <t>Taking Part</t>
  </si>
  <si>
    <t>Taking Part (All)</t>
  </si>
  <si>
    <t>Taking Part (not Towns/Sports)</t>
  </si>
  <si>
    <t>Scotland 55%</t>
  </si>
  <si>
    <t>Scotland 61%</t>
  </si>
  <si>
    <t>Inc digital/carnival/street arts</t>
  </si>
  <si>
    <t>Scotland 77%</t>
  </si>
  <si>
    <t>Attended Arts (not library/heritage/books/TV/sport)</t>
  </si>
  <si>
    <t>Attended culture re spend (not sport, TV, book, cinema)</t>
  </si>
  <si>
    <t>No.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</si>
</sst>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"/>
    <numFmt numFmtId="174" formatCode="_-* #,##0.0_-;\-* #,##0.0_-;_-* &quot;-&quot;?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Alignment="1">
      <alignment/>
    </xf>
    <xf numFmtId="166" fontId="4" fillId="0" borderId="0" xfId="59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wrapText="1"/>
    </xf>
    <xf numFmtId="165" fontId="4" fillId="0" borderId="10" xfId="42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0" borderId="0" xfId="42" applyNumberFormat="1" applyFont="1" applyBorder="1" applyAlignment="1">
      <alignment wrapText="1"/>
    </xf>
    <xf numFmtId="43" fontId="4" fillId="0" borderId="0" xfId="42" applyFont="1" applyAlignment="1">
      <alignment/>
    </xf>
    <xf numFmtId="164" fontId="4" fillId="0" borderId="0" xfId="42" applyNumberFormat="1" applyFont="1" applyAlignment="1">
      <alignment/>
    </xf>
    <xf numFmtId="166" fontId="0" fillId="0" borderId="0" xfId="59" applyNumberFormat="1" applyFont="1" applyAlignment="1">
      <alignment/>
    </xf>
    <xf numFmtId="166" fontId="0" fillId="0" borderId="0" xfId="0" applyNumberFormat="1" applyFont="1" applyAlignment="1">
      <alignment/>
    </xf>
    <xf numFmtId="165" fontId="4" fillId="0" borderId="10" xfId="42" applyNumberFormat="1" applyFont="1" applyBorder="1" applyAlignment="1">
      <alignment/>
    </xf>
    <xf numFmtId="0" fontId="4" fillId="0" borderId="0" xfId="0" applyFont="1" applyAlignment="1">
      <alignment wrapText="1"/>
    </xf>
    <xf numFmtId="9" fontId="4" fillId="0" borderId="0" xfId="59" applyFont="1" applyAlignment="1">
      <alignment/>
    </xf>
    <xf numFmtId="165" fontId="0" fillId="0" borderId="10" xfId="42" applyNumberFormat="1" applyFont="1" applyBorder="1" applyAlignment="1">
      <alignment wrapText="1"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4" fillId="0" borderId="0" xfId="42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 horizontal="right"/>
    </xf>
    <xf numFmtId="3" fontId="0" fillId="0" borderId="0" xfId="0" applyNumberFormat="1" applyFont="1" applyBorder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5" fontId="0" fillId="0" borderId="0" xfId="42" applyNumberFormat="1" applyFont="1" applyAlignment="1">
      <alignment horizontal="left"/>
    </xf>
    <xf numFmtId="4" fontId="0" fillId="0" borderId="0" xfId="0" applyNumberFormat="1" applyFont="1" applyAlignment="1">
      <alignment/>
    </xf>
    <xf numFmtId="165" fontId="0" fillId="0" borderId="0" xfId="42" applyNumberFormat="1" applyFont="1" applyAlignment="1">
      <alignment wrapText="1"/>
    </xf>
    <xf numFmtId="0" fontId="0" fillId="0" borderId="0" xfId="0" applyFont="1" applyAlignment="1">
      <alignment wrapText="1"/>
    </xf>
    <xf numFmtId="165" fontId="0" fillId="0" borderId="11" xfId="42" applyNumberFormat="1" applyFont="1" applyBorder="1" applyAlignment="1">
      <alignment wrapText="1"/>
    </xf>
    <xf numFmtId="165" fontId="0" fillId="0" borderId="12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13" xfId="42" applyNumberFormat="1" applyFont="1" applyBorder="1" applyAlignment="1">
      <alignment wrapText="1"/>
    </xf>
    <xf numFmtId="0" fontId="0" fillId="0" borderId="11" xfId="0" applyFont="1" applyBorder="1" applyAlignment="1">
      <alignment/>
    </xf>
    <xf numFmtId="165" fontId="0" fillId="0" borderId="0" xfId="42" applyNumberFormat="1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1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12 months have you been to ballet/dance/opera?</a:t>
            </a:r>
          </a:p>
        </c:rich>
      </c:tx>
      <c:layout>
        <c:manualLayout>
          <c:xMode val="factor"/>
          <c:yMode val="factor"/>
          <c:x val="0.004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875"/>
          <c:w val="0.98475"/>
          <c:h val="0.94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Data!$J$3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Data!$A$4:$A$34</c:f>
              <c:strCache>
                <c:ptCount val="31"/>
                <c:pt idx="0">
                  <c:v>MALTA</c:v>
                </c:pt>
                <c:pt idx="1">
                  <c:v>DENMARK</c:v>
                </c:pt>
                <c:pt idx="2">
                  <c:v>LUXEMBOURG</c:v>
                </c:pt>
                <c:pt idx="3">
                  <c:v>SWEDEN</c:v>
                </c:pt>
                <c:pt idx="4">
                  <c:v>NETHERLANDS</c:v>
                </c:pt>
                <c:pt idx="5">
                  <c:v>FINLAND</c:v>
                </c:pt>
                <c:pt idx="6">
                  <c:v>ESTONIA</c:v>
                </c:pt>
                <c:pt idx="7">
                  <c:v>LATVIA</c:v>
                </c:pt>
                <c:pt idx="8">
                  <c:v>CZECH REPUBLIC</c:v>
                </c:pt>
                <c:pt idx="9">
                  <c:v>GERMANY EAST</c:v>
                </c:pt>
                <c:pt idx="10">
                  <c:v>Taking Part</c:v>
                </c:pt>
                <c:pt idx="11">
                  <c:v>GREAT BRITAIN</c:v>
                </c:pt>
                <c:pt idx="12">
                  <c:v>LITUANIA</c:v>
                </c:pt>
                <c:pt idx="13">
                  <c:v>ITALY</c:v>
                </c:pt>
                <c:pt idx="14">
                  <c:v>FRANCE</c:v>
                </c:pt>
                <c:pt idx="15">
                  <c:v>GERMANY WEST</c:v>
                </c:pt>
                <c:pt idx="16">
                  <c:v>Total</c:v>
                </c:pt>
                <c:pt idx="17">
                  <c:v>AUSTRIA</c:v>
                </c:pt>
                <c:pt idx="18">
                  <c:v>BELGIUM</c:v>
                </c:pt>
                <c:pt idx="19">
                  <c:v>SLOVAKIA</c:v>
                </c:pt>
                <c:pt idx="20">
                  <c:v>NORTHERN IRELAND</c:v>
                </c:pt>
                <c:pt idx="21">
                  <c:v>HUNGARY</c:v>
                </c:pt>
                <c:pt idx="22">
                  <c:v>SLOVENIA</c:v>
                </c:pt>
                <c:pt idx="23">
                  <c:v>IRELAND</c:v>
                </c:pt>
                <c:pt idx="24">
                  <c:v>SPAIN</c:v>
                </c:pt>
                <c:pt idx="25">
                  <c:v>GREECE</c:v>
                </c:pt>
                <c:pt idx="26">
                  <c:v>POLAND</c:v>
                </c:pt>
                <c:pt idx="27">
                  <c:v>CYPRUS</c:v>
                </c:pt>
                <c:pt idx="28">
                  <c:v>PORTUGAL</c:v>
                </c:pt>
                <c:pt idx="29">
                  <c:v>BULGARIA</c:v>
                </c:pt>
                <c:pt idx="30">
                  <c:v>ROMANIA</c:v>
                </c:pt>
              </c:strCache>
            </c:strRef>
          </c:cat>
          <c:val>
            <c:numRef>
              <c:f>Data!$J$4:$J$34</c:f>
              <c:numCache>
                <c:ptCount val="31"/>
                <c:pt idx="0">
                  <c:v>0.16635597043163325</c:v>
                </c:pt>
                <c:pt idx="1">
                  <c:v>0.19940601929819513</c:v>
                </c:pt>
                <c:pt idx="2">
                  <c:v>0.17677824771300793</c:v>
                </c:pt>
                <c:pt idx="3">
                  <c:v>0.20074044976727987</c:v>
                </c:pt>
                <c:pt idx="4">
                  <c:v>0.19445617682292865</c:v>
                </c:pt>
                <c:pt idx="5">
                  <c:v>0.1821777595342649</c:v>
                </c:pt>
                <c:pt idx="6">
                  <c:v>0.16610830753178638</c:v>
                </c:pt>
                <c:pt idx="7">
                  <c:v>0.16380102484226236</c:v>
                </c:pt>
                <c:pt idx="8">
                  <c:v>0.15478346952700106</c:v>
                </c:pt>
                <c:pt idx="9">
                  <c:v>0.15365668813944677</c:v>
                </c:pt>
                <c:pt idx="10">
                  <c:v>0.1172664846529329</c:v>
                </c:pt>
                <c:pt idx="11">
                  <c:v>0.14930108059879052</c:v>
                </c:pt>
                <c:pt idx="12">
                  <c:v>0.13695509991406496</c:v>
                </c:pt>
                <c:pt idx="13">
                  <c:v>0.14629432886880028</c:v>
                </c:pt>
                <c:pt idx="14">
                  <c:v>0.13141995536797166</c:v>
                </c:pt>
                <c:pt idx="15">
                  <c:v>0.12180570746743562</c:v>
                </c:pt>
                <c:pt idx="16">
                  <c:v>0.13198078217303522</c:v>
                </c:pt>
                <c:pt idx="17">
                  <c:v>0.14371869041717747</c:v>
                </c:pt>
                <c:pt idx="18">
                  <c:v>0.1248801490886356</c:v>
                </c:pt>
                <c:pt idx="19">
                  <c:v>0.13075607806847817</c:v>
                </c:pt>
                <c:pt idx="20">
                  <c:v>0.1296111665004985</c:v>
                </c:pt>
                <c:pt idx="21">
                  <c:v>0.11461858874180728</c:v>
                </c:pt>
                <c:pt idx="22">
                  <c:v>0.11202588947005829</c:v>
                </c:pt>
                <c:pt idx="23">
                  <c:v>0.1057035666118977</c:v>
                </c:pt>
                <c:pt idx="24">
                  <c:v>0.09023545896156265</c:v>
                </c:pt>
                <c:pt idx="25">
                  <c:v>0.09311749225911733</c:v>
                </c:pt>
                <c:pt idx="26">
                  <c:v>0.08505347019055882</c:v>
                </c:pt>
                <c:pt idx="27">
                  <c:v>0.08371984767863816</c:v>
                </c:pt>
                <c:pt idx="28">
                  <c:v>0.06759898997978576</c:v>
                </c:pt>
                <c:pt idx="29">
                  <c:v>0.07140342752789106</c:v>
                </c:pt>
                <c:pt idx="30">
                  <c:v>0.054865526366073544</c:v>
                </c:pt>
              </c:numCache>
            </c:numRef>
          </c:val>
        </c:ser>
        <c:ser>
          <c:idx val="1"/>
          <c:order val="1"/>
          <c:tx>
            <c:strRef>
              <c:f>Data!$K$3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Data!$A$4:$A$34</c:f>
              <c:strCache>
                <c:ptCount val="31"/>
                <c:pt idx="0">
                  <c:v>MALTA</c:v>
                </c:pt>
                <c:pt idx="1">
                  <c:v>DENMARK</c:v>
                </c:pt>
                <c:pt idx="2">
                  <c:v>LUXEMBOURG</c:v>
                </c:pt>
                <c:pt idx="3">
                  <c:v>SWEDEN</c:v>
                </c:pt>
                <c:pt idx="4">
                  <c:v>NETHERLANDS</c:v>
                </c:pt>
                <c:pt idx="5">
                  <c:v>FINLAND</c:v>
                </c:pt>
                <c:pt idx="6">
                  <c:v>ESTONIA</c:v>
                </c:pt>
                <c:pt idx="7">
                  <c:v>LATVIA</c:v>
                </c:pt>
                <c:pt idx="8">
                  <c:v>CZECH REPUBLIC</c:v>
                </c:pt>
                <c:pt idx="9">
                  <c:v>GERMANY EAST</c:v>
                </c:pt>
                <c:pt idx="10">
                  <c:v>Taking Part</c:v>
                </c:pt>
                <c:pt idx="11">
                  <c:v>GREAT BRITAIN</c:v>
                </c:pt>
                <c:pt idx="12">
                  <c:v>LITUANIA</c:v>
                </c:pt>
                <c:pt idx="13">
                  <c:v>ITALY</c:v>
                </c:pt>
                <c:pt idx="14">
                  <c:v>FRANCE</c:v>
                </c:pt>
                <c:pt idx="15">
                  <c:v>GERMANY WEST</c:v>
                </c:pt>
                <c:pt idx="16">
                  <c:v>Total</c:v>
                </c:pt>
                <c:pt idx="17">
                  <c:v>AUSTRIA</c:v>
                </c:pt>
                <c:pt idx="18">
                  <c:v>BELGIUM</c:v>
                </c:pt>
                <c:pt idx="19">
                  <c:v>SLOVAKIA</c:v>
                </c:pt>
                <c:pt idx="20">
                  <c:v>NORTHERN IRELAND</c:v>
                </c:pt>
                <c:pt idx="21">
                  <c:v>HUNGARY</c:v>
                </c:pt>
                <c:pt idx="22">
                  <c:v>SLOVENIA</c:v>
                </c:pt>
                <c:pt idx="23">
                  <c:v>IRELAND</c:v>
                </c:pt>
                <c:pt idx="24">
                  <c:v>SPAIN</c:v>
                </c:pt>
                <c:pt idx="25">
                  <c:v>GREECE</c:v>
                </c:pt>
                <c:pt idx="26">
                  <c:v>POLAND</c:v>
                </c:pt>
                <c:pt idx="27">
                  <c:v>CYPRUS</c:v>
                </c:pt>
                <c:pt idx="28">
                  <c:v>PORTUGAL</c:v>
                </c:pt>
                <c:pt idx="29">
                  <c:v>BULGARIA</c:v>
                </c:pt>
                <c:pt idx="30">
                  <c:v>ROMANIA</c:v>
                </c:pt>
              </c:strCache>
            </c:strRef>
          </c:cat>
          <c:val>
            <c:numRef>
              <c:f>Data!$K$4:$K$34</c:f>
              <c:numCache>
                <c:ptCount val="31"/>
                <c:pt idx="0">
                  <c:v>0.06092314846738625</c:v>
                </c:pt>
                <c:pt idx="1">
                  <c:v>0.039955488910434975</c:v>
                </c:pt>
                <c:pt idx="2">
                  <c:v>0.050661091625712584</c:v>
                </c:pt>
                <c:pt idx="3">
                  <c:v>0.02816086878225628</c:v>
                </c:pt>
                <c:pt idx="4">
                  <c:v>0.04706407413841077</c:v>
                </c:pt>
                <c:pt idx="5">
                  <c:v>0.03883666298805669</c:v>
                </c:pt>
                <c:pt idx="6">
                  <c:v>0.03611029136925762</c:v>
                </c:pt>
                <c:pt idx="7">
                  <c:v>0.030655790064447408</c:v>
                </c:pt>
                <c:pt idx="8">
                  <c:v>0.02939518970068221</c:v>
                </c:pt>
                <c:pt idx="9">
                  <c:v>0.029367184539598336</c:v>
                </c:pt>
                <c:pt idx="10">
                  <c:v>0</c:v>
                </c:pt>
                <c:pt idx="11">
                  <c:v>0.03132745117477942</c:v>
                </c:pt>
                <c:pt idx="12">
                  <c:v>0.028799548743831924</c:v>
                </c:pt>
                <c:pt idx="13">
                  <c:v>0.03121294047523241</c:v>
                </c:pt>
                <c:pt idx="14">
                  <c:v>0.03442501722214137</c:v>
                </c:pt>
                <c:pt idx="15">
                  <c:v>0.03977329223426469</c:v>
                </c:pt>
                <c:pt idx="16">
                  <c:v>0.027416407687130783</c:v>
                </c:pt>
                <c:pt idx="17">
                  <c:v>0.0241390669385647</c:v>
                </c:pt>
                <c:pt idx="18">
                  <c:v>0.02858278651469244</c:v>
                </c:pt>
                <c:pt idx="19">
                  <c:v>0.023212576947414236</c:v>
                </c:pt>
                <c:pt idx="20">
                  <c:v>0.02193419740777667</c:v>
                </c:pt>
                <c:pt idx="21">
                  <c:v>0.023645529839657058</c:v>
                </c:pt>
                <c:pt idx="22">
                  <c:v>0.025942198121268925</c:v>
                </c:pt>
                <c:pt idx="23">
                  <c:v>0.014377751441932858</c:v>
                </c:pt>
                <c:pt idx="24">
                  <c:v>0.019725661985018357</c:v>
                </c:pt>
                <c:pt idx="25">
                  <c:v>0.014791851708766152</c:v>
                </c:pt>
                <c:pt idx="26">
                  <c:v>0.012492092809973952</c:v>
                </c:pt>
                <c:pt idx="27">
                  <c:v>0.00815087883164457</c:v>
                </c:pt>
                <c:pt idx="28">
                  <c:v>0.014998360741537329</c:v>
                </c:pt>
                <c:pt idx="29">
                  <c:v>0.007948701491190762</c:v>
                </c:pt>
                <c:pt idx="30">
                  <c:v>0.014488374068004994</c:v>
                </c:pt>
              </c:numCache>
            </c:numRef>
          </c:val>
        </c:ser>
        <c:ser>
          <c:idx val="2"/>
          <c:order val="2"/>
          <c:tx>
            <c:strRef>
              <c:f>Data!$L$3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Data!$A$4:$A$34</c:f>
              <c:strCache>
                <c:ptCount val="31"/>
                <c:pt idx="0">
                  <c:v>MALTA</c:v>
                </c:pt>
                <c:pt idx="1">
                  <c:v>DENMARK</c:v>
                </c:pt>
                <c:pt idx="2">
                  <c:v>LUXEMBOURG</c:v>
                </c:pt>
                <c:pt idx="3">
                  <c:v>SWEDEN</c:v>
                </c:pt>
                <c:pt idx="4">
                  <c:v>NETHERLANDS</c:v>
                </c:pt>
                <c:pt idx="5">
                  <c:v>FINLAND</c:v>
                </c:pt>
                <c:pt idx="6">
                  <c:v>ESTONIA</c:v>
                </c:pt>
                <c:pt idx="7">
                  <c:v>LATVIA</c:v>
                </c:pt>
                <c:pt idx="8">
                  <c:v>CZECH REPUBLIC</c:v>
                </c:pt>
                <c:pt idx="9">
                  <c:v>GERMANY EAST</c:v>
                </c:pt>
                <c:pt idx="10">
                  <c:v>Taking Part</c:v>
                </c:pt>
                <c:pt idx="11">
                  <c:v>GREAT BRITAIN</c:v>
                </c:pt>
                <c:pt idx="12">
                  <c:v>LITUANIA</c:v>
                </c:pt>
                <c:pt idx="13">
                  <c:v>ITALY</c:v>
                </c:pt>
                <c:pt idx="14">
                  <c:v>FRANCE</c:v>
                </c:pt>
                <c:pt idx="15">
                  <c:v>GERMANY WEST</c:v>
                </c:pt>
                <c:pt idx="16">
                  <c:v>Total</c:v>
                </c:pt>
                <c:pt idx="17">
                  <c:v>AUSTRIA</c:v>
                </c:pt>
                <c:pt idx="18">
                  <c:v>BELGIUM</c:v>
                </c:pt>
                <c:pt idx="19">
                  <c:v>SLOVAKIA</c:v>
                </c:pt>
                <c:pt idx="20">
                  <c:v>NORTHERN IRELAND</c:v>
                </c:pt>
                <c:pt idx="21">
                  <c:v>HUNGARY</c:v>
                </c:pt>
                <c:pt idx="22">
                  <c:v>SLOVENIA</c:v>
                </c:pt>
                <c:pt idx="23">
                  <c:v>IRELAND</c:v>
                </c:pt>
                <c:pt idx="24">
                  <c:v>SPAIN</c:v>
                </c:pt>
                <c:pt idx="25">
                  <c:v>GREECE</c:v>
                </c:pt>
                <c:pt idx="26">
                  <c:v>POLAND</c:v>
                </c:pt>
                <c:pt idx="27">
                  <c:v>CYPRUS</c:v>
                </c:pt>
                <c:pt idx="28">
                  <c:v>PORTUGAL</c:v>
                </c:pt>
                <c:pt idx="29">
                  <c:v>BULGARIA</c:v>
                </c:pt>
                <c:pt idx="30">
                  <c:v>ROMANIA</c:v>
                </c:pt>
              </c:strCache>
            </c:strRef>
          </c:cat>
          <c:val>
            <c:numRef>
              <c:f>Data!$L$4:$L$34</c:f>
              <c:numCache>
                <c:ptCount val="31"/>
                <c:pt idx="0">
                  <c:v>0.048416831070861255</c:v>
                </c:pt>
                <c:pt idx="1">
                  <c:v>0.027112057749695086</c:v>
                </c:pt>
                <c:pt idx="2">
                  <c:v>0.035962313274804515</c:v>
                </c:pt>
                <c:pt idx="3">
                  <c:v>0.0316476357929899</c:v>
                </c:pt>
                <c:pt idx="4">
                  <c:v>0.018488021851830717</c:v>
                </c:pt>
                <c:pt idx="5">
                  <c:v>0.0066436558397612875</c:v>
                </c:pt>
                <c:pt idx="6">
                  <c:v>0.022524635563559756</c:v>
                </c:pt>
                <c:pt idx="7">
                  <c:v>0.02297437208225626</c:v>
                </c:pt>
                <c:pt idx="8">
                  <c:v>0.019324466825147713</c:v>
                </c:pt>
                <c:pt idx="9">
                  <c:v>0.018946570670708603</c:v>
                </c:pt>
                <c:pt idx="10">
                  <c:v>0</c:v>
                </c:pt>
                <c:pt idx="11">
                  <c:v>0.016456825617130962</c:v>
                </c:pt>
                <c:pt idx="12">
                  <c:v>0.02827234505445793</c:v>
                </c:pt>
                <c:pt idx="13">
                  <c:v>0.016353384427020636</c:v>
                </c:pt>
                <c:pt idx="14">
                  <c:v>0.0262595992820065</c:v>
                </c:pt>
                <c:pt idx="15">
                  <c:v>0.020582678731231974</c:v>
                </c:pt>
                <c:pt idx="16">
                  <c:v>0.017487734988409484</c:v>
                </c:pt>
                <c:pt idx="17">
                  <c:v>0.007741711809853434</c:v>
                </c:pt>
                <c:pt idx="18">
                  <c:v>0.013606203049103063</c:v>
                </c:pt>
                <c:pt idx="19">
                  <c:v>0.011972841174684803</c:v>
                </c:pt>
                <c:pt idx="20">
                  <c:v>0.012296444001329346</c:v>
                </c:pt>
                <c:pt idx="21">
                  <c:v>0.019902021731478925</c:v>
                </c:pt>
                <c:pt idx="22">
                  <c:v>0.018234274670049212</c:v>
                </c:pt>
                <c:pt idx="23">
                  <c:v>0.00687630072358707</c:v>
                </c:pt>
                <c:pt idx="24">
                  <c:v>0.012724463365846733</c:v>
                </c:pt>
                <c:pt idx="25">
                  <c:v>0.007692601053618336</c:v>
                </c:pt>
                <c:pt idx="26">
                  <c:v>0.017166434020853893</c:v>
                </c:pt>
                <c:pt idx="27">
                  <c:v>0.009791218651922296</c:v>
                </c:pt>
                <c:pt idx="28">
                  <c:v>0.009969621380670379</c:v>
                </c:pt>
                <c:pt idx="29">
                  <c:v>0.008765698547672797</c:v>
                </c:pt>
                <c:pt idx="30">
                  <c:v>0.009075119328172258</c:v>
                </c:pt>
              </c:numCache>
            </c:numRef>
          </c:val>
        </c:ser>
        <c:overlap val="100"/>
        <c:axId val="48886996"/>
        <c:axId val="37329781"/>
      </c:barChart>
      <c:catAx>
        <c:axId val="488869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9781"/>
        <c:crosses val="autoZero"/>
        <c:auto val="1"/>
        <c:lblOffset val="100"/>
        <c:tickLblSkip val="1"/>
        <c:noMultiLvlLbl val="0"/>
      </c:catAx>
      <c:valAx>
        <c:axId val="3732978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86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463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twelve months have you read a book?</a:t>
            </a:r>
          </a:p>
        </c:rich>
      </c:tx>
      <c:layout>
        <c:manualLayout>
          <c:xMode val="factor"/>
          <c:yMode val="factor"/>
          <c:x val="0.007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335"/>
          <c:w val="0.98475"/>
          <c:h val="0.9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Data!$J$317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Data!$A$318:$A$348</c:f>
              <c:strCache>
                <c:ptCount val="31"/>
                <c:pt idx="0">
                  <c:v>SWEDEN</c:v>
                </c:pt>
                <c:pt idx="1">
                  <c:v>NETHERLANDS</c:v>
                </c:pt>
                <c:pt idx="2">
                  <c:v>DENMARK</c:v>
                </c:pt>
                <c:pt idx="3">
                  <c:v>Taking Part</c:v>
                </c:pt>
                <c:pt idx="4">
                  <c:v>GREAT BRITAIN</c:v>
                </c:pt>
                <c:pt idx="5">
                  <c:v>CZECH REPUBLIC</c:v>
                </c:pt>
                <c:pt idx="6">
                  <c:v>GERMANY EAST</c:v>
                </c:pt>
                <c:pt idx="7">
                  <c:v>GERMANY WEST</c:v>
                </c:pt>
                <c:pt idx="8">
                  <c:v>SLOVAKIA</c:v>
                </c:pt>
                <c:pt idx="9">
                  <c:v>FINLAND</c:v>
                </c:pt>
                <c:pt idx="10">
                  <c:v>ESTONIA</c:v>
                </c:pt>
                <c:pt idx="11">
                  <c:v>AUSTRIA</c:v>
                </c:pt>
                <c:pt idx="12">
                  <c:v>HUNGARY</c:v>
                </c:pt>
                <c:pt idx="13">
                  <c:v>IRELAND</c:v>
                </c:pt>
                <c:pt idx="14">
                  <c:v>LATVIA</c:v>
                </c:pt>
                <c:pt idx="15">
                  <c:v>NORTHERN IRELAND</c:v>
                </c:pt>
                <c:pt idx="16">
                  <c:v>SLOVENIA</c:v>
                </c:pt>
                <c:pt idx="17">
                  <c:v>LUXEMBOURG</c:v>
                </c:pt>
                <c:pt idx="18">
                  <c:v>Total</c:v>
                </c:pt>
                <c:pt idx="19">
                  <c:v>FRANCE</c:v>
                </c:pt>
                <c:pt idx="20">
                  <c:v>BELGIUM</c:v>
                </c:pt>
                <c:pt idx="21">
                  <c:v>POLAND</c:v>
                </c:pt>
                <c:pt idx="22">
                  <c:v>LITUANIA</c:v>
                </c:pt>
                <c:pt idx="23">
                  <c:v>ITALY</c:v>
                </c:pt>
                <c:pt idx="24">
                  <c:v>SPAIN</c:v>
                </c:pt>
                <c:pt idx="25">
                  <c:v>GREECE</c:v>
                </c:pt>
                <c:pt idx="26">
                  <c:v>ROMANIA</c:v>
                </c:pt>
                <c:pt idx="27">
                  <c:v>BULGARIA</c:v>
                </c:pt>
                <c:pt idx="28">
                  <c:v>CYPRUS</c:v>
                </c:pt>
                <c:pt idx="29">
                  <c:v>PORTUGAL</c:v>
                </c:pt>
                <c:pt idx="30">
                  <c:v>MALTA</c:v>
                </c:pt>
              </c:strCache>
            </c:strRef>
          </c:cat>
          <c:val>
            <c:numRef>
              <c:f>Data!$J$318:$J$348</c:f>
              <c:numCache>
                <c:ptCount val="31"/>
                <c:pt idx="0">
                  <c:v>0.14942024783902735</c:v>
                </c:pt>
                <c:pt idx="1">
                  <c:v>0.14783115998595323</c:v>
                </c:pt>
                <c:pt idx="2">
                  <c:v>0.14810650229889277</c:v>
                </c:pt>
                <c:pt idx="3">
                  <c:v>0.6322081575246132</c:v>
                </c:pt>
                <c:pt idx="4">
                  <c:v>0.146632908907587</c:v>
                </c:pt>
                <c:pt idx="5">
                  <c:v>0.24010583753207446</c:v>
                </c:pt>
                <c:pt idx="6">
                  <c:v>0.2697771249462886</c:v>
                </c:pt>
                <c:pt idx="7">
                  <c:v>0.20713217614735824</c:v>
                </c:pt>
                <c:pt idx="8">
                  <c:v>0.21449832846258793</c:v>
                </c:pt>
                <c:pt idx="9">
                  <c:v>0.1786876687097692</c:v>
                </c:pt>
                <c:pt idx="10">
                  <c:v>0.15583757917860133</c:v>
                </c:pt>
                <c:pt idx="11">
                  <c:v>0.25407492829035705</c:v>
                </c:pt>
                <c:pt idx="12">
                  <c:v>0.24630085145411124</c:v>
                </c:pt>
                <c:pt idx="13">
                  <c:v>0.1801821845555018</c:v>
                </c:pt>
                <c:pt idx="14">
                  <c:v>0.15518780156896406</c:v>
                </c:pt>
                <c:pt idx="15">
                  <c:v>0.16736998780559664</c:v>
                </c:pt>
                <c:pt idx="16">
                  <c:v>0.21241392598812758</c:v>
                </c:pt>
                <c:pt idx="17">
                  <c:v>0.16557050954773414</c:v>
                </c:pt>
                <c:pt idx="18">
                  <c:v>0.1933045978171835</c:v>
                </c:pt>
                <c:pt idx="19">
                  <c:v>0.16669823897540384</c:v>
                </c:pt>
                <c:pt idx="20">
                  <c:v>0.16264233155388833</c:v>
                </c:pt>
                <c:pt idx="21">
                  <c:v>0.16851104745834533</c:v>
                </c:pt>
                <c:pt idx="22">
                  <c:v>0.16239535173094946</c:v>
                </c:pt>
                <c:pt idx="23">
                  <c:v>0.29620320541872047</c:v>
                </c:pt>
                <c:pt idx="24">
                  <c:v>0.1909845422475969</c:v>
                </c:pt>
                <c:pt idx="25">
                  <c:v>0.23949984389690934</c:v>
                </c:pt>
                <c:pt idx="26">
                  <c:v>0.2159967979710833</c:v>
                </c:pt>
                <c:pt idx="27">
                  <c:v>0.17209570746051434</c:v>
                </c:pt>
                <c:pt idx="28">
                  <c:v>0.24943280425554212</c:v>
                </c:pt>
                <c:pt idx="29">
                  <c:v>0.19709566850638865</c:v>
                </c:pt>
                <c:pt idx="30">
                  <c:v>0.1584315718794932</c:v>
                </c:pt>
              </c:numCache>
            </c:numRef>
          </c:val>
        </c:ser>
        <c:ser>
          <c:idx val="1"/>
          <c:order val="1"/>
          <c:tx>
            <c:strRef>
              <c:f>Data!$K$317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Data!$A$318:$A$348</c:f>
              <c:strCache>
                <c:ptCount val="31"/>
                <c:pt idx="0">
                  <c:v>SWEDEN</c:v>
                </c:pt>
                <c:pt idx="1">
                  <c:v>NETHERLANDS</c:v>
                </c:pt>
                <c:pt idx="2">
                  <c:v>DENMARK</c:v>
                </c:pt>
                <c:pt idx="3">
                  <c:v>Taking Part</c:v>
                </c:pt>
                <c:pt idx="4">
                  <c:v>GREAT BRITAIN</c:v>
                </c:pt>
                <c:pt idx="5">
                  <c:v>CZECH REPUBLIC</c:v>
                </c:pt>
                <c:pt idx="6">
                  <c:v>GERMANY EAST</c:v>
                </c:pt>
                <c:pt idx="7">
                  <c:v>GERMANY WEST</c:v>
                </c:pt>
                <c:pt idx="8">
                  <c:v>SLOVAKIA</c:v>
                </c:pt>
                <c:pt idx="9">
                  <c:v>FINLAND</c:v>
                </c:pt>
                <c:pt idx="10">
                  <c:v>ESTONIA</c:v>
                </c:pt>
                <c:pt idx="11">
                  <c:v>AUSTRIA</c:v>
                </c:pt>
                <c:pt idx="12">
                  <c:v>HUNGARY</c:v>
                </c:pt>
                <c:pt idx="13">
                  <c:v>IRELAND</c:v>
                </c:pt>
                <c:pt idx="14">
                  <c:v>LATVIA</c:v>
                </c:pt>
                <c:pt idx="15">
                  <c:v>NORTHERN IRELAND</c:v>
                </c:pt>
                <c:pt idx="16">
                  <c:v>SLOVENIA</c:v>
                </c:pt>
                <c:pt idx="17">
                  <c:v>LUXEMBOURG</c:v>
                </c:pt>
                <c:pt idx="18">
                  <c:v>Total</c:v>
                </c:pt>
                <c:pt idx="19">
                  <c:v>FRANCE</c:v>
                </c:pt>
                <c:pt idx="20">
                  <c:v>BELGIUM</c:v>
                </c:pt>
                <c:pt idx="21">
                  <c:v>POLAND</c:v>
                </c:pt>
                <c:pt idx="22">
                  <c:v>LITUANIA</c:v>
                </c:pt>
                <c:pt idx="23">
                  <c:v>ITALY</c:v>
                </c:pt>
                <c:pt idx="24">
                  <c:v>SPAIN</c:v>
                </c:pt>
                <c:pt idx="25">
                  <c:v>GREECE</c:v>
                </c:pt>
                <c:pt idx="26">
                  <c:v>ROMANIA</c:v>
                </c:pt>
                <c:pt idx="27">
                  <c:v>BULGARIA</c:v>
                </c:pt>
                <c:pt idx="28">
                  <c:v>CYPRUS</c:v>
                </c:pt>
                <c:pt idx="29">
                  <c:v>PORTUGAL</c:v>
                </c:pt>
                <c:pt idx="30">
                  <c:v>MALTA</c:v>
                </c:pt>
              </c:strCache>
            </c:strRef>
          </c:cat>
          <c:val>
            <c:numRef>
              <c:f>Data!$K$318:$K$348</c:f>
              <c:numCache>
                <c:ptCount val="31"/>
                <c:pt idx="0">
                  <c:v>0.12232413402779976</c:v>
                </c:pt>
                <c:pt idx="1">
                  <c:v>0.14267138240358634</c:v>
                </c:pt>
                <c:pt idx="2">
                  <c:v>0.11852450084800513</c:v>
                </c:pt>
                <c:pt idx="3">
                  <c:v>0</c:v>
                </c:pt>
                <c:pt idx="4">
                  <c:v>0.1197531569205389</c:v>
                </c:pt>
                <c:pt idx="5">
                  <c:v>0.1663890951952686</c:v>
                </c:pt>
                <c:pt idx="6">
                  <c:v>0.15421065404065476</c:v>
                </c:pt>
                <c:pt idx="7">
                  <c:v>0.1416133218251135</c:v>
                </c:pt>
                <c:pt idx="8">
                  <c:v>0.15677401509138592</c:v>
                </c:pt>
                <c:pt idx="9">
                  <c:v>0.29229279940937164</c:v>
                </c:pt>
                <c:pt idx="10">
                  <c:v>0.13973947266901596</c:v>
                </c:pt>
                <c:pt idx="11">
                  <c:v>0.18987025477083092</c:v>
                </c:pt>
                <c:pt idx="12">
                  <c:v>0.14326663618631705</c:v>
                </c:pt>
                <c:pt idx="13">
                  <c:v>0.17462119342924948</c:v>
                </c:pt>
                <c:pt idx="14">
                  <c:v>0.09079082713274464</c:v>
                </c:pt>
                <c:pt idx="15">
                  <c:v>0.15028039862734688</c:v>
                </c:pt>
                <c:pt idx="16">
                  <c:v>0.14367399255485547</c:v>
                </c:pt>
                <c:pt idx="17">
                  <c:v>0.15724759158666932</c:v>
                </c:pt>
                <c:pt idx="18">
                  <c:v>0.14373968350253247</c:v>
                </c:pt>
                <c:pt idx="19">
                  <c:v>0.1246710716538107</c:v>
                </c:pt>
                <c:pt idx="20">
                  <c:v>0.15945512432068484</c:v>
                </c:pt>
                <c:pt idx="21">
                  <c:v>0.13753317878742347</c:v>
                </c:pt>
                <c:pt idx="22">
                  <c:v>0.1099965684311217</c:v>
                </c:pt>
                <c:pt idx="23">
                  <c:v>0.13312219495351596</c:v>
                </c:pt>
                <c:pt idx="24">
                  <c:v>0.16554645061955506</c:v>
                </c:pt>
                <c:pt idx="25">
                  <c:v>0.1292243492011633</c:v>
                </c:pt>
                <c:pt idx="26">
                  <c:v>0.1342514412990317</c:v>
                </c:pt>
                <c:pt idx="27">
                  <c:v>0.10569336256031535</c:v>
                </c:pt>
                <c:pt idx="28">
                  <c:v>0.10709568465555966</c:v>
                </c:pt>
                <c:pt idx="29">
                  <c:v>0.12460506214863334</c:v>
                </c:pt>
                <c:pt idx="30">
                  <c:v>0.10580524050461866</c:v>
                </c:pt>
              </c:numCache>
            </c:numRef>
          </c:val>
        </c:ser>
        <c:ser>
          <c:idx val="2"/>
          <c:order val="2"/>
          <c:tx>
            <c:strRef>
              <c:f>Data!$L$317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Data!$A$318:$A$348</c:f>
              <c:strCache>
                <c:ptCount val="31"/>
                <c:pt idx="0">
                  <c:v>SWEDEN</c:v>
                </c:pt>
                <c:pt idx="1">
                  <c:v>NETHERLANDS</c:v>
                </c:pt>
                <c:pt idx="2">
                  <c:v>DENMARK</c:v>
                </c:pt>
                <c:pt idx="3">
                  <c:v>Taking Part</c:v>
                </c:pt>
                <c:pt idx="4">
                  <c:v>GREAT BRITAIN</c:v>
                </c:pt>
                <c:pt idx="5">
                  <c:v>CZECH REPUBLIC</c:v>
                </c:pt>
                <c:pt idx="6">
                  <c:v>GERMANY EAST</c:v>
                </c:pt>
                <c:pt idx="7">
                  <c:v>GERMANY WEST</c:v>
                </c:pt>
                <c:pt idx="8">
                  <c:v>SLOVAKIA</c:v>
                </c:pt>
                <c:pt idx="9">
                  <c:v>FINLAND</c:v>
                </c:pt>
                <c:pt idx="10">
                  <c:v>ESTONIA</c:v>
                </c:pt>
                <c:pt idx="11">
                  <c:v>AUSTRIA</c:v>
                </c:pt>
                <c:pt idx="12">
                  <c:v>HUNGARY</c:v>
                </c:pt>
                <c:pt idx="13">
                  <c:v>IRELAND</c:v>
                </c:pt>
                <c:pt idx="14">
                  <c:v>LATVIA</c:v>
                </c:pt>
                <c:pt idx="15">
                  <c:v>NORTHERN IRELAND</c:v>
                </c:pt>
                <c:pt idx="16">
                  <c:v>SLOVENIA</c:v>
                </c:pt>
                <c:pt idx="17">
                  <c:v>LUXEMBOURG</c:v>
                </c:pt>
                <c:pt idx="18">
                  <c:v>Total</c:v>
                </c:pt>
                <c:pt idx="19">
                  <c:v>FRANCE</c:v>
                </c:pt>
                <c:pt idx="20">
                  <c:v>BELGIUM</c:v>
                </c:pt>
                <c:pt idx="21">
                  <c:v>POLAND</c:v>
                </c:pt>
                <c:pt idx="22">
                  <c:v>LITUANIA</c:v>
                </c:pt>
                <c:pt idx="23">
                  <c:v>ITALY</c:v>
                </c:pt>
                <c:pt idx="24">
                  <c:v>SPAIN</c:v>
                </c:pt>
                <c:pt idx="25">
                  <c:v>GREECE</c:v>
                </c:pt>
                <c:pt idx="26">
                  <c:v>ROMANIA</c:v>
                </c:pt>
                <c:pt idx="27">
                  <c:v>BULGARIA</c:v>
                </c:pt>
                <c:pt idx="28">
                  <c:v>CYPRUS</c:v>
                </c:pt>
                <c:pt idx="29">
                  <c:v>PORTUGAL</c:v>
                </c:pt>
                <c:pt idx="30">
                  <c:v>MALTA</c:v>
                </c:pt>
              </c:strCache>
            </c:strRef>
          </c:cat>
          <c:val>
            <c:numRef>
              <c:f>Data!$L$318:$L$348</c:f>
              <c:numCache>
                <c:ptCount val="31"/>
                <c:pt idx="0">
                  <c:v>0.5965557618022354</c:v>
                </c:pt>
                <c:pt idx="1">
                  <c:v>0.547767518344613</c:v>
                </c:pt>
                <c:pt idx="2">
                  <c:v>0.563236064978331</c:v>
                </c:pt>
                <c:pt idx="3">
                  <c:v>0</c:v>
                </c:pt>
                <c:pt idx="4">
                  <c:v>0.5557062608993939</c:v>
                </c:pt>
                <c:pt idx="5">
                  <c:v>0.4104817188430443</c:v>
                </c:pt>
                <c:pt idx="6">
                  <c:v>0.39270681845567174</c:v>
                </c:pt>
                <c:pt idx="7">
                  <c:v>0.4583214174202363</c:v>
                </c:pt>
                <c:pt idx="8">
                  <c:v>0.4290697766284688</c:v>
                </c:pt>
                <c:pt idx="9">
                  <c:v>0.32224546454307046</c:v>
                </c:pt>
                <c:pt idx="10">
                  <c:v>0.4960014931250287</c:v>
                </c:pt>
                <c:pt idx="11">
                  <c:v>0.34591910538819187</c:v>
                </c:pt>
                <c:pt idx="12">
                  <c:v>0.3933073875234336</c:v>
                </c:pt>
                <c:pt idx="13">
                  <c:v>0.3942542920570999</c:v>
                </c:pt>
                <c:pt idx="14">
                  <c:v>0.5017880745049108</c:v>
                </c:pt>
                <c:pt idx="15">
                  <c:v>0.41925972949140605</c:v>
                </c:pt>
                <c:pt idx="16">
                  <c:v>0.36607811192553674</c:v>
                </c:pt>
                <c:pt idx="17">
                  <c:v>0.3905847328805382</c:v>
                </c:pt>
                <c:pt idx="18">
                  <c:v>0.3762742655012735</c:v>
                </c:pt>
                <c:pt idx="19">
                  <c:v>0.41673379905884633</c:v>
                </c:pt>
                <c:pt idx="20">
                  <c:v>0.3326127061992016</c:v>
                </c:pt>
                <c:pt idx="21">
                  <c:v>0.3323046400385411</c:v>
                </c:pt>
                <c:pt idx="22">
                  <c:v>0.3636881394091869</c:v>
                </c:pt>
                <c:pt idx="23">
                  <c:v>0.20087814826305755</c:v>
                </c:pt>
                <c:pt idx="24">
                  <c:v>0.23138428283514503</c:v>
                </c:pt>
                <c:pt idx="25">
                  <c:v>0.21789148489401247</c:v>
                </c:pt>
                <c:pt idx="26">
                  <c:v>0.2315708953135344</c:v>
                </c:pt>
                <c:pt idx="27">
                  <c:v>0.2983098218720536</c:v>
                </c:pt>
                <c:pt idx="28">
                  <c:v>0.20452338113537744</c:v>
                </c:pt>
                <c:pt idx="29">
                  <c:v>0.17405356030150507</c:v>
                </c:pt>
                <c:pt idx="30">
                  <c:v>0.18957436557793608</c:v>
                </c:pt>
              </c:numCache>
            </c:numRef>
          </c:val>
        </c:ser>
        <c:overlap val="100"/>
        <c:axId val="31658478"/>
        <c:axId val="16490847"/>
      </c:barChart>
      <c:catAx>
        <c:axId val="316584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847"/>
        <c:crosses val="autoZero"/>
        <c:auto val="1"/>
        <c:lblOffset val="100"/>
        <c:tickLblSkip val="1"/>
        <c:noMultiLvlLbl val="0"/>
      </c:catAx>
      <c:valAx>
        <c:axId val="1649084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8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904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attending any performing arts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3"/>
          <c:w val="0.984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Data!$A$353:$A$383</c:f>
              <c:strCache>
                <c:ptCount val="31"/>
                <c:pt idx="0">
                  <c:v>NETHERLANDS</c:v>
                </c:pt>
                <c:pt idx="1">
                  <c:v>SWEDEN</c:v>
                </c:pt>
                <c:pt idx="2">
                  <c:v>DENMARK</c:v>
                </c:pt>
                <c:pt idx="3">
                  <c:v>LUXEMBOURG</c:v>
                </c:pt>
                <c:pt idx="4">
                  <c:v>ESTONIA</c:v>
                </c:pt>
                <c:pt idx="5">
                  <c:v>FINLAND</c:v>
                </c:pt>
                <c:pt idx="6">
                  <c:v>LATVIA</c:v>
                </c:pt>
                <c:pt idx="7">
                  <c:v>CZECH REPUBLIC</c:v>
                </c:pt>
                <c:pt idx="8">
                  <c:v>IRELAND</c:v>
                </c:pt>
                <c:pt idx="9">
                  <c:v>LITUANIA</c:v>
                </c:pt>
                <c:pt idx="10">
                  <c:v>SLOVENIA</c:v>
                </c:pt>
                <c:pt idx="11">
                  <c:v>Taking Part</c:v>
                </c:pt>
                <c:pt idx="12">
                  <c:v>GREAT BRITAIN</c:v>
                </c:pt>
                <c:pt idx="13">
                  <c:v>GERMANY EAST</c:v>
                </c:pt>
                <c:pt idx="14">
                  <c:v>AUSTRIA</c:v>
                </c:pt>
                <c:pt idx="15">
                  <c:v>BELGIUM</c:v>
                </c:pt>
                <c:pt idx="16">
                  <c:v>GERMANY WEST</c:v>
                </c:pt>
                <c:pt idx="17">
                  <c:v>NORTHERN IRELAND</c:v>
                </c:pt>
                <c:pt idx="18">
                  <c:v>SLOVAKIA</c:v>
                </c:pt>
                <c:pt idx="19">
                  <c:v>Total</c:v>
                </c:pt>
                <c:pt idx="20">
                  <c:v>MALTA</c:v>
                </c:pt>
                <c:pt idx="21">
                  <c:v>FRANCE</c:v>
                </c:pt>
                <c:pt idx="22">
                  <c:v>HUNGARY</c:v>
                </c:pt>
                <c:pt idx="23">
                  <c:v>ITALY</c:v>
                </c:pt>
                <c:pt idx="24">
                  <c:v>SPAIN</c:v>
                </c:pt>
                <c:pt idx="25">
                  <c:v>CYPRUS</c:v>
                </c:pt>
                <c:pt idx="26">
                  <c:v>GREECE</c:v>
                </c:pt>
                <c:pt idx="27">
                  <c:v>POLAND</c:v>
                </c:pt>
                <c:pt idx="28">
                  <c:v>ROMANIA</c:v>
                </c:pt>
                <c:pt idx="29">
                  <c:v>BULGARIA</c:v>
                </c:pt>
                <c:pt idx="30">
                  <c:v>PORTUGAL</c:v>
                </c:pt>
              </c:strCache>
            </c:strRef>
          </c:cat>
          <c:val>
            <c:numRef>
              <c:f>Data!$D$353:$D$383</c:f>
              <c:numCache>
                <c:ptCount val="31"/>
                <c:pt idx="0">
                  <c:v>0.7653372550982603</c:v>
                </c:pt>
                <c:pt idx="1">
                  <c:v>0.7291371655804225</c:v>
                </c:pt>
                <c:pt idx="2">
                  <c:v>0.72028140137009</c:v>
                </c:pt>
                <c:pt idx="3">
                  <c:v>0.6987776378230705</c:v>
                </c:pt>
                <c:pt idx="4">
                  <c:v>0.6923325320465573</c:v>
                </c:pt>
                <c:pt idx="5">
                  <c:v>0.6915137547211709</c:v>
                </c:pt>
                <c:pt idx="6">
                  <c:v>0.6879357144987919</c:v>
                </c:pt>
                <c:pt idx="7">
                  <c:v>0.6473084189586055</c:v>
                </c:pt>
                <c:pt idx="8">
                  <c:v>0.5970606328869718</c:v>
                </c:pt>
                <c:pt idx="9">
                  <c:v>0.5926068728310545</c:v>
                </c:pt>
                <c:pt idx="10">
                  <c:v>0.5862184651987468</c:v>
                </c:pt>
                <c:pt idx="11">
                  <c:v>0.5362248696947134</c:v>
                </c:pt>
                <c:pt idx="12">
                  <c:v>0.58292982137847</c:v>
                </c:pt>
                <c:pt idx="13">
                  <c:v>0.5637411655467762</c:v>
                </c:pt>
                <c:pt idx="14">
                  <c:v>0.5560152906045992</c:v>
                </c:pt>
                <c:pt idx="15">
                  <c:v>0.5533856965052103</c:v>
                </c:pt>
                <c:pt idx="16">
                  <c:v>0.5527319073533988</c:v>
                </c:pt>
                <c:pt idx="17">
                  <c:v>0.5468072510054998</c:v>
                </c:pt>
                <c:pt idx="18">
                  <c:v>0.5347391685213667</c:v>
                </c:pt>
                <c:pt idx="19">
                  <c:v>0.5286167375477546</c:v>
                </c:pt>
                <c:pt idx="20">
                  <c:v>0.4883200462167304</c:v>
                </c:pt>
                <c:pt idx="21">
                  <c:v>0.4707712409777674</c:v>
                </c:pt>
                <c:pt idx="22">
                  <c:v>0.46683954188773313</c:v>
                </c:pt>
                <c:pt idx="23">
                  <c:v>0.4663051536984963</c:v>
                </c:pt>
                <c:pt idx="24">
                  <c:v>0.4484257559636859</c:v>
                </c:pt>
                <c:pt idx="25">
                  <c:v>0.438574958212818</c:v>
                </c:pt>
                <c:pt idx="26">
                  <c:v>0.40007588086540075</c:v>
                </c:pt>
                <c:pt idx="27">
                  <c:v>0.3792759328580316</c:v>
                </c:pt>
                <c:pt idx="28">
                  <c:v>0.35682075714777883</c:v>
                </c:pt>
                <c:pt idx="29">
                  <c:v>0.35649900016754754</c:v>
                </c:pt>
                <c:pt idx="30">
                  <c:v>0.32586893987646454</c:v>
                </c:pt>
              </c:numCache>
            </c:numRef>
          </c:val>
        </c:ser>
        <c:overlap val="100"/>
        <c:axId val="14199896"/>
        <c:axId val="60690201"/>
      </c:barChart>
      <c:catAx>
        <c:axId val="141998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201"/>
        <c:crosses val="autoZero"/>
        <c:auto val="1"/>
        <c:lblOffset val="100"/>
        <c:tickLblSkip val="1"/>
        <c:noMultiLvlLbl val="0"/>
      </c:catAx>
      <c:valAx>
        <c:axId val="6069020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99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attending arts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(performing arts, museums/galleries and cinema)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6875"/>
          <c:w val="0.98475"/>
          <c:h val="0.920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Data!$A$388:$A$418</c:f>
              <c:strCache>
                <c:ptCount val="31"/>
                <c:pt idx="0">
                  <c:v>SWEDEN</c:v>
                </c:pt>
                <c:pt idx="1">
                  <c:v>NETHERLANDS</c:v>
                </c:pt>
                <c:pt idx="2">
                  <c:v>DENMARK</c:v>
                </c:pt>
                <c:pt idx="3">
                  <c:v>LUXEMBOURG</c:v>
                </c:pt>
                <c:pt idx="4">
                  <c:v>FINLAND</c:v>
                </c:pt>
                <c:pt idx="5">
                  <c:v>IRELAND</c:v>
                </c:pt>
                <c:pt idx="6">
                  <c:v>GREAT BRITAIN</c:v>
                </c:pt>
                <c:pt idx="7">
                  <c:v>CZECH REPUBLIC</c:v>
                </c:pt>
                <c:pt idx="8">
                  <c:v>FRANCE</c:v>
                </c:pt>
                <c:pt idx="9">
                  <c:v>GERMANY EAST</c:v>
                </c:pt>
                <c:pt idx="10">
                  <c:v>GERMANY WEST</c:v>
                </c:pt>
                <c:pt idx="11">
                  <c:v>AUSTRIA</c:v>
                </c:pt>
                <c:pt idx="12">
                  <c:v>BELGIUM</c:v>
                </c:pt>
                <c:pt idx="13">
                  <c:v>NORTHERN IRELAND</c:v>
                </c:pt>
                <c:pt idx="14">
                  <c:v>SLOVAKIA</c:v>
                </c:pt>
                <c:pt idx="15">
                  <c:v>LATVIA</c:v>
                </c:pt>
                <c:pt idx="16">
                  <c:v>ESTONIA</c:v>
                </c:pt>
                <c:pt idx="17">
                  <c:v>Total</c:v>
                </c:pt>
                <c:pt idx="18">
                  <c:v>MALTA</c:v>
                </c:pt>
                <c:pt idx="19">
                  <c:v>SLOVENIA</c:v>
                </c:pt>
                <c:pt idx="20">
                  <c:v>Taking Part</c:v>
                </c:pt>
                <c:pt idx="21">
                  <c:v>SPAIN</c:v>
                </c:pt>
                <c:pt idx="22">
                  <c:v>ITALY</c:v>
                </c:pt>
                <c:pt idx="23">
                  <c:v>HUNGARY</c:v>
                </c:pt>
                <c:pt idx="24">
                  <c:v>GREECE</c:v>
                </c:pt>
                <c:pt idx="25">
                  <c:v>CYPRUS (REPUBLIC)</c:v>
                </c:pt>
                <c:pt idx="26">
                  <c:v>LITUANIA</c:v>
                </c:pt>
                <c:pt idx="27">
                  <c:v>POLAND</c:v>
                </c:pt>
                <c:pt idx="28">
                  <c:v>PORTUGAL</c:v>
                </c:pt>
                <c:pt idx="29">
                  <c:v>ROMANIA</c:v>
                </c:pt>
                <c:pt idx="30">
                  <c:v>BULGARIA</c:v>
                </c:pt>
              </c:strCache>
            </c:strRef>
          </c:cat>
          <c:val>
            <c:numRef>
              <c:f>Data!$D$388:$D$418</c:f>
              <c:numCache>
                <c:ptCount val="31"/>
                <c:pt idx="0">
                  <c:v>0.8836854280783967</c:v>
                </c:pt>
                <c:pt idx="1">
                  <c:v>0.8751647297663571</c:v>
                </c:pt>
                <c:pt idx="2">
                  <c:v>0.8615163165316839</c:v>
                </c:pt>
                <c:pt idx="3">
                  <c:v>0.8365225136196778</c:v>
                </c:pt>
                <c:pt idx="4">
                  <c:v>0.7809774399950781</c:v>
                </c:pt>
                <c:pt idx="5">
                  <c:v>0.7655956060977657</c:v>
                </c:pt>
                <c:pt idx="6">
                  <c:v>0.754948094347236</c:v>
                </c:pt>
                <c:pt idx="7">
                  <c:v>0.7499985655546254</c:v>
                </c:pt>
                <c:pt idx="8">
                  <c:v>0.746192713336244</c:v>
                </c:pt>
                <c:pt idx="9">
                  <c:v>0.7449245425148404</c:v>
                </c:pt>
                <c:pt idx="10">
                  <c:v>0.7430889228743768</c:v>
                </c:pt>
                <c:pt idx="11">
                  <c:v>0.7407078352741193</c:v>
                </c:pt>
                <c:pt idx="12">
                  <c:v>0.7282109652286827</c:v>
                </c:pt>
                <c:pt idx="13">
                  <c:v>0.7251062603895925</c:v>
                </c:pt>
                <c:pt idx="14">
                  <c:v>0.6965473334040475</c:v>
                </c:pt>
                <c:pt idx="15">
                  <c:v>0.6858726114624347</c:v>
                </c:pt>
                <c:pt idx="16">
                  <c:v>0.6827819497774303</c:v>
                </c:pt>
                <c:pt idx="17">
                  <c:v>0.6765075151424512</c:v>
                </c:pt>
                <c:pt idx="18">
                  <c:v>0.6724288378705318</c:v>
                </c:pt>
                <c:pt idx="19">
                  <c:v>0.6649383070131606</c:v>
                </c:pt>
                <c:pt idx="20">
                  <c:v>0.6641763878547199</c:v>
                </c:pt>
                <c:pt idx="21">
                  <c:v>0.6594306389891108</c:v>
                </c:pt>
                <c:pt idx="22">
                  <c:v>0.6572024888253296</c:v>
                </c:pt>
                <c:pt idx="23">
                  <c:v>0.5921315182570243</c:v>
                </c:pt>
                <c:pt idx="24">
                  <c:v>0.5647064566659121</c:v>
                </c:pt>
                <c:pt idx="25">
                  <c:v>0.5541531723310216</c:v>
                </c:pt>
                <c:pt idx="26">
                  <c:v>0.5320087995924891</c:v>
                </c:pt>
                <c:pt idx="27">
                  <c:v>0.520848622701443</c:v>
                </c:pt>
                <c:pt idx="28">
                  <c:v>0.490044803106296</c:v>
                </c:pt>
                <c:pt idx="29">
                  <c:v>0.40937405063413296</c:v>
                </c:pt>
                <c:pt idx="30">
                  <c:v>0.38158025969184767</c:v>
                </c:pt>
              </c:numCache>
            </c:numRef>
          </c:val>
        </c:ser>
        <c:overlap val="100"/>
        <c:axId val="9340898"/>
        <c:axId val="16959219"/>
      </c:barChart>
      <c:catAx>
        <c:axId val="93408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59219"/>
        <c:crosses val="autoZero"/>
        <c:auto val="1"/>
        <c:lblOffset val="100"/>
        <c:tickLblSkip val="1"/>
        <c:noMultiLvlLbl val="0"/>
      </c:catAx>
      <c:valAx>
        <c:axId val="1695921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0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attending any culture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 sport)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6"/>
          <c:w val="0.98475"/>
          <c:h val="0.913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Data!$A$423:$A$453</c:f>
              <c:strCache>
                <c:ptCount val="31"/>
                <c:pt idx="0">
                  <c:v>SWEDEN</c:v>
                </c:pt>
                <c:pt idx="1">
                  <c:v>GERMANY EAST</c:v>
                </c:pt>
                <c:pt idx="2">
                  <c:v>NETHERLANDS</c:v>
                </c:pt>
                <c:pt idx="3">
                  <c:v>DENMARK</c:v>
                </c:pt>
                <c:pt idx="4">
                  <c:v>FINLAND</c:v>
                </c:pt>
                <c:pt idx="5">
                  <c:v>LUXEMBOURG</c:v>
                </c:pt>
                <c:pt idx="6">
                  <c:v>ESTONIA</c:v>
                </c:pt>
                <c:pt idx="7">
                  <c:v>LATVIA</c:v>
                </c:pt>
                <c:pt idx="8">
                  <c:v>CZECH REPUBLIC</c:v>
                </c:pt>
                <c:pt idx="9">
                  <c:v>SLOVAKIA</c:v>
                </c:pt>
                <c:pt idx="10">
                  <c:v>Taking Part</c:v>
                </c:pt>
                <c:pt idx="11">
                  <c:v>GREAT BRITAIN</c:v>
                </c:pt>
                <c:pt idx="12">
                  <c:v>GERMANY WEST</c:v>
                </c:pt>
                <c:pt idx="13">
                  <c:v>SLOVENIA</c:v>
                </c:pt>
                <c:pt idx="14">
                  <c:v>LITUANIA</c:v>
                </c:pt>
                <c:pt idx="15">
                  <c:v>HUNGARY</c:v>
                </c:pt>
                <c:pt idx="16">
                  <c:v>MALTA</c:v>
                </c:pt>
                <c:pt idx="17">
                  <c:v>BELGIUM</c:v>
                </c:pt>
                <c:pt idx="18">
                  <c:v>NORTHERN IRELAND</c:v>
                </c:pt>
                <c:pt idx="19">
                  <c:v>FRANCE</c:v>
                </c:pt>
                <c:pt idx="20">
                  <c:v>Total</c:v>
                </c:pt>
                <c:pt idx="21">
                  <c:v>AUSTRIA</c:v>
                </c:pt>
                <c:pt idx="22">
                  <c:v>IRELAND</c:v>
                </c:pt>
                <c:pt idx="23">
                  <c:v>POLAND</c:v>
                </c:pt>
                <c:pt idx="24">
                  <c:v>ITALY</c:v>
                </c:pt>
                <c:pt idx="25">
                  <c:v>CYPRUS (REPUBLIC)</c:v>
                </c:pt>
                <c:pt idx="26">
                  <c:v>SPAIN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PORTUGAL</c:v>
                </c:pt>
              </c:strCache>
            </c:strRef>
          </c:cat>
          <c:val>
            <c:numRef>
              <c:f>Data!$D$423:$D$453</c:f>
              <c:numCache>
                <c:ptCount val="31"/>
                <c:pt idx="0">
                  <c:v>0.9931371307348891</c:v>
                </c:pt>
                <c:pt idx="1">
                  <c:v>0.9923180498518057</c:v>
                </c:pt>
                <c:pt idx="2">
                  <c:v>0.990164445419665</c:v>
                </c:pt>
                <c:pt idx="3">
                  <c:v>0.9888123363161546</c:v>
                </c:pt>
                <c:pt idx="4">
                  <c:v>0.987879813275296</c:v>
                </c:pt>
                <c:pt idx="5">
                  <c:v>0.9851440122324763</c:v>
                </c:pt>
                <c:pt idx="6">
                  <c:v>0.9801889092991506</c:v>
                </c:pt>
                <c:pt idx="7">
                  <c:v>0.9775627022806579</c:v>
                </c:pt>
                <c:pt idx="8">
                  <c:v>0.9771970371153303</c:v>
                </c:pt>
                <c:pt idx="9">
                  <c:v>0.9695218744627853</c:v>
                </c:pt>
                <c:pt idx="10">
                  <c:v>0.901662943658476</c:v>
                </c:pt>
                <c:pt idx="11">
                  <c:v>0.9685524910846799</c:v>
                </c:pt>
                <c:pt idx="12">
                  <c:v>0.9633802853455151</c:v>
                </c:pt>
                <c:pt idx="13">
                  <c:v>0.9563879813250464</c:v>
                </c:pt>
                <c:pt idx="14">
                  <c:v>0.9548736375796649</c:v>
                </c:pt>
                <c:pt idx="15">
                  <c:v>0.9525397548737674</c:v>
                </c:pt>
                <c:pt idx="16">
                  <c:v>0.9514486432199933</c:v>
                </c:pt>
                <c:pt idx="17">
                  <c:v>0.9438758043572355</c:v>
                </c:pt>
                <c:pt idx="18">
                  <c:v>0.9437958768408834</c:v>
                </c:pt>
                <c:pt idx="19">
                  <c:v>0.9400919613835929</c:v>
                </c:pt>
                <c:pt idx="20">
                  <c:v>0.9300280415763105</c:v>
                </c:pt>
                <c:pt idx="21">
                  <c:v>0.9196643226839938</c:v>
                </c:pt>
                <c:pt idx="22">
                  <c:v>0.9188118903595545</c:v>
                </c:pt>
                <c:pt idx="23">
                  <c:v>0.9007844968858406</c:v>
                </c:pt>
                <c:pt idx="24">
                  <c:v>0.8805433065340643</c:v>
                </c:pt>
                <c:pt idx="25">
                  <c:v>0.8721077396520885</c:v>
                </c:pt>
                <c:pt idx="26">
                  <c:v>0.8542484854680104</c:v>
                </c:pt>
                <c:pt idx="27">
                  <c:v>0.8407088950952218</c:v>
                </c:pt>
                <c:pt idx="28">
                  <c:v>0.8232062654769556</c:v>
                </c:pt>
                <c:pt idx="29">
                  <c:v>0.8099283066493366</c:v>
                </c:pt>
                <c:pt idx="30">
                  <c:v>0.7769036876402874</c:v>
                </c:pt>
              </c:numCache>
            </c:numRef>
          </c:val>
        </c:ser>
        <c:overlap val="100"/>
        <c:axId val="18415244"/>
        <c:axId val="31519469"/>
      </c:barChart>
      <c:catAx>
        <c:axId val="184152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469"/>
        <c:crosses val="autoZero"/>
        <c:auto val="1"/>
        <c:lblOffset val="100"/>
        <c:tickLblSkip val="1"/>
        <c:noMultiLvlLbl val="0"/>
      </c:catAx>
      <c:valAx>
        <c:axId val="31519469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5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No. domains attended (not including Sports, TV, Book)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9425"/>
          <c:w val="0.91725"/>
          <c:h val="0.89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Data!$M$456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Data!$A$457:$A$486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EAST</c:v>
                </c:pt>
                <c:pt idx="8">
                  <c:v>GERMANY WEST</c:v>
                </c:pt>
                <c:pt idx="9">
                  <c:v>FRANCE</c:v>
                </c:pt>
                <c:pt idx="10">
                  <c:v>BELGIUM</c:v>
                </c:pt>
                <c:pt idx="11">
                  <c:v>GREAT BRITAIN</c:v>
                </c:pt>
                <c:pt idx="12">
                  <c:v>CZECH REPUBLIC</c:v>
                </c:pt>
                <c:pt idx="13">
                  <c:v>SLOVENIA</c:v>
                </c:pt>
                <c:pt idx="14">
                  <c:v>AUSTRIA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IRELAND</c:v>
                </c:pt>
                <c:pt idx="18">
                  <c:v>LATVIA</c:v>
                </c:pt>
                <c:pt idx="19">
                  <c:v>SPAIN</c:v>
                </c:pt>
                <c:pt idx="20">
                  <c:v>ITALY</c:v>
                </c:pt>
                <c:pt idx="21">
                  <c:v>MALTA</c:v>
                </c:pt>
                <c:pt idx="22">
                  <c:v>ROMANIA</c:v>
                </c:pt>
                <c:pt idx="23">
                  <c:v>GREECE</c:v>
                </c:pt>
                <c:pt idx="24">
                  <c:v>HUNGARY</c:v>
                </c:pt>
                <c:pt idx="25">
                  <c:v>CYPRUS (REPUBLIC)</c:v>
                </c:pt>
                <c:pt idx="26">
                  <c:v>POLAND</c:v>
                </c:pt>
                <c:pt idx="27">
                  <c:v>LITUANIA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Data!$M$457:$M$486</c:f>
              <c:numCache>
                <c:ptCount val="30"/>
                <c:pt idx="0">
                  <c:v>0.1516770555060849</c:v>
                </c:pt>
                <c:pt idx="1">
                  <c:v>0.27041778307035824</c:v>
                </c:pt>
                <c:pt idx="2">
                  <c:v>0.30189056717015106</c:v>
                </c:pt>
                <c:pt idx="3">
                  <c:v>0.335031724668333</c:v>
                </c:pt>
                <c:pt idx="4">
                  <c:v>0.37327603437937235</c:v>
                </c:pt>
                <c:pt idx="5">
                  <c:v>0.26670668267306924</c:v>
                </c:pt>
                <c:pt idx="6">
                  <c:v>0.3324798829553768</c:v>
                </c:pt>
                <c:pt idx="7">
                  <c:v>0.3340280409245927</c:v>
                </c:pt>
                <c:pt idx="8">
                  <c:v>0.35428060057671273</c:v>
                </c:pt>
                <c:pt idx="9">
                  <c:v>0.3820104793324277</c:v>
                </c:pt>
                <c:pt idx="10">
                  <c:v>0.41044632550981147</c:v>
                </c:pt>
                <c:pt idx="11">
                  <c:v>0.44423515415881826</c:v>
                </c:pt>
                <c:pt idx="12">
                  <c:v>0.43488108720271806</c:v>
                </c:pt>
                <c:pt idx="13">
                  <c:v>0.42647348708850774</c:v>
                </c:pt>
                <c:pt idx="14">
                  <c:v>0.41129909963391703</c:v>
                </c:pt>
                <c:pt idx="15">
                  <c:v>0.4911986839153518</c:v>
                </c:pt>
                <c:pt idx="16">
                  <c:v>0.5550016616816218</c:v>
                </c:pt>
                <c:pt idx="17">
                  <c:v>0.5401620486145844</c:v>
                </c:pt>
                <c:pt idx="18">
                  <c:v>0.5528487620562792</c:v>
                </c:pt>
                <c:pt idx="19">
                  <c:v>0.578800835239137</c:v>
                </c:pt>
                <c:pt idx="20">
                  <c:v>0.562668800640192</c:v>
                </c:pt>
                <c:pt idx="21">
                  <c:v>0.6460584233693477</c:v>
                </c:pt>
                <c:pt idx="22">
                  <c:v>0.6704304188380622</c:v>
                </c:pt>
                <c:pt idx="23">
                  <c:v>0.6416925077523257</c:v>
                </c:pt>
                <c:pt idx="24">
                  <c:v>0.6216865059517855</c:v>
                </c:pt>
                <c:pt idx="25">
                  <c:v>0.7008803521408563</c:v>
                </c:pt>
                <c:pt idx="26">
                  <c:v>0.6782034610383114</c:v>
                </c:pt>
                <c:pt idx="27">
                  <c:v>0.7012734519296199</c:v>
                </c:pt>
                <c:pt idx="28">
                  <c:v>0.7954971857410882</c:v>
                </c:pt>
                <c:pt idx="29">
                  <c:v>0.8299791811242193</c:v>
                </c:pt>
              </c:numCache>
            </c:numRef>
          </c:val>
        </c:ser>
        <c:ser>
          <c:idx val="1"/>
          <c:order val="1"/>
          <c:tx>
            <c:strRef>
              <c:f>Data!$N$456</c:f>
              <c:strCache>
                <c:ptCount val="1"/>
                <c:pt idx="0">
                  <c:v> 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Data!$A$457:$A$486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EAST</c:v>
                </c:pt>
                <c:pt idx="8">
                  <c:v>GERMANY WEST</c:v>
                </c:pt>
                <c:pt idx="9">
                  <c:v>FRANCE</c:v>
                </c:pt>
                <c:pt idx="10">
                  <c:v>BELGIUM</c:v>
                </c:pt>
                <c:pt idx="11">
                  <c:v>GREAT BRITAIN</c:v>
                </c:pt>
                <c:pt idx="12">
                  <c:v>CZECH REPUBLIC</c:v>
                </c:pt>
                <c:pt idx="13">
                  <c:v>SLOVENIA</c:v>
                </c:pt>
                <c:pt idx="14">
                  <c:v>AUSTRIA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IRELAND</c:v>
                </c:pt>
                <c:pt idx="18">
                  <c:v>LATVIA</c:v>
                </c:pt>
                <c:pt idx="19">
                  <c:v>SPAIN</c:v>
                </c:pt>
                <c:pt idx="20">
                  <c:v>ITALY</c:v>
                </c:pt>
                <c:pt idx="21">
                  <c:v>MALTA</c:v>
                </c:pt>
                <c:pt idx="22">
                  <c:v>ROMANIA</c:v>
                </c:pt>
                <c:pt idx="23">
                  <c:v>GREECE</c:v>
                </c:pt>
                <c:pt idx="24">
                  <c:v>HUNGARY</c:v>
                </c:pt>
                <c:pt idx="25">
                  <c:v>CYPRUS (REPUBLIC)</c:v>
                </c:pt>
                <c:pt idx="26">
                  <c:v>POLAND</c:v>
                </c:pt>
                <c:pt idx="27">
                  <c:v>LITUANIA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Data!$N$457:$N$486</c:f>
              <c:numCache>
                <c:ptCount val="30"/>
                <c:pt idx="0">
                  <c:v>0.1834372217275156</c:v>
                </c:pt>
                <c:pt idx="1">
                  <c:v>0.2400516026595217</c:v>
                </c:pt>
                <c:pt idx="2">
                  <c:v>0.23637091127338203</c:v>
                </c:pt>
                <c:pt idx="3">
                  <c:v>0.25418188809844255</c:v>
                </c:pt>
                <c:pt idx="4">
                  <c:v>0.22276634019588248</c:v>
                </c:pt>
                <c:pt idx="5">
                  <c:v>0.3023209283713485</c:v>
                </c:pt>
                <c:pt idx="6">
                  <c:v>0.2532918800292612</c:v>
                </c:pt>
                <c:pt idx="7">
                  <c:v>0.28988253126184166</c:v>
                </c:pt>
                <c:pt idx="8">
                  <c:v>0.27513174903052595</c:v>
                </c:pt>
                <c:pt idx="9">
                  <c:v>0.25742286046962937</c:v>
                </c:pt>
                <c:pt idx="10">
                  <c:v>0.2626971912273952</c:v>
                </c:pt>
                <c:pt idx="11">
                  <c:v>0.2509170219093883</c:v>
                </c:pt>
                <c:pt idx="12">
                  <c:v>0.26547753869384677</c:v>
                </c:pt>
                <c:pt idx="13">
                  <c:v>0.23220973782771534</c:v>
                </c:pt>
                <c:pt idx="14">
                  <c:v>0.29326209557732263</c:v>
                </c:pt>
                <c:pt idx="15">
                  <c:v>0.22365961265235923</c:v>
                </c:pt>
                <c:pt idx="16">
                  <c:v>0.21768029245596546</c:v>
                </c:pt>
                <c:pt idx="17">
                  <c:v>0.24107232169650894</c:v>
                </c:pt>
                <c:pt idx="18">
                  <c:v>0.24092671770905838</c:v>
                </c:pt>
                <c:pt idx="19">
                  <c:v>0.25136720692055287</c:v>
                </c:pt>
                <c:pt idx="20">
                  <c:v>0.27978393518055417</c:v>
                </c:pt>
                <c:pt idx="21">
                  <c:v>0.1840736294517807</c:v>
                </c:pt>
                <c:pt idx="22">
                  <c:v>0.14167149198996334</c:v>
                </c:pt>
                <c:pt idx="23">
                  <c:v>0.1756526958087426</c:v>
                </c:pt>
                <c:pt idx="24">
                  <c:v>0.21686505951785537</c:v>
                </c:pt>
                <c:pt idx="25">
                  <c:v>0.1612645058023209</c:v>
                </c:pt>
                <c:pt idx="26">
                  <c:v>0.16494948484545363</c:v>
                </c:pt>
                <c:pt idx="27">
                  <c:v>0.1568970545348498</c:v>
                </c:pt>
                <c:pt idx="28">
                  <c:v>0.1311345906981337</c:v>
                </c:pt>
                <c:pt idx="29">
                  <c:v>0.11559432933478733</c:v>
                </c:pt>
              </c:numCache>
            </c:numRef>
          </c:val>
        </c:ser>
        <c:ser>
          <c:idx val="2"/>
          <c:order val="2"/>
          <c:tx>
            <c:strRef>
              <c:f>Data!$O$456</c:f>
              <c:strCache>
                <c:ptCount val="1"/>
                <c:pt idx="0">
                  <c:v> 2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Data!$A$457:$A$486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EAST</c:v>
                </c:pt>
                <c:pt idx="8">
                  <c:v>GERMANY WEST</c:v>
                </c:pt>
                <c:pt idx="9">
                  <c:v>FRANCE</c:v>
                </c:pt>
                <c:pt idx="10">
                  <c:v>BELGIUM</c:v>
                </c:pt>
                <c:pt idx="11">
                  <c:v>GREAT BRITAIN</c:v>
                </c:pt>
                <c:pt idx="12">
                  <c:v>CZECH REPUBLIC</c:v>
                </c:pt>
                <c:pt idx="13">
                  <c:v>SLOVENIA</c:v>
                </c:pt>
                <c:pt idx="14">
                  <c:v>AUSTRIA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IRELAND</c:v>
                </c:pt>
                <c:pt idx="18">
                  <c:v>LATVIA</c:v>
                </c:pt>
                <c:pt idx="19">
                  <c:v>SPAIN</c:v>
                </c:pt>
                <c:pt idx="20">
                  <c:v>ITALY</c:v>
                </c:pt>
                <c:pt idx="21">
                  <c:v>MALTA</c:v>
                </c:pt>
                <c:pt idx="22">
                  <c:v>ROMANIA</c:v>
                </c:pt>
                <c:pt idx="23">
                  <c:v>GREECE</c:v>
                </c:pt>
                <c:pt idx="24">
                  <c:v>HUNGARY</c:v>
                </c:pt>
                <c:pt idx="25">
                  <c:v>CYPRUS (REPUBLIC)</c:v>
                </c:pt>
                <c:pt idx="26">
                  <c:v>POLAND</c:v>
                </c:pt>
                <c:pt idx="27">
                  <c:v>LITUANIA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Data!$O$457:$O$486</c:f>
              <c:numCache>
                <c:ptCount val="30"/>
                <c:pt idx="0">
                  <c:v>0.23874542396358958</c:v>
                </c:pt>
                <c:pt idx="1">
                  <c:v>0.20025801329760842</c:v>
                </c:pt>
                <c:pt idx="2">
                  <c:v>0.2078623587076123</c:v>
                </c:pt>
                <c:pt idx="3">
                  <c:v>0.1641991924629879</c:v>
                </c:pt>
                <c:pt idx="4">
                  <c:v>0.1387167699380372</c:v>
                </c:pt>
                <c:pt idx="5">
                  <c:v>0.21048419367747098</c:v>
                </c:pt>
                <c:pt idx="6">
                  <c:v>0.19486100950987564</c:v>
                </c:pt>
                <c:pt idx="7">
                  <c:v>0.18889730958696477</c:v>
                </c:pt>
                <c:pt idx="8">
                  <c:v>0.1597892015511584</c:v>
                </c:pt>
                <c:pt idx="9">
                  <c:v>0.16893071996895015</c:v>
                </c:pt>
                <c:pt idx="10">
                  <c:v>0.16679492112350905</c:v>
                </c:pt>
                <c:pt idx="11">
                  <c:v>0.1466243679984138</c:v>
                </c:pt>
                <c:pt idx="12">
                  <c:v>0.1413741034352586</c:v>
                </c:pt>
                <c:pt idx="13">
                  <c:v>0.19623496944608712</c:v>
                </c:pt>
                <c:pt idx="14">
                  <c:v>0.15919659641832393</c:v>
                </c:pt>
                <c:pt idx="15">
                  <c:v>0.13601286173633442</c:v>
                </c:pt>
                <c:pt idx="16">
                  <c:v>0.10900631439016284</c:v>
                </c:pt>
                <c:pt idx="17">
                  <c:v>0.11163349004701409</c:v>
                </c:pt>
                <c:pt idx="18">
                  <c:v>0.1021179278114746</c:v>
                </c:pt>
                <c:pt idx="19">
                  <c:v>0.09525703490106392</c:v>
                </c:pt>
                <c:pt idx="20">
                  <c:v>0.10343102930879264</c:v>
                </c:pt>
                <c:pt idx="21">
                  <c:v>0.07963185274109644</c:v>
                </c:pt>
                <c:pt idx="22">
                  <c:v>0.10258637328701022</c:v>
                </c:pt>
                <c:pt idx="23">
                  <c:v>0.10813243973191956</c:v>
                </c:pt>
                <c:pt idx="24">
                  <c:v>0.10113033910173051</c:v>
                </c:pt>
                <c:pt idx="25">
                  <c:v>0.06842737094837936</c:v>
                </c:pt>
                <c:pt idx="26">
                  <c:v>0.09542862858857658</c:v>
                </c:pt>
                <c:pt idx="27">
                  <c:v>0.07086614173228346</c:v>
                </c:pt>
                <c:pt idx="28">
                  <c:v>0.047398044830650736</c:v>
                </c:pt>
                <c:pt idx="29">
                  <c:v>0.040844651531674436</c:v>
                </c:pt>
              </c:numCache>
            </c:numRef>
          </c:val>
        </c:ser>
        <c:ser>
          <c:idx val="3"/>
          <c:order val="3"/>
          <c:tx>
            <c:strRef>
              <c:f>Data!$P$456</c:f>
              <c:strCache>
                <c:ptCount val="1"/>
                <c:pt idx="0">
                  <c:v> 3 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Data!$A$457:$A$486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EAST</c:v>
                </c:pt>
                <c:pt idx="8">
                  <c:v>GERMANY WEST</c:v>
                </c:pt>
                <c:pt idx="9">
                  <c:v>FRANCE</c:v>
                </c:pt>
                <c:pt idx="10">
                  <c:v>BELGIUM</c:v>
                </c:pt>
                <c:pt idx="11">
                  <c:v>GREAT BRITAIN</c:v>
                </c:pt>
                <c:pt idx="12">
                  <c:v>CZECH REPUBLIC</c:v>
                </c:pt>
                <c:pt idx="13">
                  <c:v>SLOVENIA</c:v>
                </c:pt>
                <c:pt idx="14">
                  <c:v>AUSTRIA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IRELAND</c:v>
                </c:pt>
                <c:pt idx="18">
                  <c:v>LATVIA</c:v>
                </c:pt>
                <c:pt idx="19">
                  <c:v>SPAIN</c:v>
                </c:pt>
                <c:pt idx="20">
                  <c:v>ITALY</c:v>
                </c:pt>
                <c:pt idx="21">
                  <c:v>MALTA</c:v>
                </c:pt>
                <c:pt idx="22">
                  <c:v>ROMANIA</c:v>
                </c:pt>
                <c:pt idx="23">
                  <c:v>GREECE</c:v>
                </c:pt>
                <c:pt idx="24">
                  <c:v>HUNGARY</c:v>
                </c:pt>
                <c:pt idx="25">
                  <c:v>CYPRUS (REPUBLIC)</c:v>
                </c:pt>
                <c:pt idx="26">
                  <c:v>POLAND</c:v>
                </c:pt>
                <c:pt idx="27">
                  <c:v>LITUANIA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Data!$P$457:$P$486</c:f>
              <c:numCache>
                <c:ptCount val="30"/>
                <c:pt idx="0">
                  <c:v>0.15345799940635202</c:v>
                </c:pt>
                <c:pt idx="1">
                  <c:v>0.12523568522377693</c:v>
                </c:pt>
                <c:pt idx="2">
                  <c:v>0.1371411423427028</c:v>
                </c:pt>
                <c:pt idx="3">
                  <c:v>0.09123245529705826</c:v>
                </c:pt>
                <c:pt idx="4">
                  <c:v>0.12602438536877872</c:v>
                </c:pt>
                <c:pt idx="5">
                  <c:v>0.11744697879151661</c:v>
                </c:pt>
                <c:pt idx="6">
                  <c:v>0.13066934893928311</c:v>
                </c:pt>
                <c:pt idx="7">
                  <c:v>0.09530125047366426</c:v>
                </c:pt>
                <c:pt idx="8">
                  <c:v>0.11176295117828379</c:v>
                </c:pt>
                <c:pt idx="9">
                  <c:v>0.09751601009120901</c:v>
                </c:pt>
                <c:pt idx="10">
                  <c:v>0.07512504809542132</c:v>
                </c:pt>
                <c:pt idx="11">
                  <c:v>0.06741350252800635</c:v>
                </c:pt>
                <c:pt idx="12">
                  <c:v>0.08758021895054738</c:v>
                </c:pt>
                <c:pt idx="13">
                  <c:v>0.08308693081017149</c:v>
                </c:pt>
                <c:pt idx="14">
                  <c:v>0.09775403185910754</c:v>
                </c:pt>
                <c:pt idx="15">
                  <c:v>0.07455320421745308</c:v>
                </c:pt>
                <c:pt idx="16">
                  <c:v>0.06779661016949153</c:v>
                </c:pt>
                <c:pt idx="17">
                  <c:v>0.051215364609382814</c:v>
                </c:pt>
                <c:pt idx="18">
                  <c:v>0.05349507805508601</c:v>
                </c:pt>
                <c:pt idx="19">
                  <c:v>0.03410559809088197</c:v>
                </c:pt>
                <c:pt idx="20">
                  <c:v>0.036410923276983094</c:v>
                </c:pt>
                <c:pt idx="21">
                  <c:v>0.055022008803521406</c:v>
                </c:pt>
                <c:pt idx="22">
                  <c:v>0.05018336228527311</c:v>
                </c:pt>
                <c:pt idx="23">
                  <c:v>0.04761428428528559</c:v>
                </c:pt>
                <c:pt idx="24">
                  <c:v>0.03100930279083725</c:v>
                </c:pt>
                <c:pt idx="25">
                  <c:v>0.02781112444977991</c:v>
                </c:pt>
                <c:pt idx="26">
                  <c:v>0.03571071321396419</c:v>
                </c:pt>
                <c:pt idx="27">
                  <c:v>0.040828229804607756</c:v>
                </c:pt>
                <c:pt idx="28">
                  <c:v>0.015206872716500444</c:v>
                </c:pt>
                <c:pt idx="29">
                  <c:v>0.006543075245365321</c:v>
                </c:pt>
              </c:numCache>
            </c:numRef>
          </c:val>
        </c:ser>
        <c:ser>
          <c:idx val="4"/>
          <c:order val="4"/>
          <c:tx>
            <c:strRef>
              <c:f>Data!$Q$456</c:f>
              <c:strCache>
                <c:ptCount val="1"/>
                <c:pt idx="0">
                  <c:v> 4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Data!$A$457:$A$486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EAST</c:v>
                </c:pt>
                <c:pt idx="8">
                  <c:v>GERMANY WEST</c:v>
                </c:pt>
                <c:pt idx="9">
                  <c:v>FRANCE</c:v>
                </c:pt>
                <c:pt idx="10">
                  <c:v>BELGIUM</c:v>
                </c:pt>
                <c:pt idx="11">
                  <c:v>GREAT BRITAIN</c:v>
                </c:pt>
                <c:pt idx="12">
                  <c:v>CZECH REPUBLIC</c:v>
                </c:pt>
                <c:pt idx="13">
                  <c:v>SLOVENIA</c:v>
                </c:pt>
                <c:pt idx="14">
                  <c:v>AUSTRIA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IRELAND</c:v>
                </c:pt>
                <c:pt idx="18">
                  <c:v>LATVIA</c:v>
                </c:pt>
                <c:pt idx="19">
                  <c:v>SPAIN</c:v>
                </c:pt>
                <c:pt idx="20">
                  <c:v>ITALY</c:v>
                </c:pt>
                <c:pt idx="21">
                  <c:v>MALTA</c:v>
                </c:pt>
                <c:pt idx="22">
                  <c:v>ROMANIA</c:v>
                </c:pt>
                <c:pt idx="23">
                  <c:v>GREECE</c:v>
                </c:pt>
                <c:pt idx="24">
                  <c:v>HUNGARY</c:v>
                </c:pt>
                <c:pt idx="25">
                  <c:v>CYPRUS (REPUBLIC)</c:v>
                </c:pt>
                <c:pt idx="26">
                  <c:v>POLAND</c:v>
                </c:pt>
                <c:pt idx="27">
                  <c:v>LITUANIA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Data!$Q$457:$Q$486</c:f>
              <c:numCache>
                <c:ptCount val="30"/>
                <c:pt idx="0">
                  <c:v>0.12179677451271395</c:v>
                </c:pt>
                <c:pt idx="1">
                  <c:v>0.07422844100426713</c:v>
                </c:pt>
                <c:pt idx="2">
                  <c:v>0.06271881564469341</c:v>
                </c:pt>
                <c:pt idx="3">
                  <c:v>0.07902326475677754</c:v>
                </c:pt>
                <c:pt idx="4">
                  <c:v>0.0701579052568459</c:v>
                </c:pt>
                <c:pt idx="5">
                  <c:v>0.0628251300520208</c:v>
                </c:pt>
                <c:pt idx="6">
                  <c:v>0.04946964155084126</c:v>
                </c:pt>
                <c:pt idx="7">
                  <c:v>0.04698749526335734</c:v>
                </c:pt>
                <c:pt idx="8">
                  <c:v>0.0618474694242816</c:v>
                </c:pt>
                <c:pt idx="9">
                  <c:v>0.055404618668736666</c:v>
                </c:pt>
                <c:pt idx="10">
                  <c:v>0.04886494805694498</c:v>
                </c:pt>
                <c:pt idx="11">
                  <c:v>0.05244373946664023</c:v>
                </c:pt>
                <c:pt idx="12">
                  <c:v>0.03104945262363156</c:v>
                </c:pt>
                <c:pt idx="13">
                  <c:v>0.04159274590971812</c:v>
                </c:pt>
                <c:pt idx="14">
                  <c:v>0.02335015335905808</c:v>
                </c:pt>
                <c:pt idx="15">
                  <c:v>0.04018544829133328</c:v>
                </c:pt>
                <c:pt idx="16">
                  <c:v>0.02326354270521768</c:v>
                </c:pt>
                <c:pt idx="17">
                  <c:v>0.04201260378113434</c:v>
                </c:pt>
                <c:pt idx="18">
                  <c:v>0.019886646117132346</c:v>
                </c:pt>
                <c:pt idx="19">
                  <c:v>0.025554340260515063</c:v>
                </c:pt>
                <c:pt idx="20">
                  <c:v>0.015504651395418624</c:v>
                </c:pt>
                <c:pt idx="21">
                  <c:v>0.02040816326530612</c:v>
                </c:pt>
                <c:pt idx="22">
                  <c:v>0.02065238370970855</c:v>
                </c:pt>
                <c:pt idx="23">
                  <c:v>0.019305791737521255</c:v>
                </c:pt>
                <c:pt idx="24">
                  <c:v>0.017605281584475344</c:v>
                </c:pt>
                <c:pt idx="25">
                  <c:v>0.020608243297318928</c:v>
                </c:pt>
                <c:pt idx="26">
                  <c:v>0.011103330999299789</c:v>
                </c:pt>
                <c:pt idx="27">
                  <c:v>0.018372703412073487</c:v>
                </c:pt>
                <c:pt idx="28">
                  <c:v>0.007603436358250222</c:v>
                </c:pt>
                <c:pt idx="29">
                  <c:v>0.0029741251115296915</c:v>
                </c:pt>
              </c:numCache>
            </c:numRef>
          </c:val>
        </c:ser>
        <c:ser>
          <c:idx val="5"/>
          <c:order val="5"/>
          <c:tx>
            <c:strRef>
              <c:f>Data!$R$456</c:f>
              <c:strCache>
                <c:ptCount val="1"/>
                <c:pt idx="0">
                  <c:v> 5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Data!$A$457:$A$486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EAST</c:v>
                </c:pt>
                <c:pt idx="8">
                  <c:v>GERMANY WEST</c:v>
                </c:pt>
                <c:pt idx="9">
                  <c:v>FRANCE</c:v>
                </c:pt>
                <c:pt idx="10">
                  <c:v>BELGIUM</c:v>
                </c:pt>
                <c:pt idx="11">
                  <c:v>GREAT BRITAIN</c:v>
                </c:pt>
                <c:pt idx="12">
                  <c:v>CZECH REPUBLIC</c:v>
                </c:pt>
                <c:pt idx="13">
                  <c:v>SLOVENIA</c:v>
                </c:pt>
                <c:pt idx="14">
                  <c:v>AUSTRIA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IRELAND</c:v>
                </c:pt>
                <c:pt idx="18">
                  <c:v>LATVIA</c:v>
                </c:pt>
                <c:pt idx="19">
                  <c:v>SPAIN</c:v>
                </c:pt>
                <c:pt idx="20">
                  <c:v>ITALY</c:v>
                </c:pt>
                <c:pt idx="21">
                  <c:v>MALTA</c:v>
                </c:pt>
                <c:pt idx="22">
                  <c:v>ROMANIA</c:v>
                </c:pt>
                <c:pt idx="23">
                  <c:v>GREECE</c:v>
                </c:pt>
                <c:pt idx="24">
                  <c:v>HUNGARY</c:v>
                </c:pt>
                <c:pt idx="25">
                  <c:v>CYPRUS (REPUBLIC)</c:v>
                </c:pt>
                <c:pt idx="26">
                  <c:v>POLAND</c:v>
                </c:pt>
                <c:pt idx="27">
                  <c:v>LITUANIA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Data!$R$457:$R$486</c:f>
              <c:numCache>
                <c:ptCount val="30"/>
                <c:pt idx="0">
                  <c:v>0.0870683684575047</c:v>
                </c:pt>
                <c:pt idx="1">
                  <c:v>0.061625483774933015</c:v>
                </c:pt>
                <c:pt idx="2">
                  <c:v>0.030309092727818347</c:v>
                </c:pt>
                <c:pt idx="3">
                  <c:v>0.0423956931359354</c:v>
                </c:pt>
                <c:pt idx="4">
                  <c:v>0.0346791924845093</c:v>
                </c:pt>
                <c:pt idx="5">
                  <c:v>0.02541016406562625</c:v>
                </c:pt>
                <c:pt idx="6">
                  <c:v>0.026152158010241407</c:v>
                </c:pt>
                <c:pt idx="7">
                  <c:v>0.033724895793861315</c:v>
                </c:pt>
                <c:pt idx="8">
                  <c:v>0.028736203639256237</c:v>
                </c:pt>
                <c:pt idx="9">
                  <c:v>0.024451775664661363</c:v>
                </c:pt>
                <c:pt idx="10">
                  <c:v>0.015390534821085034</c:v>
                </c:pt>
                <c:pt idx="11">
                  <c:v>0.019827500743531276</c:v>
                </c:pt>
                <c:pt idx="12">
                  <c:v>0.020196300490751228</c:v>
                </c:pt>
                <c:pt idx="13">
                  <c:v>0.017839542676917012</c:v>
                </c:pt>
                <c:pt idx="14">
                  <c:v>0.00682695161769071</c:v>
                </c:pt>
                <c:pt idx="15">
                  <c:v>0.020814327376056235</c:v>
                </c:pt>
                <c:pt idx="16">
                  <c:v>0.02193419740777667</c:v>
                </c:pt>
                <c:pt idx="17">
                  <c:v>0.010903270981294387</c:v>
                </c:pt>
                <c:pt idx="18">
                  <c:v>0.01779854827483345</c:v>
                </c:pt>
                <c:pt idx="19">
                  <c:v>0.006761459679824997</c:v>
                </c:pt>
                <c:pt idx="20">
                  <c:v>0.0015004501350405122</c:v>
                </c:pt>
                <c:pt idx="21">
                  <c:v>0.013805522208883553</c:v>
                </c:pt>
                <c:pt idx="22">
                  <c:v>0.01206330824165219</c:v>
                </c:pt>
                <c:pt idx="23">
                  <c:v>0.0043012903871161344</c:v>
                </c:pt>
                <c:pt idx="24">
                  <c:v>0.00740222066619986</c:v>
                </c:pt>
                <c:pt idx="25">
                  <c:v>0.007002801120448179</c:v>
                </c:pt>
                <c:pt idx="26">
                  <c:v>0.010303090927278184</c:v>
                </c:pt>
                <c:pt idx="27">
                  <c:v>0.007874015748031496</c:v>
                </c:pt>
                <c:pt idx="28">
                  <c:v>0.0020736644613409696</c:v>
                </c:pt>
                <c:pt idx="29">
                  <c:v>0.002874987607812035</c:v>
                </c:pt>
              </c:numCache>
            </c:numRef>
          </c:val>
        </c:ser>
        <c:ser>
          <c:idx val="6"/>
          <c:order val="6"/>
          <c:tx>
            <c:strRef>
              <c:f>Data!$S$456</c:f>
              <c:strCache>
                <c:ptCount val="1"/>
                <c:pt idx="0">
                  <c:v> 6 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Data!$A$457:$A$486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EAST</c:v>
                </c:pt>
                <c:pt idx="8">
                  <c:v>GERMANY WEST</c:v>
                </c:pt>
                <c:pt idx="9">
                  <c:v>FRANCE</c:v>
                </c:pt>
                <c:pt idx="10">
                  <c:v>BELGIUM</c:v>
                </c:pt>
                <c:pt idx="11">
                  <c:v>GREAT BRITAIN</c:v>
                </c:pt>
                <c:pt idx="12">
                  <c:v>CZECH REPUBLIC</c:v>
                </c:pt>
                <c:pt idx="13">
                  <c:v>SLOVENIA</c:v>
                </c:pt>
                <c:pt idx="14">
                  <c:v>AUSTRIA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IRELAND</c:v>
                </c:pt>
                <c:pt idx="18">
                  <c:v>LATVIA</c:v>
                </c:pt>
                <c:pt idx="19">
                  <c:v>SPAIN</c:v>
                </c:pt>
                <c:pt idx="20">
                  <c:v>ITALY</c:v>
                </c:pt>
                <c:pt idx="21">
                  <c:v>MALTA</c:v>
                </c:pt>
                <c:pt idx="22">
                  <c:v>ROMANIA</c:v>
                </c:pt>
                <c:pt idx="23">
                  <c:v>GREECE</c:v>
                </c:pt>
                <c:pt idx="24">
                  <c:v>HUNGARY</c:v>
                </c:pt>
                <c:pt idx="25">
                  <c:v>CYPRUS (REPUBLIC)</c:v>
                </c:pt>
                <c:pt idx="26">
                  <c:v>POLAND</c:v>
                </c:pt>
                <c:pt idx="27">
                  <c:v>LITUANIA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Data!$S$457:$S$486</c:f>
              <c:numCache>
                <c:ptCount val="30"/>
                <c:pt idx="0">
                  <c:v>0.05184525576333234</c:v>
                </c:pt>
                <c:pt idx="1">
                  <c:v>0.023518904435844</c:v>
                </c:pt>
                <c:pt idx="2">
                  <c:v>0.013904171251375412</c:v>
                </c:pt>
                <c:pt idx="3">
                  <c:v>0.023841568929052107</c:v>
                </c:pt>
                <c:pt idx="4">
                  <c:v>0.026683989606236257</c:v>
                </c:pt>
                <c:pt idx="5">
                  <c:v>0.012805122048819529</c:v>
                </c:pt>
                <c:pt idx="6">
                  <c:v>0.011430138990490125</c:v>
                </c:pt>
                <c:pt idx="7">
                  <c:v>0.008525956801818871</c:v>
                </c:pt>
                <c:pt idx="8">
                  <c:v>0.006164860296311027</c:v>
                </c:pt>
                <c:pt idx="9">
                  <c:v>0.01232291868814283</c:v>
                </c:pt>
                <c:pt idx="10">
                  <c:v>0.016448634090034633</c:v>
                </c:pt>
                <c:pt idx="11">
                  <c:v>0.010012887875483295</c:v>
                </c:pt>
                <c:pt idx="12">
                  <c:v>0.016610041525103817</c:v>
                </c:pt>
                <c:pt idx="13">
                  <c:v>0.0010841711019120837</c:v>
                </c:pt>
                <c:pt idx="14">
                  <c:v>0.007618482240031661</c:v>
                </c:pt>
                <c:pt idx="15">
                  <c:v>0.010457638525386974</c:v>
                </c:pt>
                <c:pt idx="16">
                  <c:v>0.002658690594882021</c:v>
                </c:pt>
                <c:pt idx="17">
                  <c:v>0.0030009002700810243</c:v>
                </c:pt>
                <c:pt idx="18">
                  <c:v>0.01044048921149448</c:v>
                </c:pt>
                <c:pt idx="19">
                  <c:v>0.006264293526896688</c:v>
                </c:pt>
                <c:pt idx="20">
                  <c:v>0</c:v>
                </c:pt>
                <c:pt idx="21">
                  <c:v>0.0012004801920768306</c:v>
                </c:pt>
                <c:pt idx="22">
                  <c:v>0.0014475969889982628</c:v>
                </c:pt>
                <c:pt idx="23">
                  <c:v>0.003200960288086426</c:v>
                </c:pt>
                <c:pt idx="24">
                  <c:v>0.0017005101530459137</c:v>
                </c:pt>
                <c:pt idx="25">
                  <c:v>0.014205682272909163</c:v>
                </c:pt>
                <c:pt idx="26">
                  <c:v>0.004201260378113434</c:v>
                </c:pt>
                <c:pt idx="27">
                  <c:v>0.002430251774083795</c:v>
                </c:pt>
                <c:pt idx="28">
                  <c:v>0.001086205194035746</c:v>
                </c:pt>
                <c:pt idx="29">
                  <c:v>0</c:v>
                </c:pt>
              </c:numCache>
            </c:numRef>
          </c:val>
        </c:ser>
        <c:ser>
          <c:idx val="7"/>
          <c:order val="7"/>
          <c:tx>
            <c:strRef>
              <c:f>Data!$T$456</c:f>
              <c:strCache>
                <c:ptCount val="1"/>
                <c:pt idx="0">
                  <c:v> 7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Data!$A$457:$A$486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EAST</c:v>
                </c:pt>
                <c:pt idx="8">
                  <c:v>GERMANY WEST</c:v>
                </c:pt>
                <c:pt idx="9">
                  <c:v>FRANCE</c:v>
                </c:pt>
                <c:pt idx="10">
                  <c:v>BELGIUM</c:v>
                </c:pt>
                <c:pt idx="11">
                  <c:v>GREAT BRITAIN</c:v>
                </c:pt>
                <c:pt idx="12">
                  <c:v>CZECH REPUBLIC</c:v>
                </c:pt>
                <c:pt idx="13">
                  <c:v>SLOVENIA</c:v>
                </c:pt>
                <c:pt idx="14">
                  <c:v>AUSTRIA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IRELAND</c:v>
                </c:pt>
                <c:pt idx="18">
                  <c:v>LATVIA</c:v>
                </c:pt>
                <c:pt idx="19">
                  <c:v>SPAIN</c:v>
                </c:pt>
                <c:pt idx="20">
                  <c:v>ITALY</c:v>
                </c:pt>
                <c:pt idx="21">
                  <c:v>MALTA</c:v>
                </c:pt>
                <c:pt idx="22">
                  <c:v>ROMANIA</c:v>
                </c:pt>
                <c:pt idx="23">
                  <c:v>GREECE</c:v>
                </c:pt>
                <c:pt idx="24">
                  <c:v>HUNGARY</c:v>
                </c:pt>
                <c:pt idx="25">
                  <c:v>CYPRUS (REPUBLIC)</c:v>
                </c:pt>
                <c:pt idx="26">
                  <c:v>POLAND</c:v>
                </c:pt>
                <c:pt idx="27">
                  <c:v>LITUANIA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Data!$T$457:$T$486</c:f>
              <c:numCache>
                <c:ptCount val="30"/>
                <c:pt idx="0">
                  <c:v>0.011872959335114277</c:v>
                </c:pt>
                <c:pt idx="1">
                  <c:v>0.004664086533690583</c:v>
                </c:pt>
                <c:pt idx="2">
                  <c:v>0.009702910873261977</c:v>
                </c:pt>
                <c:pt idx="3">
                  <c:v>0.010094212651413189</c:v>
                </c:pt>
                <c:pt idx="4">
                  <c:v>0.007695382770337798</c:v>
                </c:pt>
                <c:pt idx="5">
                  <c:v>0.0022008803521408565</c:v>
                </c:pt>
                <c:pt idx="6">
                  <c:v>0.001645940014630578</c:v>
                </c:pt>
                <c:pt idx="7">
                  <c:v>0.002652519893899204</c:v>
                </c:pt>
                <c:pt idx="8">
                  <c:v>0.002088097842298896</c:v>
                </c:pt>
                <c:pt idx="9">
                  <c:v>0.0019406171162429655</c:v>
                </c:pt>
                <c:pt idx="10">
                  <c:v>0.004328587918430166</c:v>
                </c:pt>
                <c:pt idx="11">
                  <c:v>0.008327550312283136</c:v>
                </c:pt>
                <c:pt idx="12">
                  <c:v>0.0028312570781426957</c:v>
                </c:pt>
                <c:pt idx="13">
                  <c:v>0.0014784151389710231</c:v>
                </c:pt>
                <c:pt idx="14">
                  <c:v>0.0006925892945483327</c:v>
                </c:pt>
                <c:pt idx="15">
                  <c:v>0.003054662379421222</c:v>
                </c:pt>
                <c:pt idx="16">
                  <c:v>0.002658690594882021</c:v>
                </c:pt>
                <c:pt idx="17">
                  <c:v>0</c:v>
                </c:pt>
                <c:pt idx="18">
                  <c:v>0.0023863975340558813</c:v>
                </c:pt>
                <c:pt idx="19">
                  <c:v>0.0019886646117132346</c:v>
                </c:pt>
                <c:pt idx="20">
                  <c:v>0.0007002100630189056</c:v>
                </c:pt>
                <c:pt idx="21">
                  <c:v>0</c:v>
                </c:pt>
                <c:pt idx="22">
                  <c:v>0.0010615711252653928</c:v>
                </c:pt>
                <c:pt idx="23">
                  <c:v>0</c:v>
                </c:pt>
                <c:pt idx="24">
                  <c:v>0.001000300090027008</c:v>
                </c:pt>
                <c:pt idx="25">
                  <c:v>0</c:v>
                </c:pt>
                <c:pt idx="26">
                  <c:v>0</c:v>
                </c:pt>
                <c:pt idx="27">
                  <c:v>0.001458151064450277</c:v>
                </c:pt>
                <c:pt idx="28">
                  <c:v>0</c:v>
                </c:pt>
                <c:pt idx="29">
                  <c:v>0.0010905125408942203</c:v>
                </c:pt>
              </c:numCache>
            </c:numRef>
          </c:val>
        </c:ser>
        <c:overlap val="100"/>
        <c:axId val="15239766"/>
        <c:axId val="2940167"/>
      </c:barChart>
      <c:catAx>
        <c:axId val="152397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167"/>
        <c:crosses val="autoZero"/>
        <c:auto val="1"/>
        <c:lblOffset val="100"/>
        <c:tickLblSkip val="1"/>
        <c:noMultiLvlLbl val="0"/>
      </c:catAx>
      <c:valAx>
        <c:axId val="2940167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9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05"/>
          <c:y val="0.0655"/>
          <c:w val="0.6447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No. domains attended (not including Sports)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225"/>
          <c:w val="0.89475"/>
          <c:h val="0.90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Data!$N$489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Data!$N$490:$N$519</c:f>
              <c:numCache>
                <c:ptCount val="30"/>
                <c:pt idx="0">
                  <c:v>0.00682695161769071</c:v>
                </c:pt>
                <c:pt idx="1">
                  <c:v>0.011213654857596508</c:v>
                </c:pt>
                <c:pt idx="2">
                  <c:v>0.00980294088226468</c:v>
                </c:pt>
                <c:pt idx="3">
                  <c:v>0.012113055181695826</c:v>
                </c:pt>
                <c:pt idx="4">
                  <c:v>0.019788127123725765</c:v>
                </c:pt>
                <c:pt idx="5">
                  <c:v>0.022838807097017744</c:v>
                </c:pt>
                <c:pt idx="6">
                  <c:v>0.031426588678497076</c:v>
                </c:pt>
                <c:pt idx="7">
                  <c:v>0.02247191011235955</c:v>
                </c:pt>
                <c:pt idx="8">
                  <c:v>0.01480592236894758</c:v>
                </c:pt>
                <c:pt idx="9">
                  <c:v>0.007768093974990527</c:v>
                </c:pt>
                <c:pt idx="10">
                  <c:v>0.03044989027066569</c:v>
                </c:pt>
                <c:pt idx="11">
                  <c:v>0.04356396609501281</c:v>
                </c:pt>
                <c:pt idx="12">
                  <c:v>0.03659142885552351</c:v>
                </c:pt>
                <c:pt idx="13">
                  <c:v>0.08122436731019306</c:v>
                </c:pt>
                <c:pt idx="14">
                  <c:v>0.06997308008674194</c:v>
                </c:pt>
                <c:pt idx="15">
                  <c:v>0.05607926125432859</c:v>
                </c:pt>
                <c:pt idx="16">
                  <c:v>0.059868038036095486</c:v>
                </c:pt>
                <c:pt idx="17">
                  <c:v>0.05616483881688269</c:v>
                </c:pt>
                <c:pt idx="18">
                  <c:v>0.08034035816760661</c:v>
                </c:pt>
                <c:pt idx="19">
                  <c:v>0.04510547292699523</c:v>
                </c:pt>
                <c:pt idx="20">
                  <c:v>0.04741422426728018</c:v>
                </c:pt>
                <c:pt idx="21">
                  <c:v>0.11943583074922477</c:v>
                </c:pt>
                <c:pt idx="22">
                  <c:v>0.1457691160385801</c:v>
                </c:pt>
                <c:pt idx="23">
                  <c:v>0.048619447779111646</c:v>
                </c:pt>
                <c:pt idx="24">
                  <c:v>0.0992297689306792</c:v>
                </c:pt>
                <c:pt idx="25">
                  <c:v>0.15924777433229967</c:v>
                </c:pt>
                <c:pt idx="26">
                  <c:v>0.17679984558965448</c:v>
                </c:pt>
                <c:pt idx="27">
                  <c:v>0.12785114045618245</c:v>
                </c:pt>
                <c:pt idx="28">
                  <c:v>0.22306704848425002</c:v>
                </c:pt>
                <c:pt idx="29">
                  <c:v>0.19004659462674728</c:v>
                </c:pt>
              </c:numCache>
            </c:numRef>
          </c:val>
        </c:ser>
        <c:ser>
          <c:idx val="1"/>
          <c:order val="1"/>
          <c:tx>
            <c:strRef>
              <c:f>Data!$O$489</c:f>
              <c:strCache>
                <c:ptCount val="1"/>
                <c:pt idx="0">
                  <c:v> 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Data!$O$490:$O$519</c:f>
              <c:numCache>
                <c:ptCount val="30"/>
                <c:pt idx="0">
                  <c:v>0.0192935589195607</c:v>
                </c:pt>
                <c:pt idx="1">
                  <c:v>0.033839436340180606</c:v>
                </c:pt>
                <c:pt idx="2">
                  <c:v>0.033410023006902066</c:v>
                </c:pt>
                <c:pt idx="3">
                  <c:v>0.04066525668140742</c:v>
                </c:pt>
                <c:pt idx="4">
                  <c:v>0.06376174295422746</c:v>
                </c:pt>
                <c:pt idx="5">
                  <c:v>0.06096640241600604</c:v>
                </c:pt>
                <c:pt idx="6">
                  <c:v>0.07346089025478338</c:v>
                </c:pt>
                <c:pt idx="7">
                  <c:v>0.05627920851148454</c:v>
                </c:pt>
                <c:pt idx="8">
                  <c:v>0.06362545018007203</c:v>
                </c:pt>
                <c:pt idx="9">
                  <c:v>0.0733232284956423</c:v>
                </c:pt>
                <c:pt idx="10">
                  <c:v>0.07425018288222386</c:v>
                </c:pt>
                <c:pt idx="11">
                  <c:v>0.0974768381628228</c:v>
                </c:pt>
                <c:pt idx="12">
                  <c:v>0.09048423983295217</c:v>
                </c:pt>
                <c:pt idx="13">
                  <c:v>0.08212463739121735</c:v>
                </c:pt>
                <c:pt idx="14">
                  <c:v>0.10123756823450235</c:v>
                </c:pt>
                <c:pt idx="15">
                  <c:v>0.12418237783762986</c:v>
                </c:pt>
                <c:pt idx="16">
                  <c:v>0.10333786143993791</c:v>
                </c:pt>
                <c:pt idx="17">
                  <c:v>0.09737454303755401</c:v>
                </c:pt>
                <c:pt idx="18">
                  <c:v>0.11140793509448896</c:v>
                </c:pt>
                <c:pt idx="19">
                  <c:v>0.13580246913580246</c:v>
                </c:pt>
                <c:pt idx="20">
                  <c:v>0.1109332799839952</c:v>
                </c:pt>
                <c:pt idx="21">
                  <c:v>0.12563769130739222</c:v>
                </c:pt>
                <c:pt idx="22">
                  <c:v>0.11086805210301282</c:v>
                </c:pt>
                <c:pt idx="23">
                  <c:v>0.17827130852340936</c:v>
                </c:pt>
                <c:pt idx="24">
                  <c:v>0.14614384315294587</c:v>
                </c:pt>
                <c:pt idx="25">
                  <c:v>0.1747524257277183</c:v>
                </c:pt>
                <c:pt idx="26">
                  <c:v>0.16907932831499708</c:v>
                </c:pt>
                <c:pt idx="27">
                  <c:v>0.17727090836334533</c:v>
                </c:pt>
                <c:pt idx="28">
                  <c:v>0.1681643132220796</c:v>
                </c:pt>
                <c:pt idx="29">
                  <c:v>0.18499058193714682</c:v>
                </c:pt>
              </c:numCache>
            </c:numRef>
          </c:val>
        </c:ser>
        <c:ser>
          <c:idx val="2"/>
          <c:order val="2"/>
          <c:tx>
            <c:strRef>
              <c:f>Data!$P$489</c:f>
              <c:strCache>
                <c:ptCount val="1"/>
                <c:pt idx="0">
                  <c:v> 2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Data!$P$490:$P$519</c:f>
              <c:numCache>
                <c:ptCount val="30"/>
                <c:pt idx="0">
                  <c:v>0.0521420797467102</c:v>
                </c:pt>
                <c:pt idx="1">
                  <c:v>0.06777810856405676</c:v>
                </c:pt>
                <c:pt idx="2">
                  <c:v>0.06762028608582574</c:v>
                </c:pt>
                <c:pt idx="3">
                  <c:v>0.08219573159007883</c:v>
                </c:pt>
                <c:pt idx="4">
                  <c:v>0.09844093543873676</c:v>
                </c:pt>
                <c:pt idx="5">
                  <c:v>0.1115515288788222</c:v>
                </c:pt>
                <c:pt idx="6">
                  <c:v>0.09893922871022107</c:v>
                </c:pt>
                <c:pt idx="7">
                  <c:v>0.1301580988366312</c:v>
                </c:pt>
                <c:pt idx="8">
                  <c:v>0.12925170068027209</c:v>
                </c:pt>
                <c:pt idx="9">
                  <c:v>0.13338385752178858</c:v>
                </c:pt>
                <c:pt idx="10">
                  <c:v>0.12289685442574984</c:v>
                </c:pt>
                <c:pt idx="11">
                  <c:v>0.11699191799724029</c:v>
                </c:pt>
                <c:pt idx="12">
                  <c:v>0.13095356468131647</c:v>
                </c:pt>
                <c:pt idx="13">
                  <c:v>0.09322796839051715</c:v>
                </c:pt>
                <c:pt idx="14">
                  <c:v>0.12487100874897182</c:v>
                </c:pt>
                <c:pt idx="15">
                  <c:v>0.10571373605232784</c:v>
                </c:pt>
                <c:pt idx="16">
                  <c:v>0.123035125169804</c:v>
                </c:pt>
                <c:pt idx="17">
                  <c:v>0.13825191093386507</c:v>
                </c:pt>
                <c:pt idx="18">
                  <c:v>0.13703373899277727</c:v>
                </c:pt>
                <c:pt idx="19">
                  <c:v>0.16389617964421113</c:v>
                </c:pt>
                <c:pt idx="20">
                  <c:v>0.19205761728518556</c:v>
                </c:pt>
                <c:pt idx="21">
                  <c:v>0.12883865159547864</c:v>
                </c:pt>
                <c:pt idx="22">
                  <c:v>0.11713234562990951</c:v>
                </c:pt>
                <c:pt idx="23">
                  <c:v>0.17126850740296118</c:v>
                </c:pt>
                <c:pt idx="24">
                  <c:v>0.14214264279283784</c:v>
                </c:pt>
                <c:pt idx="25">
                  <c:v>0.16564969490847253</c:v>
                </c:pt>
                <c:pt idx="26">
                  <c:v>0.17419417100945764</c:v>
                </c:pt>
                <c:pt idx="27">
                  <c:v>0.18627450980392155</c:v>
                </c:pt>
                <c:pt idx="28">
                  <c:v>0.13439320628024093</c:v>
                </c:pt>
                <c:pt idx="29">
                  <c:v>0.176563894121146</c:v>
                </c:pt>
              </c:numCache>
            </c:numRef>
          </c:val>
        </c:ser>
        <c:ser>
          <c:idx val="3"/>
          <c:order val="3"/>
          <c:tx>
            <c:strRef>
              <c:f>Data!$Q$489</c:f>
              <c:strCache>
                <c:ptCount val="1"/>
                <c:pt idx="0">
                  <c:v> 3 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Data!$Q$490:$Q$519</c:f>
              <c:numCache>
                <c:ptCount val="30"/>
                <c:pt idx="0">
                  <c:v>0.08944296032452756</c:v>
                </c:pt>
                <c:pt idx="1">
                  <c:v>0.06638880619231914</c:v>
                </c:pt>
                <c:pt idx="2">
                  <c:v>0.0862258677603281</c:v>
                </c:pt>
                <c:pt idx="3">
                  <c:v>0.10911363199384733</c:v>
                </c:pt>
                <c:pt idx="4">
                  <c:v>0.12852288626823904</c:v>
                </c:pt>
                <c:pt idx="5">
                  <c:v>0.12155530388825975</c:v>
                </c:pt>
                <c:pt idx="6">
                  <c:v>0.13988301774561315</c:v>
                </c:pt>
                <c:pt idx="7">
                  <c:v>0.11424878194292533</c:v>
                </c:pt>
                <c:pt idx="8">
                  <c:v>0.1210484193677471</c:v>
                </c:pt>
                <c:pt idx="9">
                  <c:v>0.14058355437665784</c:v>
                </c:pt>
                <c:pt idx="10">
                  <c:v>0.13039502560351135</c:v>
                </c:pt>
                <c:pt idx="11">
                  <c:v>0.12734082397003743</c:v>
                </c:pt>
                <c:pt idx="12">
                  <c:v>0.10569752411255841</c:v>
                </c:pt>
                <c:pt idx="13">
                  <c:v>0.12603781134340303</c:v>
                </c:pt>
                <c:pt idx="14">
                  <c:v>0.11841770732072085</c:v>
                </c:pt>
                <c:pt idx="15">
                  <c:v>0.1251442862639477</c:v>
                </c:pt>
                <c:pt idx="16">
                  <c:v>0.13370851930914032</c:v>
                </c:pt>
                <c:pt idx="17">
                  <c:v>0.09371884346959124</c:v>
                </c:pt>
                <c:pt idx="18">
                  <c:v>0.12387454239635895</c:v>
                </c:pt>
                <c:pt idx="19">
                  <c:v>0.11762418586565568</c:v>
                </c:pt>
                <c:pt idx="20">
                  <c:v>0.13784135240572173</c:v>
                </c:pt>
                <c:pt idx="21">
                  <c:v>0.12113634090227067</c:v>
                </c:pt>
                <c:pt idx="22">
                  <c:v>0.12578303669086208</c:v>
                </c:pt>
                <c:pt idx="23">
                  <c:v>0.12024809923969589</c:v>
                </c:pt>
                <c:pt idx="24">
                  <c:v>0.1392417725317595</c:v>
                </c:pt>
                <c:pt idx="25">
                  <c:v>0.13444033209962988</c:v>
                </c:pt>
                <c:pt idx="26">
                  <c:v>0.09940165991121405</c:v>
                </c:pt>
                <c:pt idx="27">
                  <c:v>0.13965586234493796</c:v>
                </c:pt>
                <c:pt idx="28">
                  <c:v>0.11622395576182483</c:v>
                </c:pt>
                <c:pt idx="29">
                  <c:v>0.10528402894815109</c:v>
                </c:pt>
              </c:numCache>
            </c:numRef>
          </c:val>
        </c:ser>
        <c:ser>
          <c:idx val="4"/>
          <c:order val="4"/>
          <c:tx>
            <c:strRef>
              <c:f>Data!$R$489</c:f>
              <c:strCache>
                <c:ptCount val="1"/>
                <c:pt idx="0">
                  <c:v> 4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Data!$R$490:$R$519</c:f>
              <c:numCache>
                <c:ptCount val="30"/>
                <c:pt idx="0">
                  <c:v>0.10309686355990898</c:v>
                </c:pt>
                <c:pt idx="1">
                  <c:v>0.09546492011511362</c:v>
                </c:pt>
                <c:pt idx="2">
                  <c:v>0.11003300990297088</c:v>
                </c:pt>
                <c:pt idx="3">
                  <c:v>0.13574312632186117</c:v>
                </c:pt>
                <c:pt idx="4">
                  <c:v>0.11992804317409554</c:v>
                </c:pt>
                <c:pt idx="5">
                  <c:v>0.15345413363533408</c:v>
                </c:pt>
                <c:pt idx="6">
                  <c:v>0.12709427976603546</c:v>
                </c:pt>
                <c:pt idx="7">
                  <c:v>0.127572834841404</c:v>
                </c:pt>
                <c:pt idx="8">
                  <c:v>0.13225290116046418</c:v>
                </c:pt>
                <c:pt idx="9">
                  <c:v>0.13262599469496023</c:v>
                </c:pt>
                <c:pt idx="10">
                  <c:v>0.1270117044623263</c:v>
                </c:pt>
                <c:pt idx="11">
                  <c:v>0.09925093632958802</c:v>
                </c:pt>
                <c:pt idx="12">
                  <c:v>0.12150740777567863</c:v>
                </c:pt>
                <c:pt idx="13">
                  <c:v>0.1257377213163949</c:v>
                </c:pt>
                <c:pt idx="14">
                  <c:v>0.11830180213863754</c:v>
                </c:pt>
                <c:pt idx="15">
                  <c:v>0.13110811850711815</c:v>
                </c:pt>
                <c:pt idx="16">
                  <c:v>0.12264700174655542</c:v>
                </c:pt>
                <c:pt idx="17">
                  <c:v>0.17015619807244933</c:v>
                </c:pt>
                <c:pt idx="18">
                  <c:v>0.12803007816364895</c:v>
                </c:pt>
                <c:pt idx="19">
                  <c:v>0.13094196558763485</c:v>
                </c:pt>
                <c:pt idx="20">
                  <c:v>0.11843553065919776</c:v>
                </c:pt>
                <c:pt idx="21">
                  <c:v>0.10253075922776833</c:v>
                </c:pt>
                <c:pt idx="22">
                  <c:v>0.11444764840409664</c:v>
                </c:pt>
                <c:pt idx="23">
                  <c:v>0.13045218087234894</c:v>
                </c:pt>
                <c:pt idx="24">
                  <c:v>0.12913874162248673</c:v>
                </c:pt>
                <c:pt idx="25">
                  <c:v>0.08662598779633889</c:v>
                </c:pt>
                <c:pt idx="26">
                  <c:v>0.10017371163867979</c:v>
                </c:pt>
                <c:pt idx="27">
                  <c:v>0.12364945978391356</c:v>
                </c:pt>
                <c:pt idx="28">
                  <c:v>0.08452651328132714</c:v>
                </c:pt>
                <c:pt idx="29">
                  <c:v>0.10290472885892732</c:v>
                </c:pt>
              </c:numCache>
            </c:numRef>
          </c:val>
        </c:ser>
        <c:ser>
          <c:idx val="5"/>
          <c:order val="5"/>
          <c:tx>
            <c:strRef>
              <c:f>Data!$S$489</c:f>
              <c:strCache>
                <c:ptCount val="1"/>
                <c:pt idx="0">
                  <c:v> 5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Data!$S$490:$S$519</c:f>
              <c:numCache>
                <c:ptCount val="30"/>
                <c:pt idx="0">
                  <c:v>0.13109725932522015</c:v>
                </c:pt>
                <c:pt idx="1">
                  <c:v>0.1323806688498561</c:v>
                </c:pt>
                <c:pt idx="2">
                  <c:v>0.13744123236971093</c:v>
                </c:pt>
                <c:pt idx="3">
                  <c:v>0.12882138050374928</c:v>
                </c:pt>
                <c:pt idx="4">
                  <c:v>0.12622426544073556</c:v>
                </c:pt>
                <c:pt idx="5">
                  <c:v>0.1320309550773877</c:v>
                </c:pt>
                <c:pt idx="6">
                  <c:v>0.1250123921879647</c:v>
                </c:pt>
                <c:pt idx="7">
                  <c:v>0.1532266083325047</c:v>
                </c:pt>
                <c:pt idx="8">
                  <c:v>0.16366546618647457</c:v>
                </c:pt>
                <c:pt idx="9">
                  <c:v>0.1330049261083744</c:v>
                </c:pt>
                <c:pt idx="10">
                  <c:v>0.14923189465983908</c:v>
                </c:pt>
                <c:pt idx="11">
                  <c:v>0.12852355608121427</c:v>
                </c:pt>
                <c:pt idx="12">
                  <c:v>0.1654568956945411</c:v>
                </c:pt>
                <c:pt idx="13">
                  <c:v>0.13273982194658396</c:v>
                </c:pt>
                <c:pt idx="14">
                  <c:v>0.12025349584984671</c:v>
                </c:pt>
                <c:pt idx="15">
                  <c:v>0.12572143131973837</c:v>
                </c:pt>
                <c:pt idx="16">
                  <c:v>0.13031243935571513</c:v>
                </c:pt>
                <c:pt idx="17">
                  <c:v>0.14689265536723167</c:v>
                </c:pt>
                <c:pt idx="18">
                  <c:v>0.0985455624814485</c:v>
                </c:pt>
                <c:pt idx="19">
                  <c:v>0.12024885778166618</c:v>
                </c:pt>
                <c:pt idx="20">
                  <c:v>0.11363409022706811</c:v>
                </c:pt>
                <c:pt idx="21">
                  <c:v>0.10513153946183854</c:v>
                </c:pt>
                <c:pt idx="22">
                  <c:v>0.10838222133837128</c:v>
                </c:pt>
                <c:pt idx="23">
                  <c:v>0.10564225690276109</c:v>
                </c:pt>
                <c:pt idx="24">
                  <c:v>0.09432829848954685</c:v>
                </c:pt>
                <c:pt idx="25">
                  <c:v>0.0865259577873362</c:v>
                </c:pt>
                <c:pt idx="26">
                  <c:v>0.09158463617062343</c:v>
                </c:pt>
                <c:pt idx="27">
                  <c:v>0.08683473389355742</c:v>
                </c:pt>
                <c:pt idx="28">
                  <c:v>0.07939172509133999</c:v>
                </c:pt>
                <c:pt idx="29">
                  <c:v>0.07465054029939526</c:v>
                </c:pt>
              </c:numCache>
            </c:numRef>
          </c:val>
        </c:ser>
        <c:ser>
          <c:idx val="6"/>
          <c:order val="6"/>
          <c:tx>
            <c:strRef>
              <c:f>Data!$T$489</c:f>
              <c:strCache>
                <c:ptCount val="1"/>
                <c:pt idx="0">
                  <c:v> 6 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Data!$T$490:$T$519</c:f>
              <c:numCache>
                <c:ptCount val="30"/>
                <c:pt idx="0">
                  <c:v>0.17067379044226771</c:v>
                </c:pt>
                <c:pt idx="1">
                  <c:v>0.16820482286394758</c:v>
                </c:pt>
                <c:pt idx="2">
                  <c:v>0.15924777433229967</c:v>
                </c:pt>
                <c:pt idx="3">
                  <c:v>0.1477600461449721</c:v>
                </c:pt>
                <c:pt idx="4">
                  <c:v>0.12792324605236857</c:v>
                </c:pt>
                <c:pt idx="5">
                  <c:v>0.13523971309928276</c:v>
                </c:pt>
                <c:pt idx="6">
                  <c:v>0.11172796668979874</c:v>
                </c:pt>
                <c:pt idx="7">
                  <c:v>0.14099632097046833</c:v>
                </c:pt>
                <c:pt idx="8">
                  <c:v>0.1402561024409764</c:v>
                </c:pt>
                <c:pt idx="9">
                  <c:v>0.1384994316028799</c:v>
                </c:pt>
                <c:pt idx="10">
                  <c:v>0.1285662033650329</c:v>
                </c:pt>
                <c:pt idx="11">
                  <c:v>0.11945594322885866</c:v>
                </c:pt>
                <c:pt idx="12">
                  <c:v>0.1322461966789301</c:v>
                </c:pt>
                <c:pt idx="13">
                  <c:v>0.11843553065919776</c:v>
                </c:pt>
                <c:pt idx="14">
                  <c:v>0.11511254019292605</c:v>
                </c:pt>
                <c:pt idx="15">
                  <c:v>0.11504424778761062</c:v>
                </c:pt>
                <c:pt idx="16">
                  <c:v>0.1211915389093732</c:v>
                </c:pt>
                <c:pt idx="17">
                  <c:v>0.11133266866068463</c:v>
                </c:pt>
                <c:pt idx="18">
                  <c:v>0.10853863658850302</c:v>
                </c:pt>
                <c:pt idx="19">
                  <c:v>0.08797511422183338</c:v>
                </c:pt>
                <c:pt idx="20">
                  <c:v>0.09042712813844153</c:v>
                </c:pt>
                <c:pt idx="21">
                  <c:v>0.1107332199659898</c:v>
                </c:pt>
                <c:pt idx="22">
                  <c:v>0.08799840906831062</c:v>
                </c:pt>
                <c:pt idx="23">
                  <c:v>0.10204081632653061</c:v>
                </c:pt>
                <c:pt idx="24">
                  <c:v>0.1000300090027008</c:v>
                </c:pt>
                <c:pt idx="25">
                  <c:v>0.07022106631989597</c:v>
                </c:pt>
                <c:pt idx="26">
                  <c:v>0.06948465547191661</c:v>
                </c:pt>
                <c:pt idx="27">
                  <c:v>0.07182873149259704</c:v>
                </c:pt>
                <c:pt idx="28">
                  <c:v>0.0728744939271255</c:v>
                </c:pt>
                <c:pt idx="29">
                  <c:v>0.07038762763953603</c:v>
                </c:pt>
              </c:numCache>
            </c:numRef>
          </c:val>
        </c:ser>
        <c:ser>
          <c:idx val="7"/>
          <c:order val="7"/>
          <c:tx>
            <c:strRef>
              <c:f>Data!$U$489</c:f>
              <c:strCache>
                <c:ptCount val="1"/>
                <c:pt idx="0">
                  <c:v> 7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Data!$U$490:$U$519</c:f>
              <c:numCache>
                <c:ptCount val="30"/>
                <c:pt idx="0">
                  <c:v>0.1861086375779163</c:v>
                </c:pt>
                <c:pt idx="1">
                  <c:v>0.17723528828024213</c:v>
                </c:pt>
                <c:pt idx="2">
                  <c:v>0.19045713714114235</c:v>
                </c:pt>
                <c:pt idx="3">
                  <c:v>0.15737358200346085</c:v>
                </c:pt>
                <c:pt idx="4">
                  <c:v>0.12062762342594444</c:v>
                </c:pt>
                <c:pt idx="5">
                  <c:v>0.12504718761796907</c:v>
                </c:pt>
                <c:pt idx="6">
                  <c:v>0.1172796668979875</c:v>
                </c:pt>
                <c:pt idx="7">
                  <c:v>0.12816943422491797</c:v>
                </c:pt>
                <c:pt idx="8">
                  <c:v>0.10764305722288915</c:v>
                </c:pt>
                <c:pt idx="9">
                  <c:v>0.11898446381205002</c:v>
                </c:pt>
                <c:pt idx="10">
                  <c:v>0.0961960497439649</c:v>
                </c:pt>
                <c:pt idx="11">
                  <c:v>0.10270057165385374</c:v>
                </c:pt>
                <c:pt idx="12">
                  <c:v>0.09575420105399224</c:v>
                </c:pt>
                <c:pt idx="13">
                  <c:v>0.12223667100130038</c:v>
                </c:pt>
                <c:pt idx="14">
                  <c:v>0.10508487250429971</c:v>
                </c:pt>
                <c:pt idx="15">
                  <c:v>0.11235090419392074</c:v>
                </c:pt>
                <c:pt idx="16">
                  <c:v>0.10828643508635746</c:v>
                </c:pt>
                <c:pt idx="17">
                  <c:v>0.07909604519774012</c:v>
                </c:pt>
                <c:pt idx="18">
                  <c:v>0.08311071534579993</c:v>
                </c:pt>
                <c:pt idx="19">
                  <c:v>0.0919607271313308</c:v>
                </c:pt>
                <c:pt idx="20">
                  <c:v>0.0766229868960688</c:v>
                </c:pt>
                <c:pt idx="21">
                  <c:v>0.08612583775132539</c:v>
                </c:pt>
                <c:pt idx="22">
                  <c:v>0.08481654568956945</c:v>
                </c:pt>
                <c:pt idx="23">
                  <c:v>0.07563025210084033</c:v>
                </c:pt>
                <c:pt idx="24">
                  <c:v>0.07112133640092026</c:v>
                </c:pt>
                <c:pt idx="25">
                  <c:v>0.059617885365609684</c:v>
                </c:pt>
                <c:pt idx="26">
                  <c:v>0.055201698513800426</c:v>
                </c:pt>
                <c:pt idx="27">
                  <c:v>0.05962384953981593</c:v>
                </c:pt>
                <c:pt idx="28">
                  <c:v>0.06418485237483953</c:v>
                </c:pt>
                <c:pt idx="29">
                  <c:v>0.04520670169525131</c:v>
                </c:pt>
              </c:numCache>
            </c:numRef>
          </c:val>
        </c:ser>
        <c:ser>
          <c:idx val="8"/>
          <c:order val="8"/>
          <c:tx>
            <c:strRef>
              <c:f>Data!$V$489</c:f>
              <c:strCache>
                <c:ptCount val="1"/>
                <c:pt idx="0">
                  <c:v> 8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Data!$V$490:$V$519</c:f>
              <c:numCache>
                <c:ptCount val="30"/>
                <c:pt idx="0">
                  <c:v>0.14663104778866132</c:v>
                </c:pt>
                <c:pt idx="1">
                  <c:v>0.15490721444874464</c:v>
                </c:pt>
                <c:pt idx="2">
                  <c:v>0.14984495348604582</c:v>
                </c:pt>
                <c:pt idx="3">
                  <c:v>0.12045760430686406</c:v>
                </c:pt>
                <c:pt idx="4">
                  <c:v>0.11553068159104536</c:v>
                </c:pt>
                <c:pt idx="5">
                  <c:v>0.09060022650056626</c:v>
                </c:pt>
                <c:pt idx="6">
                  <c:v>0.1172796668979875</c:v>
                </c:pt>
                <c:pt idx="7">
                  <c:v>0.08869444168241027</c:v>
                </c:pt>
                <c:pt idx="8">
                  <c:v>0.0900360144057623</c:v>
                </c:pt>
                <c:pt idx="9">
                  <c:v>0.08904888215233044</c:v>
                </c:pt>
                <c:pt idx="10">
                  <c:v>0.09043525969275788</c:v>
                </c:pt>
                <c:pt idx="11">
                  <c:v>0.09905381431105854</c:v>
                </c:pt>
                <c:pt idx="12">
                  <c:v>0.08571144476484041</c:v>
                </c:pt>
                <c:pt idx="13">
                  <c:v>0.086926077823347</c:v>
                </c:pt>
                <c:pt idx="14">
                  <c:v>0.08387796305989681</c:v>
                </c:pt>
                <c:pt idx="15">
                  <c:v>0.0721431319738361</c:v>
                </c:pt>
                <c:pt idx="16">
                  <c:v>0.06345817970114498</c:v>
                </c:pt>
                <c:pt idx="17">
                  <c:v>0.08075772681954138</c:v>
                </c:pt>
                <c:pt idx="18">
                  <c:v>0.07519540912239042</c:v>
                </c:pt>
                <c:pt idx="19">
                  <c:v>0.07203266258384368</c:v>
                </c:pt>
                <c:pt idx="20">
                  <c:v>0.08382514754426328</c:v>
                </c:pt>
                <c:pt idx="21">
                  <c:v>0.05471641492447735</c:v>
                </c:pt>
                <c:pt idx="22">
                  <c:v>0.0662225315700507</c:v>
                </c:pt>
                <c:pt idx="23">
                  <c:v>0.04821928771508604</c:v>
                </c:pt>
                <c:pt idx="24">
                  <c:v>0.047814344303290984</c:v>
                </c:pt>
                <c:pt idx="25">
                  <c:v>0.052815844753426024</c:v>
                </c:pt>
                <c:pt idx="26">
                  <c:v>0.051534452808338155</c:v>
                </c:pt>
                <c:pt idx="27">
                  <c:v>0.026010404161664665</c:v>
                </c:pt>
                <c:pt idx="28">
                  <c:v>0.035054803989335435</c:v>
                </c:pt>
                <c:pt idx="29">
                  <c:v>0.03360761376028551</c:v>
                </c:pt>
              </c:numCache>
            </c:numRef>
          </c:val>
        </c:ser>
        <c:ser>
          <c:idx val="9"/>
          <c:order val="9"/>
          <c:tx>
            <c:strRef>
              <c:f>Data!$W$489</c:f>
              <c:strCache>
                <c:ptCount val="1"/>
                <c:pt idx="0">
                  <c:v> 9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Data!$A$490:$A$519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CZECH REPUBLIC</c:v>
                </c:pt>
                <c:pt idx="6">
                  <c:v>GREAT BRITAIN</c:v>
                </c:pt>
                <c:pt idx="7">
                  <c:v>LATVIA</c:v>
                </c:pt>
                <c:pt idx="8">
                  <c:v>LUXEMBOURG</c:v>
                </c:pt>
                <c:pt idx="9">
                  <c:v>GERMANY EAST</c:v>
                </c:pt>
                <c:pt idx="10">
                  <c:v>SLOVAKIA</c:v>
                </c:pt>
                <c:pt idx="11">
                  <c:v>SLOVENIA</c:v>
                </c:pt>
                <c:pt idx="12">
                  <c:v>GERMANY WEST</c:v>
                </c:pt>
                <c:pt idx="13">
                  <c:v>IRELAND</c:v>
                </c:pt>
                <c:pt idx="14">
                  <c:v>Total</c:v>
                </c:pt>
                <c:pt idx="15">
                  <c:v>BELGIUM</c:v>
                </c:pt>
                <c:pt idx="16">
                  <c:v>FRANCE</c:v>
                </c:pt>
                <c:pt idx="17">
                  <c:v>NORTHERN IRELAND</c:v>
                </c:pt>
                <c:pt idx="18">
                  <c:v>AUSTRIA</c:v>
                </c:pt>
                <c:pt idx="19">
                  <c:v>LITUANIA</c:v>
                </c:pt>
                <c:pt idx="20">
                  <c:v>HUNGARY</c:v>
                </c:pt>
                <c:pt idx="21">
                  <c:v>ITALY</c:v>
                </c:pt>
                <c:pt idx="22">
                  <c:v>SPAIN</c:v>
                </c:pt>
                <c:pt idx="23">
                  <c:v>MALTA</c:v>
                </c:pt>
                <c:pt idx="24">
                  <c:v>POLAND</c:v>
                </c:pt>
                <c:pt idx="25">
                  <c:v>GREECE</c:v>
                </c:pt>
                <c:pt idx="26">
                  <c:v>ROMANIA</c:v>
                </c:pt>
                <c:pt idx="27">
                  <c:v>CYPRUS (REPUBLIC)</c:v>
                </c:pt>
                <c:pt idx="28">
                  <c:v>PORTUGAL</c:v>
                </c:pt>
                <c:pt idx="29">
                  <c:v>BULGARIA</c:v>
                </c:pt>
              </c:strCache>
            </c:strRef>
          </c:cat>
          <c:val>
            <c:numRef>
              <c:f>Data!$W$490:$W$519</c:f>
              <c:numCache>
                <c:ptCount val="30"/>
                <c:pt idx="0">
                  <c:v>0.09458790936974373</c:v>
                </c:pt>
                <c:pt idx="1">
                  <c:v>0.09248784360424729</c:v>
                </c:pt>
                <c:pt idx="2">
                  <c:v>0.055816745023507044</c:v>
                </c:pt>
                <c:pt idx="3">
                  <c:v>0.06566044991347818</c:v>
                </c:pt>
                <c:pt idx="4">
                  <c:v>0.07905256845892464</c:v>
                </c:pt>
                <c:pt idx="5">
                  <c:v>0.046715741789354476</c:v>
                </c:pt>
                <c:pt idx="6">
                  <c:v>0.05789630217111133</c:v>
                </c:pt>
                <c:pt idx="7">
                  <c:v>0.038281793775479765</c:v>
                </c:pt>
                <c:pt idx="8">
                  <c:v>0.03741496598639456</c:v>
                </c:pt>
                <c:pt idx="9">
                  <c:v>0.0325881015536188</c:v>
                </c:pt>
                <c:pt idx="10">
                  <c:v>0.050566934893928314</c:v>
                </c:pt>
                <c:pt idx="11">
                  <c:v>0.06564163217031342</c:v>
                </c:pt>
                <c:pt idx="12">
                  <c:v>0.0355970965496669</c:v>
                </c:pt>
                <c:pt idx="13">
                  <c:v>0.03150945283585076</c:v>
                </c:pt>
                <c:pt idx="14">
                  <c:v>0.042869961863456214</c:v>
                </c:pt>
                <c:pt idx="15">
                  <c:v>0.03251250480954213</c:v>
                </c:pt>
                <c:pt idx="16">
                  <c:v>0.034154861245876196</c:v>
                </c:pt>
                <c:pt idx="17">
                  <c:v>0.026254569624459958</c:v>
                </c:pt>
                <c:pt idx="18">
                  <c:v>0.05392302364697734</c:v>
                </c:pt>
                <c:pt idx="19">
                  <c:v>0.034412365121026536</c:v>
                </c:pt>
                <c:pt idx="20">
                  <c:v>0.028808642592777833</c:v>
                </c:pt>
                <c:pt idx="21">
                  <c:v>0.04561368410523157</c:v>
                </c:pt>
                <c:pt idx="22">
                  <c:v>0.038580093467236745</c:v>
                </c:pt>
                <c:pt idx="23">
                  <c:v>0.0196078431372549</c:v>
                </c:pt>
                <c:pt idx="24">
                  <c:v>0.030909272781834547</c:v>
                </c:pt>
                <c:pt idx="25">
                  <c:v>0.01000300090027008</c:v>
                </c:pt>
                <c:pt idx="26">
                  <c:v>0.012642347037251495</c:v>
                </c:pt>
                <c:pt idx="27">
                  <c:v>0.0010004001600640256</c:v>
                </c:pt>
                <c:pt idx="28">
                  <c:v>0.022020341660906488</c:v>
                </c:pt>
                <c:pt idx="29">
                  <c:v>0.01615941310597799</c:v>
                </c:pt>
              </c:numCache>
            </c:numRef>
          </c:val>
        </c:ser>
        <c:overlap val="100"/>
        <c:axId val="26461504"/>
        <c:axId val="36826945"/>
      </c:barChart>
      <c:catAx>
        <c:axId val="264615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6945"/>
        <c:crosses val="autoZero"/>
        <c:auto val="1"/>
        <c:lblOffset val="100"/>
        <c:tickLblSkip val="1"/>
        <c:noMultiLvlLbl val="0"/>
      </c:catAx>
      <c:valAx>
        <c:axId val="36826945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1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15"/>
          <c:y val="0.05175"/>
          <c:w val="0.7072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twelve months have you been to the cinema?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5"/>
          <c:w val="0.98475"/>
          <c:h val="0.93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Data!$J$38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Data!$A$39:$A$69</c:f>
              <c:strCache>
                <c:ptCount val="31"/>
                <c:pt idx="0">
                  <c:v>SWEDEN</c:v>
                </c:pt>
                <c:pt idx="1">
                  <c:v>DENMARK</c:v>
                </c:pt>
                <c:pt idx="2">
                  <c:v>IRELAND</c:v>
                </c:pt>
                <c:pt idx="3">
                  <c:v>FRANCE</c:v>
                </c:pt>
                <c:pt idx="4">
                  <c:v>NETHERLANDS</c:v>
                </c:pt>
                <c:pt idx="5">
                  <c:v>LUXEMBOURG</c:v>
                </c:pt>
                <c:pt idx="6">
                  <c:v>SPAIN</c:v>
                </c:pt>
                <c:pt idx="7">
                  <c:v>AUSTRIA</c:v>
                </c:pt>
                <c:pt idx="8">
                  <c:v>NORTHERN IRELAND</c:v>
                </c:pt>
                <c:pt idx="9">
                  <c:v>BELGIUM</c:v>
                </c:pt>
                <c:pt idx="10">
                  <c:v>ITALY</c:v>
                </c:pt>
                <c:pt idx="11">
                  <c:v>GERMANY EAST</c:v>
                </c:pt>
                <c:pt idx="12">
                  <c:v>CZECH REPUBLIC</c:v>
                </c:pt>
                <c:pt idx="13">
                  <c:v>Taking Part</c:v>
                </c:pt>
                <c:pt idx="14">
                  <c:v>GREAT BRITAIN</c:v>
                </c:pt>
                <c:pt idx="15">
                  <c:v>GERMANY WEST</c:v>
                </c:pt>
                <c:pt idx="16">
                  <c:v>FINLAND</c:v>
                </c:pt>
                <c:pt idx="17">
                  <c:v>SLOVAKIA</c:v>
                </c:pt>
                <c:pt idx="18">
                  <c:v>MALTA</c:v>
                </c:pt>
                <c:pt idx="19">
                  <c:v>Total</c:v>
                </c:pt>
                <c:pt idx="20">
                  <c:v>SLOVENIA</c:v>
                </c:pt>
                <c:pt idx="21">
                  <c:v>GREECE</c:v>
                </c:pt>
                <c:pt idx="22">
                  <c:v>POLAND</c:v>
                </c:pt>
                <c:pt idx="23">
                  <c:v>PORTUGAL</c:v>
                </c:pt>
                <c:pt idx="24">
                  <c:v>CYPRUS</c:v>
                </c:pt>
                <c:pt idx="25">
                  <c:v>HUNGARY</c:v>
                </c:pt>
                <c:pt idx="26">
                  <c:v>LATVIA</c:v>
                </c:pt>
                <c:pt idx="27">
                  <c:v>ESTONIA</c:v>
                </c:pt>
                <c:pt idx="28">
                  <c:v>LITUANIA</c:v>
                </c:pt>
                <c:pt idx="29">
                  <c:v>ROMANIA</c:v>
                </c:pt>
                <c:pt idx="30">
                  <c:v>BULGARIA</c:v>
                </c:pt>
              </c:strCache>
            </c:strRef>
          </c:cat>
          <c:val>
            <c:numRef>
              <c:f>Data!$J$39:$J$69</c:f>
              <c:numCache>
                <c:ptCount val="31"/>
                <c:pt idx="0">
                  <c:v>0.35300555381850995</c:v>
                </c:pt>
                <c:pt idx="1">
                  <c:v>0.24794293902996947</c:v>
                </c:pt>
                <c:pt idx="2">
                  <c:v>0.21679717621571568</c:v>
                </c:pt>
                <c:pt idx="3">
                  <c:v>0.19086520157182357</c:v>
                </c:pt>
                <c:pt idx="4">
                  <c:v>0.25493660119123507</c:v>
                </c:pt>
                <c:pt idx="5">
                  <c:v>0.2014879015591918</c:v>
                </c:pt>
                <c:pt idx="6">
                  <c:v>0.1276628248671615</c:v>
                </c:pt>
                <c:pt idx="7">
                  <c:v>0.25799277313235836</c:v>
                </c:pt>
                <c:pt idx="8">
                  <c:v>0.1452309737454304</c:v>
                </c:pt>
                <c:pt idx="9">
                  <c:v>0.1996447968066176</c:v>
                </c:pt>
                <c:pt idx="10">
                  <c:v>0.2285117040002637</c:v>
                </c:pt>
                <c:pt idx="11">
                  <c:v>0.23796892762410005</c:v>
                </c:pt>
                <c:pt idx="12">
                  <c:v>0.2639218019653789</c:v>
                </c:pt>
                <c:pt idx="13">
                  <c:v>0.5189459750144784</c:v>
                </c:pt>
                <c:pt idx="14">
                  <c:v>0.1972836323981362</c:v>
                </c:pt>
                <c:pt idx="15">
                  <c:v>0.2459978124689271</c:v>
                </c:pt>
                <c:pt idx="16">
                  <c:v>0.2837868565957348</c:v>
                </c:pt>
                <c:pt idx="17">
                  <c:v>0.28731802370876475</c:v>
                </c:pt>
                <c:pt idx="18">
                  <c:v>0.1703861878188971</c:v>
                </c:pt>
                <c:pt idx="19">
                  <c:v>0.20479989531144846</c:v>
                </c:pt>
                <c:pt idx="20">
                  <c:v>0.1754462503732921</c:v>
                </c:pt>
                <c:pt idx="21">
                  <c:v>0.16339806168077764</c:v>
                </c:pt>
                <c:pt idx="22">
                  <c:v>0.17559939891551105</c:v>
                </c:pt>
                <c:pt idx="23">
                  <c:v>0.15435301134742108</c:v>
                </c:pt>
                <c:pt idx="24">
                  <c:v>0.16125763657005926</c:v>
                </c:pt>
                <c:pt idx="25">
                  <c:v>0.1655235335158053</c:v>
                </c:pt>
                <c:pt idx="26">
                  <c:v>0.17828830738744772</c:v>
                </c:pt>
                <c:pt idx="27">
                  <c:v>0.17033821180788059</c:v>
                </c:pt>
                <c:pt idx="28">
                  <c:v>0.15926692745293988</c:v>
                </c:pt>
                <c:pt idx="29">
                  <c:v>0.13097533530589123</c:v>
                </c:pt>
                <c:pt idx="30">
                  <c:v>0.1173662305421962</c:v>
                </c:pt>
              </c:numCache>
            </c:numRef>
          </c:val>
        </c:ser>
        <c:ser>
          <c:idx val="1"/>
          <c:order val="1"/>
          <c:tx>
            <c:strRef>
              <c:f>Data!$K$38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Data!$A$39:$A$69</c:f>
              <c:strCache>
                <c:ptCount val="31"/>
                <c:pt idx="0">
                  <c:v>SWEDEN</c:v>
                </c:pt>
                <c:pt idx="1">
                  <c:v>DENMARK</c:v>
                </c:pt>
                <c:pt idx="2">
                  <c:v>IRELAND</c:v>
                </c:pt>
                <c:pt idx="3">
                  <c:v>FRANCE</c:v>
                </c:pt>
                <c:pt idx="4">
                  <c:v>NETHERLANDS</c:v>
                </c:pt>
                <c:pt idx="5">
                  <c:v>LUXEMBOURG</c:v>
                </c:pt>
                <c:pt idx="6">
                  <c:v>SPAIN</c:v>
                </c:pt>
                <c:pt idx="7">
                  <c:v>AUSTRIA</c:v>
                </c:pt>
                <c:pt idx="8">
                  <c:v>NORTHERN IRELAND</c:v>
                </c:pt>
                <c:pt idx="9">
                  <c:v>BELGIUM</c:v>
                </c:pt>
                <c:pt idx="10">
                  <c:v>ITALY</c:v>
                </c:pt>
                <c:pt idx="11">
                  <c:v>GERMANY EAST</c:v>
                </c:pt>
                <c:pt idx="12">
                  <c:v>CZECH REPUBLIC</c:v>
                </c:pt>
                <c:pt idx="13">
                  <c:v>Taking Part</c:v>
                </c:pt>
                <c:pt idx="14">
                  <c:v>GREAT BRITAIN</c:v>
                </c:pt>
                <c:pt idx="15">
                  <c:v>GERMANY WEST</c:v>
                </c:pt>
                <c:pt idx="16">
                  <c:v>FINLAND</c:v>
                </c:pt>
                <c:pt idx="17">
                  <c:v>SLOVAKIA</c:v>
                </c:pt>
                <c:pt idx="18">
                  <c:v>MALTA</c:v>
                </c:pt>
                <c:pt idx="19">
                  <c:v>Total</c:v>
                </c:pt>
                <c:pt idx="20">
                  <c:v>SLOVENIA</c:v>
                </c:pt>
                <c:pt idx="21">
                  <c:v>GREECE</c:v>
                </c:pt>
                <c:pt idx="22">
                  <c:v>POLAND</c:v>
                </c:pt>
                <c:pt idx="23">
                  <c:v>PORTUGAL</c:v>
                </c:pt>
                <c:pt idx="24">
                  <c:v>CYPRUS</c:v>
                </c:pt>
                <c:pt idx="25">
                  <c:v>HUNGARY</c:v>
                </c:pt>
                <c:pt idx="26">
                  <c:v>LATVIA</c:v>
                </c:pt>
                <c:pt idx="27">
                  <c:v>ESTONIA</c:v>
                </c:pt>
                <c:pt idx="28">
                  <c:v>LITUANIA</c:v>
                </c:pt>
                <c:pt idx="29">
                  <c:v>ROMANIA</c:v>
                </c:pt>
                <c:pt idx="30">
                  <c:v>BULGARIA</c:v>
                </c:pt>
              </c:strCache>
            </c:strRef>
          </c:cat>
          <c:val>
            <c:numRef>
              <c:f>Data!$K$39:$K$69</c:f>
              <c:numCache>
                <c:ptCount val="31"/>
                <c:pt idx="0">
                  <c:v>0.21902887827312165</c:v>
                </c:pt>
                <c:pt idx="1">
                  <c:v>0.20677326357428458</c:v>
                </c:pt>
                <c:pt idx="2">
                  <c:v>0.17628429900156145</c:v>
                </c:pt>
                <c:pt idx="3">
                  <c:v>0.1678079367389511</c:v>
                </c:pt>
                <c:pt idx="4">
                  <c:v>0.17967263768044323</c:v>
                </c:pt>
                <c:pt idx="5">
                  <c:v>0.19989670290171194</c:v>
                </c:pt>
                <c:pt idx="6">
                  <c:v>0.15692248810031886</c:v>
                </c:pt>
                <c:pt idx="7">
                  <c:v>0.15620117486071164</c:v>
                </c:pt>
                <c:pt idx="8">
                  <c:v>0.16982386174808908</c:v>
                </c:pt>
                <c:pt idx="9">
                  <c:v>0.1539039965372962</c:v>
                </c:pt>
                <c:pt idx="10">
                  <c:v>0.11777078084571424</c:v>
                </c:pt>
                <c:pt idx="11">
                  <c:v>0.15005683971201214</c:v>
                </c:pt>
                <c:pt idx="12">
                  <c:v>0.14774764708491445</c:v>
                </c:pt>
                <c:pt idx="13">
                  <c:v>0</c:v>
                </c:pt>
                <c:pt idx="14">
                  <c:v>0.14355110538316646</c:v>
                </c:pt>
                <c:pt idx="15">
                  <c:v>0.14716118126677935</c:v>
                </c:pt>
                <c:pt idx="16">
                  <c:v>0.19763727495751013</c:v>
                </c:pt>
                <c:pt idx="17">
                  <c:v>0.11816621921646225</c:v>
                </c:pt>
                <c:pt idx="18">
                  <c:v>0.1536345119344651</c:v>
                </c:pt>
                <c:pt idx="19">
                  <c:v>0.13600755253121963</c:v>
                </c:pt>
                <c:pt idx="20">
                  <c:v>0.1393745447807605</c:v>
                </c:pt>
                <c:pt idx="21">
                  <c:v>0.14481157041509815</c:v>
                </c:pt>
                <c:pt idx="22">
                  <c:v>0.12023065847001149</c:v>
                </c:pt>
                <c:pt idx="23">
                  <c:v>0.10930265352494882</c:v>
                </c:pt>
                <c:pt idx="24">
                  <c:v>0.0970928060773612</c:v>
                </c:pt>
                <c:pt idx="25">
                  <c:v>0.08640571406020914</c:v>
                </c:pt>
                <c:pt idx="26">
                  <c:v>0.09195931774763806</c:v>
                </c:pt>
                <c:pt idx="27">
                  <c:v>0.07179737573781764</c:v>
                </c:pt>
                <c:pt idx="28">
                  <c:v>0.06123067822577195</c:v>
                </c:pt>
                <c:pt idx="29">
                  <c:v>0.057612353771117654</c:v>
                </c:pt>
                <c:pt idx="30">
                  <c:v>0.055086599309775275</c:v>
                </c:pt>
              </c:numCache>
            </c:numRef>
          </c:val>
        </c:ser>
        <c:ser>
          <c:idx val="2"/>
          <c:order val="2"/>
          <c:tx>
            <c:strRef>
              <c:f>Data!$L$38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Data!$A$39:$A$69</c:f>
              <c:strCache>
                <c:ptCount val="31"/>
                <c:pt idx="0">
                  <c:v>SWEDEN</c:v>
                </c:pt>
                <c:pt idx="1">
                  <c:v>DENMARK</c:v>
                </c:pt>
                <c:pt idx="2">
                  <c:v>IRELAND</c:v>
                </c:pt>
                <c:pt idx="3">
                  <c:v>FRANCE</c:v>
                </c:pt>
                <c:pt idx="4">
                  <c:v>NETHERLANDS</c:v>
                </c:pt>
                <c:pt idx="5">
                  <c:v>LUXEMBOURG</c:v>
                </c:pt>
                <c:pt idx="6">
                  <c:v>SPAIN</c:v>
                </c:pt>
                <c:pt idx="7">
                  <c:v>AUSTRIA</c:v>
                </c:pt>
                <c:pt idx="8">
                  <c:v>NORTHERN IRELAND</c:v>
                </c:pt>
                <c:pt idx="9">
                  <c:v>BELGIUM</c:v>
                </c:pt>
                <c:pt idx="10">
                  <c:v>ITALY</c:v>
                </c:pt>
                <c:pt idx="11">
                  <c:v>GERMANY EAST</c:v>
                </c:pt>
                <c:pt idx="12">
                  <c:v>CZECH REPUBLIC</c:v>
                </c:pt>
                <c:pt idx="13">
                  <c:v>Taking Part</c:v>
                </c:pt>
                <c:pt idx="14">
                  <c:v>GREAT BRITAIN</c:v>
                </c:pt>
                <c:pt idx="15">
                  <c:v>GERMANY WEST</c:v>
                </c:pt>
                <c:pt idx="16">
                  <c:v>FINLAND</c:v>
                </c:pt>
                <c:pt idx="17">
                  <c:v>SLOVAKIA</c:v>
                </c:pt>
                <c:pt idx="18">
                  <c:v>MALTA</c:v>
                </c:pt>
                <c:pt idx="19">
                  <c:v>Total</c:v>
                </c:pt>
                <c:pt idx="20">
                  <c:v>SLOVENIA</c:v>
                </c:pt>
                <c:pt idx="21">
                  <c:v>GREECE</c:v>
                </c:pt>
                <c:pt idx="22">
                  <c:v>POLAND</c:v>
                </c:pt>
                <c:pt idx="23">
                  <c:v>PORTUGAL</c:v>
                </c:pt>
                <c:pt idx="24">
                  <c:v>CYPRUS</c:v>
                </c:pt>
                <c:pt idx="25">
                  <c:v>HUNGARY</c:v>
                </c:pt>
                <c:pt idx="26">
                  <c:v>LATVIA</c:v>
                </c:pt>
                <c:pt idx="27">
                  <c:v>ESTONIA</c:v>
                </c:pt>
                <c:pt idx="28">
                  <c:v>LITUANIA</c:v>
                </c:pt>
                <c:pt idx="29">
                  <c:v>ROMANIA</c:v>
                </c:pt>
                <c:pt idx="30">
                  <c:v>BULGARIA</c:v>
                </c:pt>
              </c:strCache>
            </c:strRef>
          </c:cat>
          <c:val>
            <c:numRef>
              <c:f>Data!$L$39:$L$69</c:f>
              <c:numCache>
                <c:ptCount val="31"/>
                <c:pt idx="0">
                  <c:v>0.14315184395085964</c:v>
                </c:pt>
                <c:pt idx="1">
                  <c:v>0.228957057893593</c:v>
                </c:pt>
                <c:pt idx="2">
                  <c:v>0.263551015793941</c:v>
                </c:pt>
                <c:pt idx="3">
                  <c:v>0.2722494115364091</c:v>
                </c:pt>
                <c:pt idx="4">
                  <c:v>0.1872299575470639</c:v>
                </c:pt>
                <c:pt idx="5">
                  <c:v>0.22022558825037572</c:v>
                </c:pt>
                <c:pt idx="6">
                  <c:v>0.27455210383816675</c:v>
                </c:pt>
                <c:pt idx="7">
                  <c:v>0.1429521417906682</c:v>
                </c:pt>
                <c:pt idx="8">
                  <c:v>0.23230309072781657</c:v>
                </c:pt>
                <c:pt idx="9">
                  <c:v>0.19056540181791948</c:v>
                </c:pt>
                <c:pt idx="10">
                  <c:v>0.19344192254899376</c:v>
                </c:pt>
                <c:pt idx="11">
                  <c:v>0.14077302008336492</c:v>
                </c:pt>
                <c:pt idx="12">
                  <c:v>0.11674774428746286</c:v>
                </c:pt>
                <c:pt idx="13">
                  <c:v>0</c:v>
                </c:pt>
                <c:pt idx="14">
                  <c:v>0.18627936948547635</c:v>
                </c:pt>
                <c:pt idx="15">
                  <c:v>0.13095356468131647</c:v>
                </c:pt>
                <c:pt idx="16">
                  <c:v>0.03374729968238343</c:v>
                </c:pt>
                <c:pt idx="17">
                  <c:v>0.09166929711303178</c:v>
                </c:pt>
                <c:pt idx="18">
                  <c:v>0.16529996962367874</c:v>
                </c:pt>
                <c:pt idx="19">
                  <c:v>0.147403088312271</c:v>
                </c:pt>
                <c:pt idx="20">
                  <c:v>0.15756659875953682</c:v>
                </c:pt>
                <c:pt idx="21">
                  <c:v>0.15697148600238942</c:v>
                </c:pt>
                <c:pt idx="22">
                  <c:v>0.10587771960020799</c:v>
                </c:pt>
                <c:pt idx="23">
                  <c:v>0.1254987443872679</c:v>
                </c:pt>
                <c:pt idx="24">
                  <c:v>0.12213552249325366</c:v>
                </c:pt>
                <c:pt idx="25">
                  <c:v>0.11243807834950358</c:v>
                </c:pt>
                <c:pt idx="26">
                  <c:v>0.0913449036112902</c:v>
                </c:pt>
                <c:pt idx="27">
                  <c:v>0.10013724957175096</c:v>
                </c:pt>
                <c:pt idx="28">
                  <c:v>0.10923181171282921</c:v>
                </c:pt>
                <c:pt idx="29">
                  <c:v>0.032107168568776066</c:v>
                </c:pt>
                <c:pt idx="30">
                  <c:v>0.04687995929240564</c:v>
                </c:pt>
              </c:numCache>
            </c:numRef>
          </c:val>
        </c:ser>
        <c:overlap val="100"/>
        <c:axId val="423710"/>
        <c:axId val="3813391"/>
      </c:barChart>
      <c:catAx>
        <c:axId val="4237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3391"/>
        <c:crosses val="autoZero"/>
        <c:auto val="1"/>
        <c:lblOffset val="100"/>
        <c:tickLblSkip val="1"/>
        <c:noMultiLvlLbl val="0"/>
      </c:catAx>
      <c:valAx>
        <c:axId val="381339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4657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twelve months have you been to a theatre?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175"/>
          <c:w val="0.98475"/>
          <c:h val="0.93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Data!$J$73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Data!$A$74:$A$104</c:f>
              <c:strCache>
                <c:ptCount val="31"/>
                <c:pt idx="0">
                  <c:v>NETHERLANDS</c:v>
                </c:pt>
                <c:pt idx="1">
                  <c:v>ESTONIA</c:v>
                </c:pt>
                <c:pt idx="2">
                  <c:v>FINLAND</c:v>
                </c:pt>
                <c:pt idx="3">
                  <c:v>SWEDEN</c:v>
                </c:pt>
                <c:pt idx="4">
                  <c:v>CZECH REPUBLIC</c:v>
                </c:pt>
                <c:pt idx="5">
                  <c:v>Taking Part</c:v>
                </c:pt>
                <c:pt idx="6">
                  <c:v>GREAT BRITAIN</c:v>
                </c:pt>
                <c:pt idx="7">
                  <c:v>AUSTRIA</c:v>
                </c:pt>
                <c:pt idx="8">
                  <c:v>LATVIA</c:v>
                </c:pt>
                <c:pt idx="9">
                  <c:v>LUXEMBOURG</c:v>
                </c:pt>
                <c:pt idx="10">
                  <c:v>DENMARK</c:v>
                </c:pt>
                <c:pt idx="11">
                  <c:v>SLOVAKIA</c:v>
                </c:pt>
                <c:pt idx="12">
                  <c:v>GERMANY WEST</c:v>
                </c:pt>
                <c:pt idx="13">
                  <c:v>SLOVENIA</c:v>
                </c:pt>
                <c:pt idx="14">
                  <c:v>GERMANY EAST</c:v>
                </c:pt>
                <c:pt idx="15">
                  <c:v>Total</c:v>
                </c:pt>
                <c:pt idx="16">
                  <c:v>IRELAND</c:v>
                </c:pt>
                <c:pt idx="17">
                  <c:v>BELGIUM</c:v>
                </c:pt>
                <c:pt idx="18">
                  <c:v>HUNGARY</c:v>
                </c:pt>
                <c:pt idx="19">
                  <c:v>GREECE</c:v>
                </c:pt>
                <c:pt idx="20">
                  <c:v>NORTHERN IRELAND</c:v>
                </c:pt>
                <c:pt idx="21">
                  <c:v>LITUANIA</c:v>
                </c:pt>
                <c:pt idx="22">
                  <c:v>ITALY</c:v>
                </c:pt>
                <c:pt idx="23">
                  <c:v>MALTA</c:v>
                </c:pt>
                <c:pt idx="24">
                  <c:v>SPAIN</c:v>
                </c:pt>
                <c:pt idx="25">
                  <c:v>CYPRUS</c:v>
                </c:pt>
                <c:pt idx="26">
                  <c:v>FRANCE</c:v>
                </c:pt>
                <c:pt idx="27">
                  <c:v>BULGARIA</c:v>
                </c:pt>
                <c:pt idx="28">
                  <c:v>ROMANIA</c:v>
                </c:pt>
                <c:pt idx="29">
                  <c:v>PORTUGAL</c:v>
                </c:pt>
                <c:pt idx="30">
                  <c:v>POLAND</c:v>
                </c:pt>
              </c:strCache>
            </c:strRef>
          </c:cat>
          <c:val>
            <c:numRef>
              <c:f>Data!$J$74:$J$104</c:f>
              <c:numCache>
                <c:ptCount val="31"/>
                <c:pt idx="0">
                  <c:v>0.3109962342694634</c:v>
                </c:pt>
                <c:pt idx="1">
                  <c:v>0.2877002276665874</c:v>
                </c:pt>
                <c:pt idx="2">
                  <c:v>0.33740486883896914</c:v>
                </c:pt>
                <c:pt idx="3">
                  <c:v>0.3505890431561283</c:v>
                </c:pt>
                <c:pt idx="4">
                  <c:v>0.30656223841425834</c:v>
                </c:pt>
                <c:pt idx="5">
                  <c:v>0.36217423678332095</c:v>
                </c:pt>
                <c:pt idx="6">
                  <c:v>0.2661841974819074</c:v>
                </c:pt>
                <c:pt idx="7">
                  <c:v>0.3097565028451339</c:v>
                </c:pt>
                <c:pt idx="8">
                  <c:v>0.2730491264816679</c:v>
                </c:pt>
                <c:pt idx="9">
                  <c:v>0.2660300716977615</c:v>
                </c:pt>
                <c:pt idx="10">
                  <c:v>0.28486857161003876</c:v>
                </c:pt>
                <c:pt idx="11">
                  <c:v>0.30325895845296835</c:v>
                </c:pt>
                <c:pt idx="12">
                  <c:v>0.24828477677239733</c:v>
                </c:pt>
                <c:pt idx="13">
                  <c:v>0.23808827138409316</c:v>
                </c:pt>
                <c:pt idx="14">
                  <c:v>0.222432739674119</c:v>
                </c:pt>
                <c:pt idx="15">
                  <c:v>0.22939422717415686</c:v>
                </c:pt>
                <c:pt idx="16">
                  <c:v>0.22320713605075676</c:v>
                </c:pt>
                <c:pt idx="17">
                  <c:v>0.19442731688549028</c:v>
                </c:pt>
                <c:pt idx="18">
                  <c:v>0.2145382164513961</c:v>
                </c:pt>
                <c:pt idx="19">
                  <c:v>0.18348299256577164</c:v>
                </c:pt>
                <c:pt idx="20">
                  <c:v>0.19042871385842472</c:v>
                </c:pt>
                <c:pt idx="21">
                  <c:v>0.1866385887211233</c:v>
                </c:pt>
                <c:pt idx="22">
                  <c:v>0.19587386855945624</c:v>
                </c:pt>
                <c:pt idx="23">
                  <c:v>0.14776525367789467</c:v>
                </c:pt>
                <c:pt idx="24">
                  <c:v>0.16490062418883888</c:v>
                </c:pt>
                <c:pt idx="25">
                  <c:v>0.18301875343279153</c:v>
                </c:pt>
                <c:pt idx="26">
                  <c:v>0.1485443652064231</c:v>
                </c:pt>
                <c:pt idx="27">
                  <c:v>0.1373611267259336</c:v>
                </c:pt>
                <c:pt idx="28">
                  <c:v>0.12946549857269415</c:v>
                </c:pt>
                <c:pt idx="29">
                  <c:v>0.13551762548474156</c:v>
                </c:pt>
                <c:pt idx="30">
                  <c:v>0.12757883231875483</c:v>
                </c:pt>
              </c:numCache>
            </c:numRef>
          </c:val>
        </c:ser>
        <c:ser>
          <c:idx val="1"/>
          <c:order val="1"/>
          <c:tx>
            <c:strRef>
              <c:f>Data!$K$73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Data!$A$74:$A$104</c:f>
              <c:strCache>
                <c:ptCount val="31"/>
                <c:pt idx="0">
                  <c:v>NETHERLANDS</c:v>
                </c:pt>
                <c:pt idx="1">
                  <c:v>ESTONIA</c:v>
                </c:pt>
                <c:pt idx="2">
                  <c:v>FINLAND</c:v>
                </c:pt>
                <c:pt idx="3">
                  <c:v>SWEDEN</c:v>
                </c:pt>
                <c:pt idx="4">
                  <c:v>CZECH REPUBLIC</c:v>
                </c:pt>
                <c:pt idx="5">
                  <c:v>Taking Part</c:v>
                </c:pt>
                <c:pt idx="6">
                  <c:v>GREAT BRITAIN</c:v>
                </c:pt>
                <c:pt idx="7">
                  <c:v>AUSTRIA</c:v>
                </c:pt>
                <c:pt idx="8">
                  <c:v>LATVIA</c:v>
                </c:pt>
                <c:pt idx="9">
                  <c:v>LUXEMBOURG</c:v>
                </c:pt>
                <c:pt idx="10">
                  <c:v>DENMARK</c:v>
                </c:pt>
                <c:pt idx="11">
                  <c:v>SLOVAKIA</c:v>
                </c:pt>
                <c:pt idx="12">
                  <c:v>GERMANY WEST</c:v>
                </c:pt>
                <c:pt idx="13">
                  <c:v>SLOVENIA</c:v>
                </c:pt>
                <c:pt idx="14">
                  <c:v>GERMANY EAST</c:v>
                </c:pt>
                <c:pt idx="15">
                  <c:v>Total</c:v>
                </c:pt>
                <c:pt idx="16">
                  <c:v>IRELAND</c:v>
                </c:pt>
                <c:pt idx="17">
                  <c:v>BELGIUM</c:v>
                </c:pt>
                <c:pt idx="18">
                  <c:v>HUNGARY</c:v>
                </c:pt>
                <c:pt idx="19">
                  <c:v>GREECE</c:v>
                </c:pt>
                <c:pt idx="20">
                  <c:v>NORTHERN IRELAND</c:v>
                </c:pt>
                <c:pt idx="21">
                  <c:v>LITUANIA</c:v>
                </c:pt>
                <c:pt idx="22">
                  <c:v>ITALY</c:v>
                </c:pt>
                <c:pt idx="23">
                  <c:v>MALTA</c:v>
                </c:pt>
                <c:pt idx="24">
                  <c:v>SPAIN</c:v>
                </c:pt>
                <c:pt idx="25">
                  <c:v>CYPRUS</c:v>
                </c:pt>
                <c:pt idx="26">
                  <c:v>FRANCE</c:v>
                </c:pt>
                <c:pt idx="27">
                  <c:v>BULGARIA</c:v>
                </c:pt>
                <c:pt idx="28">
                  <c:v>ROMANIA</c:v>
                </c:pt>
                <c:pt idx="29">
                  <c:v>PORTUGAL</c:v>
                </c:pt>
                <c:pt idx="30">
                  <c:v>POLAND</c:v>
                </c:pt>
              </c:strCache>
            </c:strRef>
          </c:cat>
          <c:val>
            <c:numRef>
              <c:f>Data!$K$74:$K$104</c:f>
              <c:numCache>
                <c:ptCount val="31"/>
                <c:pt idx="0">
                  <c:v>0.15206539983921533</c:v>
                </c:pt>
                <c:pt idx="1">
                  <c:v>0.12333771409953766</c:v>
                </c:pt>
                <c:pt idx="2">
                  <c:v>0.13061884281440578</c:v>
                </c:pt>
                <c:pt idx="3">
                  <c:v>0.07913235759744167</c:v>
                </c:pt>
                <c:pt idx="4">
                  <c:v>0.08190540021497807</c:v>
                </c:pt>
                <c:pt idx="5">
                  <c:v>0</c:v>
                </c:pt>
                <c:pt idx="6">
                  <c:v>0.10449092891840983</c:v>
                </c:pt>
                <c:pt idx="7">
                  <c:v>0.07024414029067759</c:v>
                </c:pt>
                <c:pt idx="8">
                  <c:v>0.09762502769333328</c:v>
                </c:pt>
                <c:pt idx="9">
                  <c:v>0.07938190638415121</c:v>
                </c:pt>
                <c:pt idx="10">
                  <c:v>0.06878490540946888</c:v>
                </c:pt>
                <c:pt idx="11">
                  <c:v>0.04571124374087878</c:v>
                </c:pt>
                <c:pt idx="12">
                  <c:v>0.07318285771104702</c:v>
                </c:pt>
                <c:pt idx="13">
                  <c:v>0.06199767006596552</c:v>
                </c:pt>
                <c:pt idx="14">
                  <c:v>0.08715422508525958</c:v>
                </c:pt>
                <c:pt idx="15">
                  <c:v>0.07109440664024527</c:v>
                </c:pt>
                <c:pt idx="16">
                  <c:v>0.0736213374082124</c:v>
                </c:pt>
                <c:pt idx="17">
                  <c:v>0.08386500072139662</c:v>
                </c:pt>
                <c:pt idx="18">
                  <c:v>0.060732104586112216</c:v>
                </c:pt>
                <c:pt idx="19">
                  <c:v>0.07627796043434372</c:v>
                </c:pt>
                <c:pt idx="20">
                  <c:v>0.06646726487205051</c:v>
                </c:pt>
                <c:pt idx="21">
                  <c:v>0.05144319635573218</c:v>
                </c:pt>
                <c:pt idx="22">
                  <c:v>0.031665030027448825</c:v>
                </c:pt>
                <c:pt idx="23">
                  <c:v>0.0588384701353826</c:v>
                </c:pt>
                <c:pt idx="24">
                  <c:v>0.05847748218776736</c:v>
                </c:pt>
                <c:pt idx="25">
                  <c:v>0.04090771325911971</c:v>
                </c:pt>
                <c:pt idx="26">
                  <c:v>0.04480715567845534</c:v>
                </c:pt>
                <c:pt idx="27">
                  <c:v>0.04394104933589912</c:v>
                </c:pt>
                <c:pt idx="28">
                  <c:v>0.05144054918945627</c:v>
                </c:pt>
                <c:pt idx="29">
                  <c:v>0.025413491097147786</c:v>
                </c:pt>
                <c:pt idx="30">
                  <c:v>0.026844596531740098</c:v>
                </c:pt>
              </c:numCache>
            </c:numRef>
          </c:val>
        </c:ser>
        <c:ser>
          <c:idx val="2"/>
          <c:order val="2"/>
          <c:tx>
            <c:strRef>
              <c:f>Data!$L$73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Data!$A$74:$A$104</c:f>
              <c:strCache>
                <c:ptCount val="31"/>
                <c:pt idx="0">
                  <c:v>NETHERLANDS</c:v>
                </c:pt>
                <c:pt idx="1">
                  <c:v>ESTONIA</c:v>
                </c:pt>
                <c:pt idx="2">
                  <c:v>FINLAND</c:v>
                </c:pt>
                <c:pt idx="3">
                  <c:v>SWEDEN</c:v>
                </c:pt>
                <c:pt idx="4">
                  <c:v>CZECH REPUBLIC</c:v>
                </c:pt>
                <c:pt idx="5">
                  <c:v>Taking Part</c:v>
                </c:pt>
                <c:pt idx="6">
                  <c:v>GREAT BRITAIN</c:v>
                </c:pt>
                <c:pt idx="7">
                  <c:v>AUSTRIA</c:v>
                </c:pt>
                <c:pt idx="8">
                  <c:v>LATVIA</c:v>
                </c:pt>
                <c:pt idx="9">
                  <c:v>LUXEMBOURG</c:v>
                </c:pt>
                <c:pt idx="10">
                  <c:v>DENMARK</c:v>
                </c:pt>
                <c:pt idx="11">
                  <c:v>SLOVAKIA</c:v>
                </c:pt>
                <c:pt idx="12">
                  <c:v>GERMANY WEST</c:v>
                </c:pt>
                <c:pt idx="13">
                  <c:v>SLOVENIA</c:v>
                </c:pt>
                <c:pt idx="14">
                  <c:v>GERMANY EAST</c:v>
                </c:pt>
                <c:pt idx="15">
                  <c:v>Total</c:v>
                </c:pt>
                <c:pt idx="16">
                  <c:v>IRELAND</c:v>
                </c:pt>
                <c:pt idx="17">
                  <c:v>BELGIUM</c:v>
                </c:pt>
                <c:pt idx="18">
                  <c:v>HUNGARY</c:v>
                </c:pt>
                <c:pt idx="19">
                  <c:v>GREECE</c:v>
                </c:pt>
                <c:pt idx="20">
                  <c:v>NORTHERN IRELAND</c:v>
                </c:pt>
                <c:pt idx="21">
                  <c:v>LITUANIA</c:v>
                </c:pt>
                <c:pt idx="22">
                  <c:v>ITALY</c:v>
                </c:pt>
                <c:pt idx="23">
                  <c:v>MALTA</c:v>
                </c:pt>
                <c:pt idx="24">
                  <c:v>SPAIN</c:v>
                </c:pt>
                <c:pt idx="25">
                  <c:v>CYPRUS</c:v>
                </c:pt>
                <c:pt idx="26">
                  <c:v>FRANCE</c:v>
                </c:pt>
                <c:pt idx="27">
                  <c:v>BULGARIA</c:v>
                </c:pt>
                <c:pt idx="28">
                  <c:v>ROMANIA</c:v>
                </c:pt>
                <c:pt idx="29">
                  <c:v>PORTUGAL</c:v>
                </c:pt>
                <c:pt idx="30">
                  <c:v>POLAND</c:v>
                </c:pt>
              </c:strCache>
            </c:strRef>
          </c:cat>
          <c:val>
            <c:numRef>
              <c:f>Data!$L$74:$L$104</c:f>
              <c:numCache>
                <c:ptCount val="31"/>
                <c:pt idx="0">
                  <c:v>0.1210570804602105</c:v>
                </c:pt>
                <c:pt idx="1">
                  <c:v>0.07990607504002654</c:v>
                </c:pt>
                <c:pt idx="2">
                  <c:v>0.0075834004968046076</c:v>
                </c:pt>
                <c:pt idx="3">
                  <c:v>0.044709122589684326</c:v>
                </c:pt>
                <c:pt idx="4">
                  <c:v>0.05415737564443874</c:v>
                </c:pt>
                <c:pt idx="5">
                  <c:v>0</c:v>
                </c:pt>
                <c:pt idx="6">
                  <c:v>0.04520670169525131</c:v>
                </c:pt>
                <c:pt idx="7">
                  <c:v>0.034863914441169395</c:v>
                </c:pt>
                <c:pt idx="8">
                  <c:v>0.04158939646631078</c:v>
                </c:pt>
                <c:pt idx="9">
                  <c:v>0.05971428972136153</c:v>
                </c:pt>
                <c:pt idx="10">
                  <c:v>0.048673628677955535</c:v>
                </c:pt>
                <c:pt idx="11">
                  <c:v>0.02242096865044385</c:v>
                </c:pt>
                <c:pt idx="12">
                  <c:v>0.04802625037287461</c:v>
                </c:pt>
                <c:pt idx="13">
                  <c:v>0.059956990836972625</c:v>
                </c:pt>
                <c:pt idx="14">
                  <c:v>0.04149298976885184</c:v>
                </c:pt>
                <c:pt idx="15">
                  <c:v>0.04129611904583863</c:v>
                </c:pt>
                <c:pt idx="16">
                  <c:v>0.03891189376771358</c:v>
                </c:pt>
                <c:pt idx="17">
                  <c:v>0.05528279132400326</c:v>
                </c:pt>
                <c:pt idx="18">
                  <c:v>0.038005793867307645</c:v>
                </c:pt>
                <c:pt idx="19">
                  <c:v>0.03845684517304335</c:v>
                </c:pt>
                <c:pt idx="20">
                  <c:v>0.0259222333000997</c:v>
                </c:pt>
                <c:pt idx="21">
                  <c:v>0.028421251812996023</c:v>
                </c:pt>
                <c:pt idx="22">
                  <c:v>0.030965240343882802</c:v>
                </c:pt>
                <c:pt idx="23">
                  <c:v>0.0459426924080264</c:v>
                </c:pt>
                <c:pt idx="24">
                  <c:v>0.02486801168429958</c:v>
                </c:pt>
                <c:pt idx="25">
                  <c:v>0.024195776208671232</c:v>
                </c:pt>
                <c:pt idx="26">
                  <c:v>0.036055413573958174</c:v>
                </c:pt>
                <c:pt idx="27">
                  <c:v>0.02796635218909897</c:v>
                </c:pt>
                <c:pt idx="28">
                  <c:v>0.025617787376787507</c:v>
                </c:pt>
                <c:pt idx="29">
                  <c:v>0.024670350060682186</c:v>
                </c:pt>
                <c:pt idx="30">
                  <c:v>0.018195204308505755</c:v>
                </c:pt>
              </c:numCache>
            </c:numRef>
          </c:val>
        </c:ser>
        <c:overlap val="100"/>
        <c:axId val="34320520"/>
        <c:axId val="40449225"/>
      </c:barChart>
      <c:catAx>
        <c:axId val="343205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49225"/>
        <c:crosses val="autoZero"/>
        <c:auto val="1"/>
        <c:lblOffset val="100"/>
        <c:tickLblSkip val="1"/>
        <c:noMultiLvlLbl val="0"/>
      </c:catAx>
      <c:valAx>
        <c:axId val="4044922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4782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12 months have you been to a sport event?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8"/>
          <c:w val="0.98475"/>
          <c:h val="0.94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Data!$J$108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Data!$A$109:$A$138</c:f>
              <c:strCache>
                <c:ptCount val="30"/>
                <c:pt idx="0">
                  <c:v>IRELAND</c:v>
                </c:pt>
                <c:pt idx="1">
                  <c:v>SLOVAKIA</c:v>
                </c:pt>
                <c:pt idx="2">
                  <c:v>AUSTRIA</c:v>
                </c:pt>
                <c:pt idx="3">
                  <c:v>SWEDEN</c:v>
                </c:pt>
                <c:pt idx="4">
                  <c:v>FINLAND</c:v>
                </c:pt>
                <c:pt idx="5">
                  <c:v>CZECH REPUBLIC</c:v>
                </c:pt>
                <c:pt idx="6">
                  <c:v>SLOVENIA</c:v>
                </c:pt>
                <c:pt idx="7">
                  <c:v>NETHERLANDS</c:v>
                </c:pt>
                <c:pt idx="8">
                  <c:v>DENMARK</c:v>
                </c:pt>
                <c:pt idx="9">
                  <c:v>LATVIA</c:v>
                </c:pt>
                <c:pt idx="10">
                  <c:v>GERMANY EAST</c:v>
                </c:pt>
                <c:pt idx="11">
                  <c:v>NORTHERN IRELAND</c:v>
                </c:pt>
                <c:pt idx="12">
                  <c:v>LUXEMBOURG</c:v>
                </c:pt>
                <c:pt idx="13">
                  <c:v>GERMANY WEST</c:v>
                </c:pt>
                <c:pt idx="14">
                  <c:v>BELGIUM</c:v>
                </c:pt>
                <c:pt idx="15">
                  <c:v>Total</c:v>
                </c:pt>
                <c:pt idx="16">
                  <c:v>HUNGARY</c:v>
                </c:pt>
                <c:pt idx="17">
                  <c:v>ESTONIA</c:v>
                </c:pt>
                <c:pt idx="18">
                  <c:v>ITALY</c:v>
                </c:pt>
                <c:pt idx="19">
                  <c:v>GREAT BRITAIN</c:v>
                </c:pt>
                <c:pt idx="20">
                  <c:v>MALTA</c:v>
                </c:pt>
                <c:pt idx="21">
                  <c:v>PORTUGAL</c:v>
                </c:pt>
                <c:pt idx="22">
                  <c:v>SPAIN</c:v>
                </c:pt>
                <c:pt idx="23">
                  <c:v>FRANCE</c:v>
                </c:pt>
                <c:pt idx="24">
                  <c:v>CYPRUS</c:v>
                </c:pt>
                <c:pt idx="25">
                  <c:v>POLAND</c:v>
                </c:pt>
                <c:pt idx="26">
                  <c:v>GREECE</c:v>
                </c:pt>
                <c:pt idx="27">
                  <c:v>ROMANIA</c:v>
                </c:pt>
                <c:pt idx="28">
                  <c:v>LITUANIA</c:v>
                </c:pt>
                <c:pt idx="29">
                  <c:v>BULGARIA</c:v>
                </c:pt>
              </c:strCache>
            </c:strRef>
          </c:cat>
          <c:val>
            <c:numRef>
              <c:f>Data!$J$109:$J$138</c:f>
              <c:numCache>
                <c:ptCount val="30"/>
                <c:pt idx="0">
                  <c:v>0.18295283677120078</c:v>
                </c:pt>
                <c:pt idx="1">
                  <c:v>0.23738547957030148</c:v>
                </c:pt>
                <c:pt idx="2">
                  <c:v>0.23277755515384302</c:v>
                </c:pt>
                <c:pt idx="3">
                  <c:v>0.22341657299813192</c:v>
                </c:pt>
                <c:pt idx="4">
                  <c:v>0.21657420153655665</c:v>
                </c:pt>
                <c:pt idx="5">
                  <c:v>0.17737302091364732</c:v>
                </c:pt>
                <c:pt idx="6">
                  <c:v>0.22275767996128604</c:v>
                </c:pt>
                <c:pt idx="7">
                  <c:v>0.16334550563919262</c:v>
                </c:pt>
                <c:pt idx="8">
                  <c:v>0.18563501144732494</c:v>
                </c:pt>
                <c:pt idx="9">
                  <c:v>0.24664771454925197</c:v>
                </c:pt>
                <c:pt idx="10">
                  <c:v>0.2028128033702373</c:v>
                </c:pt>
                <c:pt idx="11">
                  <c:v>0.2035783696189728</c:v>
                </c:pt>
                <c:pt idx="12">
                  <c:v>0.14483953357671872</c:v>
                </c:pt>
                <c:pt idx="13">
                  <c:v>0.18204550652408671</c:v>
                </c:pt>
                <c:pt idx="14">
                  <c:v>0.13390550281344682</c:v>
                </c:pt>
                <c:pt idx="15">
                  <c:v>0.18080793389665745</c:v>
                </c:pt>
                <c:pt idx="16">
                  <c:v>0.2015640610769387</c:v>
                </c:pt>
                <c:pt idx="17">
                  <c:v>0.2043776846767794</c:v>
                </c:pt>
                <c:pt idx="18">
                  <c:v>0.20289301261173356</c:v>
                </c:pt>
                <c:pt idx="19">
                  <c:v>0.15716032308306985</c:v>
                </c:pt>
                <c:pt idx="20">
                  <c:v>0.16259591083858474</c:v>
                </c:pt>
                <c:pt idx="21">
                  <c:v>0.1710232429074915</c:v>
                </c:pt>
                <c:pt idx="22">
                  <c:v>0.1261483137594003</c:v>
                </c:pt>
                <c:pt idx="23">
                  <c:v>0.14938878377722795</c:v>
                </c:pt>
                <c:pt idx="24">
                  <c:v>0.13101966110123542</c:v>
                </c:pt>
                <c:pt idx="25">
                  <c:v>0.17023289323027693</c:v>
                </c:pt>
                <c:pt idx="26">
                  <c:v>0.146493382399354</c:v>
                </c:pt>
                <c:pt idx="27">
                  <c:v>0.14884080376909103</c:v>
                </c:pt>
                <c:pt idx="28">
                  <c:v>0.16349253026196578</c:v>
                </c:pt>
                <c:pt idx="29">
                  <c:v>0.12348110408196245</c:v>
                </c:pt>
              </c:numCache>
            </c:numRef>
          </c:val>
        </c:ser>
        <c:ser>
          <c:idx val="1"/>
          <c:order val="1"/>
          <c:tx>
            <c:strRef>
              <c:f>Data!$K$108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Data!$A$109:$A$138</c:f>
              <c:strCache>
                <c:ptCount val="30"/>
                <c:pt idx="0">
                  <c:v>IRELAND</c:v>
                </c:pt>
                <c:pt idx="1">
                  <c:v>SLOVAKIA</c:v>
                </c:pt>
                <c:pt idx="2">
                  <c:v>AUSTRIA</c:v>
                </c:pt>
                <c:pt idx="3">
                  <c:v>SWEDEN</c:v>
                </c:pt>
                <c:pt idx="4">
                  <c:v>FINLAND</c:v>
                </c:pt>
                <c:pt idx="5">
                  <c:v>CZECH REPUBLIC</c:v>
                </c:pt>
                <c:pt idx="6">
                  <c:v>SLOVENIA</c:v>
                </c:pt>
                <c:pt idx="7">
                  <c:v>NETHERLANDS</c:v>
                </c:pt>
                <c:pt idx="8">
                  <c:v>DENMARK</c:v>
                </c:pt>
                <c:pt idx="9">
                  <c:v>LATVIA</c:v>
                </c:pt>
                <c:pt idx="10">
                  <c:v>GERMANY EAST</c:v>
                </c:pt>
                <c:pt idx="11">
                  <c:v>NORTHERN IRELAND</c:v>
                </c:pt>
                <c:pt idx="12">
                  <c:v>LUXEMBOURG</c:v>
                </c:pt>
                <c:pt idx="13">
                  <c:v>GERMANY WEST</c:v>
                </c:pt>
                <c:pt idx="14">
                  <c:v>BELGIUM</c:v>
                </c:pt>
                <c:pt idx="15">
                  <c:v>Total</c:v>
                </c:pt>
                <c:pt idx="16">
                  <c:v>HUNGARY</c:v>
                </c:pt>
                <c:pt idx="17">
                  <c:v>ESTONIA</c:v>
                </c:pt>
                <c:pt idx="18">
                  <c:v>ITALY</c:v>
                </c:pt>
                <c:pt idx="19">
                  <c:v>GREAT BRITAIN</c:v>
                </c:pt>
                <c:pt idx="20">
                  <c:v>MALTA</c:v>
                </c:pt>
                <c:pt idx="21">
                  <c:v>PORTUGAL</c:v>
                </c:pt>
                <c:pt idx="22">
                  <c:v>SPAIN</c:v>
                </c:pt>
                <c:pt idx="23">
                  <c:v>FRANCE</c:v>
                </c:pt>
                <c:pt idx="24">
                  <c:v>CYPRUS</c:v>
                </c:pt>
                <c:pt idx="25">
                  <c:v>POLAND</c:v>
                </c:pt>
                <c:pt idx="26">
                  <c:v>GREECE</c:v>
                </c:pt>
                <c:pt idx="27">
                  <c:v>ROMANIA</c:v>
                </c:pt>
                <c:pt idx="28">
                  <c:v>LITUANIA</c:v>
                </c:pt>
                <c:pt idx="29">
                  <c:v>BULGARIA</c:v>
                </c:pt>
              </c:strCache>
            </c:strRef>
          </c:cat>
          <c:val>
            <c:numRef>
              <c:f>Data!$K$109:$K$138</c:f>
              <c:numCache>
                <c:ptCount val="30"/>
                <c:pt idx="0">
                  <c:v>0.1515704145508763</c:v>
                </c:pt>
                <c:pt idx="1">
                  <c:v>0.1407992655476754</c:v>
                </c:pt>
                <c:pt idx="2">
                  <c:v>0.14209557393934535</c:v>
                </c:pt>
                <c:pt idx="3">
                  <c:v>0.10711851510306178</c:v>
                </c:pt>
                <c:pt idx="4">
                  <c:v>0.16483664472318138</c:v>
                </c:pt>
                <c:pt idx="5">
                  <c:v>0.11944396367455831</c:v>
                </c:pt>
                <c:pt idx="6">
                  <c:v>0.13382316155490573</c:v>
                </c:pt>
                <c:pt idx="7">
                  <c:v>0.08818463718587506</c:v>
                </c:pt>
                <c:pt idx="8">
                  <c:v>0.09148833881303099</c:v>
                </c:pt>
                <c:pt idx="9">
                  <c:v>0.11105853962960738</c:v>
                </c:pt>
                <c:pt idx="10">
                  <c:v>0.09666467798516314</c:v>
                </c:pt>
                <c:pt idx="11">
                  <c:v>0.08843203480160217</c:v>
                </c:pt>
                <c:pt idx="12">
                  <c:v>0.10212812109298497</c:v>
                </c:pt>
                <c:pt idx="13">
                  <c:v>0.08667753450974387</c:v>
                </c:pt>
                <c:pt idx="14">
                  <c:v>0.08144414370220747</c:v>
                </c:pt>
                <c:pt idx="15">
                  <c:v>0.09771614447020116</c:v>
                </c:pt>
                <c:pt idx="16">
                  <c:v>0.07865828742149397</c:v>
                </c:pt>
                <c:pt idx="17">
                  <c:v>0.09873049792821406</c:v>
                </c:pt>
                <c:pt idx="18">
                  <c:v>0.07891079505153926</c:v>
                </c:pt>
                <c:pt idx="19">
                  <c:v>0.06766173238276242</c:v>
                </c:pt>
                <c:pt idx="20">
                  <c:v>0.09103530397558483</c:v>
                </c:pt>
                <c:pt idx="21">
                  <c:v>0.09101909044855444</c:v>
                </c:pt>
                <c:pt idx="22">
                  <c:v>0.10757931231437512</c:v>
                </c:pt>
                <c:pt idx="23">
                  <c:v>0.07575153446853926</c:v>
                </c:pt>
                <c:pt idx="24">
                  <c:v>0.054225913049772576</c:v>
                </c:pt>
                <c:pt idx="25">
                  <c:v>0.07750760808827163</c:v>
                </c:pt>
                <c:pt idx="26">
                  <c:v>0.0676470092478452</c:v>
                </c:pt>
                <c:pt idx="27">
                  <c:v>0.07624643752569439</c:v>
                </c:pt>
                <c:pt idx="28">
                  <c:v>0.06026580271492509</c:v>
                </c:pt>
                <c:pt idx="29">
                  <c:v>0.067496906282314</c:v>
                </c:pt>
              </c:numCache>
            </c:numRef>
          </c:val>
        </c:ser>
        <c:ser>
          <c:idx val="2"/>
          <c:order val="2"/>
          <c:tx>
            <c:strRef>
              <c:f>Data!$L$108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Data!$A$109:$A$138</c:f>
              <c:strCache>
                <c:ptCount val="30"/>
                <c:pt idx="0">
                  <c:v>IRELAND</c:v>
                </c:pt>
                <c:pt idx="1">
                  <c:v>SLOVAKIA</c:v>
                </c:pt>
                <c:pt idx="2">
                  <c:v>AUSTRIA</c:v>
                </c:pt>
                <c:pt idx="3">
                  <c:v>SWEDEN</c:v>
                </c:pt>
                <c:pt idx="4">
                  <c:v>FINLAND</c:v>
                </c:pt>
                <c:pt idx="5">
                  <c:v>CZECH REPUBLIC</c:v>
                </c:pt>
                <c:pt idx="6">
                  <c:v>SLOVENIA</c:v>
                </c:pt>
                <c:pt idx="7">
                  <c:v>NETHERLANDS</c:v>
                </c:pt>
                <c:pt idx="8">
                  <c:v>DENMARK</c:v>
                </c:pt>
                <c:pt idx="9">
                  <c:v>LATVIA</c:v>
                </c:pt>
                <c:pt idx="10">
                  <c:v>GERMANY EAST</c:v>
                </c:pt>
                <c:pt idx="11">
                  <c:v>NORTHERN IRELAND</c:v>
                </c:pt>
                <c:pt idx="12">
                  <c:v>LUXEMBOURG</c:v>
                </c:pt>
                <c:pt idx="13">
                  <c:v>GERMANY WEST</c:v>
                </c:pt>
                <c:pt idx="14">
                  <c:v>BELGIUM</c:v>
                </c:pt>
                <c:pt idx="15">
                  <c:v>Total</c:v>
                </c:pt>
                <c:pt idx="16">
                  <c:v>HUNGARY</c:v>
                </c:pt>
                <c:pt idx="17">
                  <c:v>ESTONIA</c:v>
                </c:pt>
                <c:pt idx="18">
                  <c:v>ITALY</c:v>
                </c:pt>
                <c:pt idx="19">
                  <c:v>GREAT BRITAIN</c:v>
                </c:pt>
                <c:pt idx="20">
                  <c:v>MALTA</c:v>
                </c:pt>
                <c:pt idx="21">
                  <c:v>PORTUGAL</c:v>
                </c:pt>
                <c:pt idx="22">
                  <c:v>SPAIN</c:v>
                </c:pt>
                <c:pt idx="23">
                  <c:v>FRANCE</c:v>
                </c:pt>
                <c:pt idx="24">
                  <c:v>CYPRUS</c:v>
                </c:pt>
                <c:pt idx="25">
                  <c:v>POLAND</c:v>
                </c:pt>
                <c:pt idx="26">
                  <c:v>GREECE</c:v>
                </c:pt>
                <c:pt idx="27">
                  <c:v>ROMANIA</c:v>
                </c:pt>
                <c:pt idx="28">
                  <c:v>LITUANIA</c:v>
                </c:pt>
                <c:pt idx="29">
                  <c:v>BULGARIA</c:v>
                </c:pt>
              </c:strCache>
            </c:strRef>
          </c:cat>
          <c:val>
            <c:numRef>
              <c:f>Data!$L$109:$L$138</c:f>
              <c:numCache>
                <c:ptCount val="30"/>
                <c:pt idx="0">
                  <c:v>0.2912826064759843</c:v>
                </c:pt>
                <c:pt idx="1">
                  <c:v>0.23269068145324998</c:v>
                </c:pt>
                <c:pt idx="2">
                  <c:v>0.19762482029301268</c:v>
                </c:pt>
                <c:pt idx="3">
                  <c:v>0.20779159278725898</c:v>
                </c:pt>
                <c:pt idx="4">
                  <c:v>0.11945088094377494</c:v>
                </c:pt>
                <c:pt idx="5">
                  <c:v>0.20172954476177354</c:v>
                </c:pt>
                <c:pt idx="6">
                  <c:v>0.14002814844163486</c:v>
                </c:pt>
                <c:pt idx="7">
                  <c:v>0.24045370628282148</c:v>
                </c:pt>
                <c:pt idx="8">
                  <c:v>0.2113051042068795</c:v>
                </c:pt>
                <c:pt idx="9">
                  <c:v>0.11893388721325716</c:v>
                </c:pt>
                <c:pt idx="10">
                  <c:v>0.16660058061416347</c:v>
                </c:pt>
                <c:pt idx="11">
                  <c:v>0.17228669590686468</c:v>
                </c:pt>
                <c:pt idx="12">
                  <c:v>0.2146983301986349</c:v>
                </c:pt>
                <c:pt idx="13">
                  <c:v>0.1866162452841821</c:v>
                </c:pt>
                <c:pt idx="14">
                  <c:v>0.22150914249987974</c:v>
                </c:pt>
                <c:pt idx="15">
                  <c:v>0.15498710087489717</c:v>
                </c:pt>
                <c:pt idx="16">
                  <c:v>0.1321408154138738</c:v>
                </c:pt>
                <c:pt idx="17">
                  <c:v>0.1079371288424983</c:v>
                </c:pt>
                <c:pt idx="18">
                  <c:v>0.12917861951811935</c:v>
                </c:pt>
                <c:pt idx="19">
                  <c:v>0.17236036630886414</c:v>
                </c:pt>
                <c:pt idx="20">
                  <c:v>0.13963327439397358</c:v>
                </c:pt>
                <c:pt idx="21">
                  <c:v>0.11582981534642173</c:v>
                </c:pt>
                <c:pt idx="22">
                  <c:v>0.14203539735011095</c:v>
                </c:pt>
                <c:pt idx="23">
                  <c:v>0.13437760636491536</c:v>
                </c:pt>
                <c:pt idx="24">
                  <c:v>0.16088127667543986</c:v>
                </c:pt>
                <c:pt idx="25">
                  <c:v>0.08454233030076833</c:v>
                </c:pt>
                <c:pt idx="26">
                  <c:v>0.10590670887168725</c:v>
                </c:pt>
                <c:pt idx="27">
                  <c:v>0.07366707584697428</c:v>
                </c:pt>
                <c:pt idx="28">
                  <c:v>0.06832004677821372</c:v>
                </c:pt>
                <c:pt idx="29">
                  <c:v>0.04255206080957154</c:v>
                </c:pt>
              </c:numCache>
            </c:numRef>
          </c:val>
        </c:ser>
        <c:overlap val="100"/>
        <c:axId val="28498706"/>
        <c:axId val="55161763"/>
      </c:barChart>
      <c:catAx>
        <c:axId val="284987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1763"/>
        <c:crosses val="autoZero"/>
        <c:auto val="1"/>
        <c:lblOffset val="100"/>
        <c:tickLblSkip val="1"/>
        <c:noMultiLvlLbl val="0"/>
      </c:catAx>
      <c:valAx>
        <c:axId val="5516176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4657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twelve months have you been to a concert?</a:t>
            </a:r>
          </a:p>
        </c:rich>
      </c:tx>
      <c:layout>
        <c:manualLayout>
          <c:xMode val="factor"/>
          <c:yMode val="factor"/>
          <c:x val="0.006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775"/>
          <c:w val="0.98475"/>
          <c:h val="0.94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Data!$J$142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Data!$A$143:$A$173</c:f>
              <c:strCache>
                <c:ptCount val="31"/>
                <c:pt idx="0">
                  <c:v>ESTONIA</c:v>
                </c:pt>
                <c:pt idx="1">
                  <c:v>LATVIA</c:v>
                </c:pt>
                <c:pt idx="2">
                  <c:v>DENMARK</c:v>
                </c:pt>
                <c:pt idx="3">
                  <c:v>NETHERLANDS</c:v>
                </c:pt>
                <c:pt idx="4">
                  <c:v>SWEDEN</c:v>
                </c:pt>
                <c:pt idx="5">
                  <c:v>LUXEMBOURG</c:v>
                </c:pt>
                <c:pt idx="6">
                  <c:v>LITUANIA</c:v>
                </c:pt>
                <c:pt idx="7">
                  <c:v>FINLAND</c:v>
                </c:pt>
                <c:pt idx="8">
                  <c:v>IRELAND</c:v>
                </c:pt>
                <c:pt idx="9">
                  <c:v>SLOVENIA</c:v>
                </c:pt>
                <c:pt idx="10">
                  <c:v>CZECH REPUBLIC</c:v>
                </c:pt>
                <c:pt idx="11">
                  <c:v>NORTHERN IRELAND</c:v>
                </c:pt>
                <c:pt idx="12">
                  <c:v>GERMANY EAST</c:v>
                </c:pt>
                <c:pt idx="13">
                  <c:v>AUSTRIA</c:v>
                </c:pt>
                <c:pt idx="14">
                  <c:v>Total</c:v>
                </c:pt>
                <c:pt idx="15">
                  <c:v>GERMANY WEST</c:v>
                </c:pt>
                <c:pt idx="16">
                  <c:v>Taking Part</c:v>
                </c:pt>
                <c:pt idx="17">
                  <c:v>GREAT BRITAIN</c:v>
                </c:pt>
                <c:pt idx="18">
                  <c:v>BELGIUM</c:v>
                </c:pt>
                <c:pt idx="19">
                  <c:v>SLOVAKIA</c:v>
                </c:pt>
                <c:pt idx="20">
                  <c:v>FRANCE</c:v>
                </c:pt>
                <c:pt idx="21">
                  <c:v>SPAIN</c:v>
                </c:pt>
                <c:pt idx="22">
                  <c:v>MALTA</c:v>
                </c:pt>
                <c:pt idx="23">
                  <c:v>ITALY</c:v>
                </c:pt>
                <c:pt idx="24">
                  <c:v>HUNGARY</c:v>
                </c:pt>
                <c:pt idx="25">
                  <c:v>POLAND</c:v>
                </c:pt>
                <c:pt idx="26">
                  <c:v>CYPRUS</c:v>
                </c:pt>
                <c:pt idx="27">
                  <c:v>BULGARIA</c:v>
                </c:pt>
                <c:pt idx="28">
                  <c:v>ROMANIA</c:v>
                </c:pt>
                <c:pt idx="29">
                  <c:v>PORTUGAL</c:v>
                </c:pt>
                <c:pt idx="30">
                  <c:v>GREECE</c:v>
                </c:pt>
              </c:strCache>
            </c:strRef>
          </c:cat>
          <c:val>
            <c:numRef>
              <c:f>Data!$J$143:$J$173</c:f>
              <c:numCache>
                <c:ptCount val="31"/>
                <c:pt idx="0">
                  <c:v>0.3375889728619029</c:v>
                </c:pt>
                <c:pt idx="1">
                  <c:v>0.35301678345265164</c:v>
                </c:pt>
                <c:pt idx="2">
                  <c:v>0.34049367891320376</c:v>
                </c:pt>
                <c:pt idx="3">
                  <c:v>0.32099551452471414</c:v>
                </c:pt>
                <c:pt idx="4">
                  <c:v>0.36178220878320616</c:v>
                </c:pt>
                <c:pt idx="5">
                  <c:v>0.2897458298380624</c:v>
                </c:pt>
                <c:pt idx="6">
                  <c:v>0.30312332066990444</c:v>
                </c:pt>
                <c:pt idx="7">
                  <c:v>0.33640467465450546</c:v>
                </c:pt>
                <c:pt idx="8">
                  <c:v>0.34466727099884853</c:v>
                </c:pt>
                <c:pt idx="9">
                  <c:v>0.2814569213528993</c:v>
                </c:pt>
                <c:pt idx="10">
                  <c:v>0.333474415439917</c:v>
                </c:pt>
                <c:pt idx="11">
                  <c:v>0.2696701865331576</c:v>
                </c:pt>
                <c:pt idx="12">
                  <c:v>0.31785971894985493</c:v>
                </c:pt>
                <c:pt idx="13">
                  <c:v>0.29781011266749974</c:v>
                </c:pt>
                <c:pt idx="14">
                  <c:v>0.26570567561504527</c:v>
                </c:pt>
                <c:pt idx="15">
                  <c:v>0.26460297138788735</c:v>
                </c:pt>
                <c:pt idx="16">
                  <c:v>0.3178373459088277</c:v>
                </c:pt>
                <c:pt idx="17">
                  <c:v>0.25331891812578505</c:v>
                </c:pt>
                <c:pt idx="18">
                  <c:v>0.2535637474149954</c:v>
                </c:pt>
                <c:pt idx="19">
                  <c:v>0.2673258144630049</c:v>
                </c:pt>
                <c:pt idx="20">
                  <c:v>0.2251610731092029</c:v>
                </c:pt>
                <c:pt idx="21">
                  <c:v>0.20505364054471048</c:v>
                </c:pt>
                <c:pt idx="22">
                  <c:v>0.22333557896302006</c:v>
                </c:pt>
                <c:pt idx="23">
                  <c:v>0.2377302550811383</c:v>
                </c:pt>
                <c:pt idx="24">
                  <c:v>0.20520861858644102</c:v>
                </c:pt>
                <c:pt idx="25">
                  <c:v>0.21328257873328504</c:v>
                </c:pt>
                <c:pt idx="26">
                  <c:v>0.21076900352277714</c:v>
                </c:pt>
                <c:pt idx="27">
                  <c:v>0.19238405126817143</c:v>
                </c:pt>
                <c:pt idx="28">
                  <c:v>0.1585195296742577</c:v>
                </c:pt>
                <c:pt idx="29">
                  <c:v>0.14720837246322283</c:v>
                </c:pt>
                <c:pt idx="30">
                  <c:v>0.1479990344716238</c:v>
                </c:pt>
              </c:numCache>
            </c:numRef>
          </c:val>
        </c:ser>
        <c:ser>
          <c:idx val="1"/>
          <c:order val="1"/>
          <c:tx>
            <c:strRef>
              <c:f>Data!$K$142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Data!$A$143:$A$173</c:f>
              <c:strCache>
                <c:ptCount val="31"/>
                <c:pt idx="0">
                  <c:v>ESTONIA</c:v>
                </c:pt>
                <c:pt idx="1">
                  <c:v>LATVIA</c:v>
                </c:pt>
                <c:pt idx="2">
                  <c:v>DENMARK</c:v>
                </c:pt>
                <c:pt idx="3">
                  <c:v>NETHERLANDS</c:v>
                </c:pt>
                <c:pt idx="4">
                  <c:v>SWEDEN</c:v>
                </c:pt>
                <c:pt idx="5">
                  <c:v>LUXEMBOURG</c:v>
                </c:pt>
                <c:pt idx="6">
                  <c:v>LITUANIA</c:v>
                </c:pt>
                <c:pt idx="7">
                  <c:v>FINLAND</c:v>
                </c:pt>
                <c:pt idx="8">
                  <c:v>IRELAND</c:v>
                </c:pt>
                <c:pt idx="9">
                  <c:v>SLOVENIA</c:v>
                </c:pt>
                <c:pt idx="10">
                  <c:v>CZECH REPUBLIC</c:v>
                </c:pt>
                <c:pt idx="11">
                  <c:v>NORTHERN IRELAND</c:v>
                </c:pt>
                <c:pt idx="12">
                  <c:v>GERMANY EAST</c:v>
                </c:pt>
                <c:pt idx="13">
                  <c:v>AUSTRIA</c:v>
                </c:pt>
                <c:pt idx="14">
                  <c:v>Total</c:v>
                </c:pt>
                <c:pt idx="15">
                  <c:v>GERMANY WEST</c:v>
                </c:pt>
                <c:pt idx="16">
                  <c:v>Taking Part</c:v>
                </c:pt>
                <c:pt idx="17">
                  <c:v>GREAT BRITAIN</c:v>
                </c:pt>
                <c:pt idx="18">
                  <c:v>BELGIUM</c:v>
                </c:pt>
                <c:pt idx="19">
                  <c:v>SLOVAKIA</c:v>
                </c:pt>
                <c:pt idx="20">
                  <c:v>FRANCE</c:v>
                </c:pt>
                <c:pt idx="21">
                  <c:v>SPAIN</c:v>
                </c:pt>
                <c:pt idx="22">
                  <c:v>MALTA</c:v>
                </c:pt>
                <c:pt idx="23">
                  <c:v>ITALY</c:v>
                </c:pt>
                <c:pt idx="24">
                  <c:v>HUNGARY</c:v>
                </c:pt>
                <c:pt idx="25">
                  <c:v>POLAND</c:v>
                </c:pt>
                <c:pt idx="26">
                  <c:v>CYPRUS</c:v>
                </c:pt>
                <c:pt idx="27">
                  <c:v>BULGARIA</c:v>
                </c:pt>
                <c:pt idx="28">
                  <c:v>ROMANIA</c:v>
                </c:pt>
                <c:pt idx="29">
                  <c:v>PORTUGAL</c:v>
                </c:pt>
                <c:pt idx="30">
                  <c:v>GREECE</c:v>
                </c:pt>
              </c:strCache>
            </c:strRef>
          </c:cat>
          <c:val>
            <c:numRef>
              <c:f>Data!$K$143:$K$173</c:f>
              <c:numCache>
                <c:ptCount val="31"/>
                <c:pt idx="0">
                  <c:v>0.17434916139142465</c:v>
                </c:pt>
                <c:pt idx="1">
                  <c:v>0.1540073784585841</c:v>
                </c:pt>
                <c:pt idx="2">
                  <c:v>0.14209351576277293</c:v>
                </c:pt>
                <c:pt idx="3">
                  <c:v>0.14693086384024887</c:v>
                </c:pt>
                <c:pt idx="4">
                  <c:v>0.09102104573663047</c:v>
                </c:pt>
                <c:pt idx="5">
                  <c:v>0.14341335298907862</c:v>
                </c:pt>
                <c:pt idx="6">
                  <c:v>0.1334011805374634</c:v>
                </c:pt>
                <c:pt idx="7">
                  <c:v>0.1456335220062908</c:v>
                </c:pt>
                <c:pt idx="8">
                  <c:v>0.09929831037640971</c:v>
                </c:pt>
                <c:pt idx="9">
                  <c:v>0.11666303969659607</c:v>
                </c:pt>
                <c:pt idx="10">
                  <c:v>0.0714903396710024</c:v>
                </c:pt>
                <c:pt idx="11">
                  <c:v>0.1166621149007731</c:v>
                </c:pt>
                <c:pt idx="12">
                  <c:v>0.08070370906467429</c:v>
                </c:pt>
                <c:pt idx="13">
                  <c:v>0.08824087612907439</c:v>
                </c:pt>
                <c:pt idx="14">
                  <c:v>0.09212129290361175</c:v>
                </c:pt>
                <c:pt idx="15">
                  <c:v>0.09030915480212956</c:v>
                </c:pt>
                <c:pt idx="16">
                  <c:v>0</c:v>
                </c:pt>
                <c:pt idx="17">
                  <c:v>0.08069978991867403</c:v>
                </c:pt>
                <c:pt idx="18">
                  <c:v>0.08399750108209493</c:v>
                </c:pt>
                <c:pt idx="19">
                  <c:v>0.06806548439837454</c:v>
                </c:pt>
                <c:pt idx="20">
                  <c:v>0.06312604084800853</c:v>
                </c:pt>
                <c:pt idx="21">
                  <c:v>0.07385612214579679</c:v>
                </c:pt>
                <c:pt idx="22">
                  <c:v>0.06522178705880684</c:v>
                </c:pt>
                <c:pt idx="23">
                  <c:v>0.04587728562006086</c:v>
                </c:pt>
                <c:pt idx="24">
                  <c:v>0.0602529949044198</c:v>
                </c:pt>
                <c:pt idx="25">
                  <c:v>0.0552638927763225</c:v>
                </c:pt>
                <c:pt idx="26">
                  <c:v>0.053736512741759904</c:v>
                </c:pt>
                <c:pt idx="27">
                  <c:v>0.05287747172725713</c:v>
                </c:pt>
                <c:pt idx="28">
                  <c:v>0.0841482168810038</c:v>
                </c:pt>
                <c:pt idx="29">
                  <c:v>0.0602511926592821</c:v>
                </c:pt>
                <c:pt idx="30">
                  <c:v>0.03616818479965036</c:v>
                </c:pt>
              </c:numCache>
            </c:numRef>
          </c:val>
        </c:ser>
        <c:ser>
          <c:idx val="2"/>
          <c:order val="2"/>
          <c:tx>
            <c:strRef>
              <c:f>Data!$L$142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Data!$A$143:$A$173</c:f>
              <c:strCache>
                <c:ptCount val="31"/>
                <c:pt idx="0">
                  <c:v>ESTONIA</c:v>
                </c:pt>
                <c:pt idx="1">
                  <c:v>LATVIA</c:v>
                </c:pt>
                <c:pt idx="2">
                  <c:v>DENMARK</c:v>
                </c:pt>
                <c:pt idx="3">
                  <c:v>NETHERLANDS</c:v>
                </c:pt>
                <c:pt idx="4">
                  <c:v>SWEDEN</c:v>
                </c:pt>
                <c:pt idx="5">
                  <c:v>LUXEMBOURG</c:v>
                </c:pt>
                <c:pt idx="6">
                  <c:v>LITUANIA</c:v>
                </c:pt>
                <c:pt idx="7">
                  <c:v>FINLAND</c:v>
                </c:pt>
                <c:pt idx="8">
                  <c:v>IRELAND</c:v>
                </c:pt>
                <c:pt idx="9">
                  <c:v>SLOVENIA</c:v>
                </c:pt>
                <c:pt idx="10">
                  <c:v>CZECH REPUBLIC</c:v>
                </c:pt>
                <c:pt idx="11">
                  <c:v>NORTHERN IRELAND</c:v>
                </c:pt>
                <c:pt idx="12">
                  <c:v>GERMANY EAST</c:v>
                </c:pt>
                <c:pt idx="13">
                  <c:v>AUSTRIA</c:v>
                </c:pt>
                <c:pt idx="14">
                  <c:v>Total</c:v>
                </c:pt>
                <c:pt idx="15">
                  <c:v>GERMANY WEST</c:v>
                </c:pt>
                <c:pt idx="16">
                  <c:v>Taking Part</c:v>
                </c:pt>
                <c:pt idx="17">
                  <c:v>GREAT BRITAIN</c:v>
                </c:pt>
                <c:pt idx="18">
                  <c:v>BELGIUM</c:v>
                </c:pt>
                <c:pt idx="19">
                  <c:v>SLOVAKIA</c:v>
                </c:pt>
                <c:pt idx="20">
                  <c:v>FRANCE</c:v>
                </c:pt>
                <c:pt idx="21">
                  <c:v>SPAIN</c:v>
                </c:pt>
                <c:pt idx="22">
                  <c:v>MALTA</c:v>
                </c:pt>
                <c:pt idx="23">
                  <c:v>ITALY</c:v>
                </c:pt>
                <c:pt idx="24">
                  <c:v>HUNGARY</c:v>
                </c:pt>
                <c:pt idx="25">
                  <c:v>POLAND</c:v>
                </c:pt>
                <c:pt idx="26">
                  <c:v>CYPRUS</c:v>
                </c:pt>
                <c:pt idx="27">
                  <c:v>BULGARIA</c:v>
                </c:pt>
                <c:pt idx="28">
                  <c:v>ROMANIA</c:v>
                </c:pt>
                <c:pt idx="29">
                  <c:v>PORTUGAL</c:v>
                </c:pt>
                <c:pt idx="30">
                  <c:v>GREECE</c:v>
                </c:pt>
              </c:strCache>
            </c:strRef>
          </c:cat>
          <c:val>
            <c:numRef>
              <c:f>Data!$L$143:$L$173</c:f>
              <c:numCache>
                <c:ptCount val="31"/>
                <c:pt idx="0">
                  <c:v>0.10870222149820206</c:v>
                </c:pt>
                <c:pt idx="1">
                  <c:v>0.09325136637017067</c:v>
                </c:pt>
                <c:pt idx="2">
                  <c:v>0.09374309761536394</c:v>
                </c:pt>
                <c:pt idx="3">
                  <c:v>0.09221274794493868</c:v>
                </c:pt>
                <c:pt idx="4">
                  <c:v>0.08260796650888136</c:v>
                </c:pt>
                <c:pt idx="5">
                  <c:v>0.10185934176714564</c:v>
                </c:pt>
                <c:pt idx="6">
                  <c:v>0.08347324153967593</c:v>
                </c:pt>
                <c:pt idx="7">
                  <c:v>0.02771973029508348</c:v>
                </c:pt>
                <c:pt idx="8">
                  <c:v>0.04737119552246132</c:v>
                </c:pt>
                <c:pt idx="9">
                  <c:v>0.08668652531339288</c:v>
                </c:pt>
                <c:pt idx="10">
                  <c:v>0.05379605584144848</c:v>
                </c:pt>
                <c:pt idx="11">
                  <c:v>0.059508234273947386</c:v>
                </c:pt>
                <c:pt idx="12">
                  <c:v>0.04142555687502795</c:v>
                </c:pt>
                <c:pt idx="13">
                  <c:v>0.03692718416342378</c:v>
                </c:pt>
                <c:pt idx="14">
                  <c:v>0.05640263964705003</c:v>
                </c:pt>
                <c:pt idx="15">
                  <c:v>0.05752215663774365</c:v>
                </c:pt>
                <c:pt idx="16">
                  <c:v>0</c:v>
                </c:pt>
                <c:pt idx="17">
                  <c:v>0.06939828385665295</c:v>
                </c:pt>
                <c:pt idx="18">
                  <c:v>0.0602335439811475</c:v>
                </c:pt>
                <c:pt idx="19">
                  <c:v>0.03411409705889883</c:v>
                </c:pt>
                <c:pt idx="20">
                  <c:v>0.06320958123514286</c:v>
                </c:pt>
                <c:pt idx="21">
                  <c:v>0.05837956910167799</c:v>
                </c:pt>
                <c:pt idx="22">
                  <c:v>0.029008994676211083</c:v>
                </c:pt>
                <c:pt idx="23">
                  <c:v>0.028321671455709935</c:v>
                </c:pt>
                <c:pt idx="24">
                  <c:v>0.040298003186982144</c:v>
                </c:pt>
                <c:pt idx="25">
                  <c:v>0.028668817131588167</c:v>
                </c:pt>
                <c:pt idx="26">
                  <c:v>0.028104215974672515</c:v>
                </c:pt>
                <c:pt idx="27">
                  <c:v>0.036250900950471766</c:v>
                </c:pt>
                <c:pt idx="28">
                  <c:v>0.03491562200231998</c:v>
                </c:pt>
                <c:pt idx="29">
                  <c:v>0.022450403050205747</c:v>
                </c:pt>
                <c:pt idx="30">
                  <c:v>0.027943123456287484</c:v>
                </c:pt>
              </c:numCache>
            </c:numRef>
          </c:val>
        </c:ser>
        <c:overlap val="100"/>
        <c:axId val="26693820"/>
        <c:axId val="38917789"/>
      </c:barChart>
      <c:catAx>
        <c:axId val="266938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7789"/>
        <c:crosses val="autoZero"/>
        <c:auto val="1"/>
        <c:lblOffset val="100"/>
        <c:tickLblSkip val="1"/>
        <c:noMultiLvlLbl val="0"/>
      </c:catAx>
      <c:valAx>
        <c:axId val="3891778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4657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12 months have you been to a public library?</a:t>
            </a:r>
          </a:p>
        </c:rich>
      </c:tx>
      <c:layout>
        <c:manualLayout>
          <c:xMode val="factor"/>
          <c:yMode val="factor"/>
          <c:x val="0.006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8"/>
          <c:w val="0.98475"/>
          <c:h val="0.94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Data!$J$177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Data!$A$178:$A$208</c:f>
              <c:strCache>
                <c:ptCount val="31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Taking Part</c:v>
                </c:pt>
                <c:pt idx="4">
                  <c:v>GREAT BRITAIN</c:v>
                </c:pt>
                <c:pt idx="5">
                  <c:v>SLOVENIA</c:v>
                </c:pt>
                <c:pt idx="6">
                  <c:v>NETHERLANDS</c:v>
                </c:pt>
                <c:pt idx="7">
                  <c:v>ESTONIA</c:v>
                </c:pt>
                <c:pt idx="8">
                  <c:v>IRELAND</c:v>
                </c:pt>
                <c:pt idx="9">
                  <c:v>SLOVAKIA</c:v>
                </c:pt>
                <c:pt idx="10">
                  <c:v>NORTHERN IRELAND</c:v>
                </c:pt>
                <c:pt idx="11">
                  <c:v>LATVIA</c:v>
                </c:pt>
                <c:pt idx="12">
                  <c:v>Total</c:v>
                </c:pt>
                <c:pt idx="13">
                  <c:v>BELGIUM</c:v>
                </c:pt>
                <c:pt idx="14">
                  <c:v>POLAND</c:v>
                </c:pt>
                <c:pt idx="15">
                  <c:v>HUNGARY</c:v>
                </c:pt>
                <c:pt idx="16">
                  <c:v>FRANCE</c:v>
                </c:pt>
                <c:pt idx="17">
                  <c:v>LITUANIA</c:v>
                </c:pt>
                <c:pt idx="18">
                  <c:v>CZECH REPUBLIC</c:v>
                </c:pt>
                <c:pt idx="19">
                  <c:v>ITALY</c:v>
                </c:pt>
                <c:pt idx="20">
                  <c:v>SPAIN</c:v>
                </c:pt>
                <c:pt idx="21">
                  <c:v>GERMANY WEST</c:v>
                </c:pt>
                <c:pt idx="22">
                  <c:v>GERMANY EAST</c:v>
                </c:pt>
                <c:pt idx="23">
                  <c:v>AUSTRIA</c:v>
                </c:pt>
                <c:pt idx="24">
                  <c:v>MALTA</c:v>
                </c:pt>
                <c:pt idx="25">
                  <c:v>PORTUGAL</c:v>
                </c:pt>
                <c:pt idx="26">
                  <c:v>ROMANIA</c:v>
                </c:pt>
                <c:pt idx="27">
                  <c:v>LUXEMBOURG</c:v>
                </c:pt>
                <c:pt idx="28">
                  <c:v>BULGARIA</c:v>
                </c:pt>
                <c:pt idx="29">
                  <c:v>GREECE</c:v>
                </c:pt>
                <c:pt idx="30">
                  <c:v>CYPRUS</c:v>
                </c:pt>
              </c:strCache>
            </c:strRef>
          </c:cat>
          <c:val>
            <c:numRef>
              <c:f>Data!$J$178:$J$208</c:f>
              <c:numCache>
                <c:ptCount val="31"/>
                <c:pt idx="0">
                  <c:v>0.16588132829863647</c:v>
                </c:pt>
                <c:pt idx="1">
                  <c:v>0.19543862600132983</c:v>
                </c:pt>
                <c:pt idx="2">
                  <c:v>0.17651835591206946</c:v>
                </c:pt>
                <c:pt idx="3">
                  <c:v>0.4612619393449</c:v>
                </c:pt>
                <c:pt idx="4">
                  <c:v>0.17064167105368822</c:v>
                </c:pt>
                <c:pt idx="5">
                  <c:v>0.1228219798328637</c:v>
                </c:pt>
                <c:pt idx="6">
                  <c:v>0.11107770197255577</c:v>
                </c:pt>
                <c:pt idx="7">
                  <c:v>0.14189440987581278</c:v>
                </c:pt>
                <c:pt idx="8">
                  <c:v>0.15803078152787417</c:v>
                </c:pt>
                <c:pt idx="9">
                  <c:v>0.1729178843530199</c:v>
                </c:pt>
                <c:pt idx="10">
                  <c:v>0.15776826815767</c:v>
                </c:pt>
                <c:pt idx="11">
                  <c:v>0.07801039956756636</c:v>
                </c:pt>
                <c:pt idx="12">
                  <c:v>0.12317654976445076</c:v>
                </c:pt>
                <c:pt idx="13">
                  <c:v>0.10427810320781031</c:v>
                </c:pt>
                <c:pt idx="14">
                  <c:v>0.11168603558930748</c:v>
                </c:pt>
                <c:pt idx="15">
                  <c:v>0.1393073818214975</c:v>
                </c:pt>
                <c:pt idx="16">
                  <c:v>0.09964758162324745</c:v>
                </c:pt>
                <c:pt idx="17">
                  <c:v>0.08537944694386225</c:v>
                </c:pt>
                <c:pt idx="18">
                  <c:v>0.0988298794971514</c:v>
                </c:pt>
                <c:pt idx="19">
                  <c:v>0.17981539429867355</c:v>
                </c:pt>
                <c:pt idx="20">
                  <c:v>0.0949344687235372</c:v>
                </c:pt>
                <c:pt idx="21">
                  <c:v>0.12333929626175101</c:v>
                </c:pt>
                <c:pt idx="22">
                  <c:v>0.09469715835159082</c:v>
                </c:pt>
                <c:pt idx="23">
                  <c:v>0.12054993652744261</c:v>
                </c:pt>
                <c:pt idx="24">
                  <c:v>0.10848322042863724</c:v>
                </c:pt>
                <c:pt idx="25">
                  <c:v>0.10737135030459595</c:v>
                </c:pt>
                <c:pt idx="26">
                  <c:v>0.0993918268163649</c:v>
                </c:pt>
                <c:pt idx="27">
                  <c:v>0.08428264455696757</c:v>
                </c:pt>
                <c:pt idx="28">
                  <c:v>0.07552197030308617</c:v>
                </c:pt>
                <c:pt idx="29">
                  <c:v>0.07609973051834928</c:v>
                </c:pt>
                <c:pt idx="30">
                  <c:v>0.07561134824836177</c:v>
                </c:pt>
              </c:numCache>
            </c:numRef>
          </c:val>
        </c:ser>
        <c:ser>
          <c:idx val="1"/>
          <c:order val="1"/>
          <c:tx>
            <c:strRef>
              <c:f>Data!$K$177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Data!$A$178:$A$208</c:f>
              <c:strCache>
                <c:ptCount val="31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Taking Part</c:v>
                </c:pt>
                <c:pt idx="4">
                  <c:v>GREAT BRITAIN</c:v>
                </c:pt>
                <c:pt idx="5">
                  <c:v>SLOVENIA</c:v>
                </c:pt>
                <c:pt idx="6">
                  <c:v>NETHERLANDS</c:v>
                </c:pt>
                <c:pt idx="7">
                  <c:v>ESTONIA</c:v>
                </c:pt>
                <c:pt idx="8">
                  <c:v>IRELAND</c:v>
                </c:pt>
                <c:pt idx="9">
                  <c:v>SLOVAKIA</c:v>
                </c:pt>
                <c:pt idx="10">
                  <c:v>NORTHERN IRELAND</c:v>
                </c:pt>
                <c:pt idx="11">
                  <c:v>LATVIA</c:v>
                </c:pt>
                <c:pt idx="12">
                  <c:v>Total</c:v>
                </c:pt>
                <c:pt idx="13">
                  <c:v>BELGIUM</c:v>
                </c:pt>
                <c:pt idx="14">
                  <c:v>POLAND</c:v>
                </c:pt>
                <c:pt idx="15">
                  <c:v>HUNGARY</c:v>
                </c:pt>
                <c:pt idx="16">
                  <c:v>FRANCE</c:v>
                </c:pt>
                <c:pt idx="17">
                  <c:v>LITUANIA</c:v>
                </c:pt>
                <c:pt idx="18">
                  <c:v>CZECH REPUBLIC</c:v>
                </c:pt>
                <c:pt idx="19">
                  <c:v>ITALY</c:v>
                </c:pt>
                <c:pt idx="20">
                  <c:v>SPAIN</c:v>
                </c:pt>
                <c:pt idx="21">
                  <c:v>GERMANY WEST</c:v>
                </c:pt>
                <c:pt idx="22">
                  <c:v>GERMANY EAST</c:v>
                </c:pt>
                <c:pt idx="23">
                  <c:v>AUSTRIA</c:v>
                </c:pt>
                <c:pt idx="24">
                  <c:v>MALTA</c:v>
                </c:pt>
                <c:pt idx="25">
                  <c:v>PORTUGAL</c:v>
                </c:pt>
                <c:pt idx="26">
                  <c:v>ROMANIA</c:v>
                </c:pt>
                <c:pt idx="27">
                  <c:v>LUXEMBOURG</c:v>
                </c:pt>
                <c:pt idx="28">
                  <c:v>BULGARIA</c:v>
                </c:pt>
                <c:pt idx="29">
                  <c:v>GREECE</c:v>
                </c:pt>
                <c:pt idx="30">
                  <c:v>CYPRUS</c:v>
                </c:pt>
              </c:strCache>
            </c:strRef>
          </c:cat>
          <c:val>
            <c:numRef>
              <c:f>Data!$K$178:$K$208</c:f>
              <c:numCache>
                <c:ptCount val="31"/>
                <c:pt idx="0">
                  <c:v>0.20450916512216316</c:v>
                </c:pt>
                <c:pt idx="1">
                  <c:v>0.14064507606940443</c:v>
                </c:pt>
                <c:pt idx="2">
                  <c:v>0.11653453201926446</c:v>
                </c:pt>
                <c:pt idx="4">
                  <c:v>0.08871454716519095</c:v>
                </c:pt>
                <c:pt idx="5">
                  <c:v>0.10304415146148167</c:v>
                </c:pt>
                <c:pt idx="6">
                  <c:v>0.09869170811534463</c:v>
                </c:pt>
                <c:pt idx="7">
                  <c:v>0.0754130065781452</c:v>
                </c:pt>
                <c:pt idx="8">
                  <c:v>0.1261324238533798</c:v>
                </c:pt>
                <c:pt idx="9">
                  <c:v>0.08154567101071321</c:v>
                </c:pt>
                <c:pt idx="10">
                  <c:v>0.0484409642100791</c:v>
                </c:pt>
                <c:pt idx="11">
                  <c:v>0.07681079596506642</c:v>
                </c:pt>
                <c:pt idx="12">
                  <c:v>0.07549188663725417</c:v>
                </c:pt>
                <c:pt idx="13">
                  <c:v>0.0720836954744385</c:v>
                </c:pt>
                <c:pt idx="14">
                  <c:v>0.05621803337495416</c:v>
                </c:pt>
                <c:pt idx="15">
                  <c:v>0.05582574663226898</c:v>
                </c:pt>
                <c:pt idx="16">
                  <c:v>0.05640337650996943</c:v>
                </c:pt>
                <c:pt idx="17">
                  <c:v>0.06371639881635176</c:v>
                </c:pt>
                <c:pt idx="18">
                  <c:v>0.07229128017643678</c:v>
                </c:pt>
                <c:pt idx="19">
                  <c:v>0.046335115722054995</c:v>
                </c:pt>
                <c:pt idx="20">
                  <c:v>0.05016266377847243</c:v>
                </c:pt>
                <c:pt idx="21">
                  <c:v>0.048193996368546765</c:v>
                </c:pt>
                <c:pt idx="22">
                  <c:v>0.05505131669787678</c:v>
                </c:pt>
                <c:pt idx="23">
                  <c:v>0.05301396099430775</c:v>
                </c:pt>
                <c:pt idx="24">
                  <c:v>0.04535405239992445</c:v>
                </c:pt>
                <c:pt idx="25">
                  <c:v>0.05603499224314745</c:v>
                </c:pt>
                <c:pt idx="26">
                  <c:v>0.06195067929721351</c:v>
                </c:pt>
                <c:pt idx="27">
                  <c:v>0.040359573375841645</c:v>
                </c:pt>
                <c:pt idx="28">
                  <c:v>0.03855609389514968</c:v>
                </c:pt>
                <c:pt idx="29">
                  <c:v>0.04050243587844226</c:v>
                </c:pt>
                <c:pt idx="30">
                  <c:v>0.02661321570296018</c:v>
                </c:pt>
              </c:numCache>
            </c:numRef>
          </c:val>
        </c:ser>
        <c:ser>
          <c:idx val="2"/>
          <c:order val="2"/>
          <c:tx>
            <c:strRef>
              <c:f>Data!$L$177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Data!$A$178:$A$208</c:f>
              <c:strCache>
                <c:ptCount val="31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Taking Part</c:v>
                </c:pt>
                <c:pt idx="4">
                  <c:v>GREAT BRITAIN</c:v>
                </c:pt>
                <c:pt idx="5">
                  <c:v>SLOVENIA</c:v>
                </c:pt>
                <c:pt idx="6">
                  <c:v>NETHERLANDS</c:v>
                </c:pt>
                <c:pt idx="7">
                  <c:v>ESTONIA</c:v>
                </c:pt>
                <c:pt idx="8">
                  <c:v>IRELAND</c:v>
                </c:pt>
                <c:pt idx="9">
                  <c:v>SLOVAKIA</c:v>
                </c:pt>
                <c:pt idx="10">
                  <c:v>NORTHERN IRELAND</c:v>
                </c:pt>
                <c:pt idx="11">
                  <c:v>LATVIA</c:v>
                </c:pt>
                <c:pt idx="12">
                  <c:v>Total</c:v>
                </c:pt>
                <c:pt idx="13">
                  <c:v>BELGIUM</c:v>
                </c:pt>
                <c:pt idx="14">
                  <c:v>POLAND</c:v>
                </c:pt>
                <c:pt idx="15">
                  <c:v>HUNGARY</c:v>
                </c:pt>
                <c:pt idx="16">
                  <c:v>FRANCE</c:v>
                </c:pt>
                <c:pt idx="17">
                  <c:v>LITUANIA</c:v>
                </c:pt>
                <c:pt idx="18">
                  <c:v>CZECH REPUBLIC</c:v>
                </c:pt>
                <c:pt idx="19">
                  <c:v>ITALY</c:v>
                </c:pt>
                <c:pt idx="20">
                  <c:v>SPAIN</c:v>
                </c:pt>
                <c:pt idx="21">
                  <c:v>GERMANY WEST</c:v>
                </c:pt>
                <c:pt idx="22">
                  <c:v>GERMANY EAST</c:v>
                </c:pt>
                <c:pt idx="23">
                  <c:v>AUSTRIA</c:v>
                </c:pt>
                <c:pt idx="24">
                  <c:v>MALTA</c:v>
                </c:pt>
                <c:pt idx="25">
                  <c:v>PORTUGAL</c:v>
                </c:pt>
                <c:pt idx="26">
                  <c:v>ROMANIA</c:v>
                </c:pt>
                <c:pt idx="27">
                  <c:v>LUXEMBOURG</c:v>
                </c:pt>
                <c:pt idx="28">
                  <c:v>BULGARIA</c:v>
                </c:pt>
                <c:pt idx="29">
                  <c:v>GREECE</c:v>
                </c:pt>
                <c:pt idx="30">
                  <c:v>CYPRUS</c:v>
                </c:pt>
              </c:strCache>
            </c:strRef>
          </c:cat>
          <c:val>
            <c:numRef>
              <c:f>Data!$L$178:$L$208</c:f>
              <c:numCache>
                <c:ptCount val="31"/>
                <c:pt idx="0">
                  <c:v>0.3545006479224185</c:v>
                </c:pt>
                <c:pt idx="1">
                  <c:v>0.36244171112623885</c:v>
                </c:pt>
                <c:pt idx="2">
                  <c:v>0.386632590985641</c:v>
                </c:pt>
                <c:pt idx="4">
                  <c:v>0.27790511541584506</c:v>
                </c:pt>
                <c:pt idx="5">
                  <c:v>0.3006653223223253</c:v>
                </c:pt>
                <c:pt idx="6">
                  <c:v>0.2969912318683969</c:v>
                </c:pt>
                <c:pt idx="7">
                  <c:v>0.28941117505141983</c:v>
                </c:pt>
                <c:pt idx="8">
                  <c:v>0.18099075952759255</c:v>
                </c:pt>
                <c:pt idx="9">
                  <c:v>0.16751557144999468</c:v>
                </c:pt>
                <c:pt idx="10">
                  <c:v>0.20626943219548402</c:v>
                </c:pt>
                <c:pt idx="11">
                  <c:v>0.23517135859018362</c:v>
                </c:pt>
                <c:pt idx="12">
                  <c:v>0.17942148358633067</c:v>
                </c:pt>
                <c:pt idx="13">
                  <c:v>0.19504875486942722</c:v>
                </c:pt>
                <c:pt idx="14">
                  <c:v>0.19710377670483498</c:v>
                </c:pt>
                <c:pt idx="15">
                  <c:v>0.13572187436243976</c:v>
                </c:pt>
                <c:pt idx="16">
                  <c:v>0.17206021442778827</c:v>
                </c:pt>
                <c:pt idx="17">
                  <c:v>0.17304558056701572</c:v>
                </c:pt>
                <c:pt idx="18">
                  <c:v>0.1485363183638263</c:v>
                </c:pt>
                <c:pt idx="19">
                  <c:v>0.06305116032660493</c:v>
                </c:pt>
                <c:pt idx="20">
                  <c:v>0.1407217787532372</c:v>
                </c:pt>
                <c:pt idx="21">
                  <c:v>0.11051714399925222</c:v>
                </c:pt>
                <c:pt idx="22">
                  <c:v>0.11058269062734219</c:v>
                </c:pt>
                <c:pt idx="23">
                  <c:v>0.0732796987749747</c:v>
                </c:pt>
                <c:pt idx="24">
                  <c:v>0.08641524417166464</c:v>
                </c:pt>
                <c:pt idx="25">
                  <c:v>0.0764870681269892</c:v>
                </c:pt>
                <c:pt idx="26">
                  <c:v>0.06472866713374983</c:v>
                </c:pt>
                <c:pt idx="27">
                  <c:v>0.08476594377237498</c:v>
                </c:pt>
                <c:pt idx="28">
                  <c:v>0.07182610342266994</c:v>
                </c:pt>
                <c:pt idx="29">
                  <c:v>0.030011603946502208</c:v>
                </c:pt>
                <c:pt idx="30">
                  <c:v>0.021432017028026464</c:v>
                </c:pt>
              </c:numCache>
            </c:numRef>
          </c:val>
        </c:ser>
        <c:overlap val="100"/>
        <c:axId val="14715782"/>
        <c:axId val="65333175"/>
      </c:barChart>
      <c:catAx>
        <c:axId val="147157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33175"/>
        <c:crosses val="autoZero"/>
        <c:auto val="1"/>
        <c:lblOffset val="100"/>
        <c:tickLblSkip val="1"/>
        <c:noMultiLvlLbl val="0"/>
      </c:catAx>
      <c:valAx>
        <c:axId val="6533317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15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4657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12 months have you been to historical monuments?</a:t>
            </a:r>
          </a:p>
        </c:rich>
      </c:tx>
      <c:layout>
        <c:manualLayout>
          <c:xMode val="factor"/>
          <c:yMode val="factor"/>
          <c:x val="-0.059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15"/>
          <c:w val="0.98475"/>
          <c:h val="0.9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Data!$J$212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Data!$A$213:$A$244</c:f>
              <c:strCache>
                <c:ptCount val="32"/>
                <c:pt idx="0">
                  <c:v>DENMARK</c:v>
                </c:pt>
                <c:pt idx="1">
                  <c:v>SWEDEN</c:v>
                </c:pt>
                <c:pt idx="2">
                  <c:v>NETHERLANDS</c:v>
                </c:pt>
                <c:pt idx="3">
                  <c:v>GERMANY EAST</c:v>
                </c:pt>
                <c:pt idx="4">
                  <c:v>CZECH REPUBLIC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WEST</c:v>
                </c:pt>
                <c:pt idx="8">
                  <c:v>LATVIA</c:v>
                </c:pt>
                <c:pt idx="9">
                  <c:v>FINLAND</c:v>
                </c:pt>
                <c:pt idx="10">
                  <c:v>ESTONIA</c:v>
                </c:pt>
                <c:pt idx="11">
                  <c:v>Taking Part (All)</c:v>
                </c:pt>
                <c:pt idx="12">
                  <c:v>Taking Part (not Towns/Sports)</c:v>
                </c:pt>
                <c:pt idx="13">
                  <c:v>GREAT BRITAIN</c:v>
                </c:pt>
                <c:pt idx="14">
                  <c:v>SLOVENIA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FRANCE</c:v>
                </c:pt>
                <c:pt idx="18">
                  <c:v>BELGIUM</c:v>
                </c:pt>
                <c:pt idx="19">
                  <c:v>LITUANIA</c:v>
                </c:pt>
                <c:pt idx="20">
                  <c:v>IRELAND</c:v>
                </c:pt>
                <c:pt idx="21">
                  <c:v>SPAIN</c:v>
                </c:pt>
                <c:pt idx="22">
                  <c:v>AUSTRIA</c:v>
                </c:pt>
                <c:pt idx="23">
                  <c:v>ITALY</c:v>
                </c:pt>
                <c:pt idx="24">
                  <c:v>POLAND</c:v>
                </c:pt>
                <c:pt idx="25">
                  <c:v>MALTA</c:v>
                </c:pt>
                <c:pt idx="26">
                  <c:v>HUNGARY</c:v>
                </c:pt>
                <c:pt idx="27">
                  <c:v>ROMANIA</c:v>
                </c:pt>
                <c:pt idx="28">
                  <c:v>PORTUGAL</c:v>
                </c:pt>
                <c:pt idx="29">
                  <c:v>CYPRUS</c:v>
                </c:pt>
                <c:pt idx="30">
                  <c:v>GREECE</c:v>
                </c:pt>
                <c:pt idx="31">
                  <c:v>BULGARIA</c:v>
                </c:pt>
              </c:strCache>
            </c:strRef>
          </c:cat>
          <c:val>
            <c:numRef>
              <c:f>Data!$J$213:$J$244</c:f>
              <c:numCache>
                <c:ptCount val="32"/>
                <c:pt idx="0">
                  <c:v>0.31210801471529553</c:v>
                </c:pt>
                <c:pt idx="1">
                  <c:v>0.31643884763955293</c:v>
                </c:pt>
                <c:pt idx="2">
                  <c:v>0.30275158067500857</c:v>
                </c:pt>
                <c:pt idx="3">
                  <c:v>0.3686236075756072</c:v>
                </c:pt>
                <c:pt idx="4">
                  <c:v>0.4379372864257113</c:v>
                </c:pt>
                <c:pt idx="5">
                  <c:v>0.3191608444717346</c:v>
                </c:pt>
                <c:pt idx="6">
                  <c:v>0.39166036060585</c:v>
                </c:pt>
                <c:pt idx="7">
                  <c:v>0.3172903313054736</c:v>
                </c:pt>
                <c:pt idx="8">
                  <c:v>0.32482699870293774</c:v>
                </c:pt>
                <c:pt idx="9">
                  <c:v>0.4079583695426475</c:v>
                </c:pt>
                <c:pt idx="10">
                  <c:v>0.3249008680912985</c:v>
                </c:pt>
                <c:pt idx="11">
                  <c:v>0.6926363305931</c:v>
                </c:pt>
                <c:pt idx="12">
                  <c:v>0.6084843219988417</c:v>
                </c:pt>
                <c:pt idx="13">
                  <c:v>0.2495579865107762</c:v>
                </c:pt>
                <c:pt idx="14">
                  <c:v>0.3482639921704755</c:v>
                </c:pt>
                <c:pt idx="15">
                  <c:v>0.29763832731480117</c:v>
                </c:pt>
                <c:pt idx="16">
                  <c:v>0.2591155754638091</c:v>
                </c:pt>
                <c:pt idx="17">
                  <c:v>0.24954529665744912</c:v>
                </c:pt>
                <c:pt idx="18">
                  <c:v>0.2687225412398403</c:v>
                </c:pt>
                <c:pt idx="19">
                  <c:v>0.2723826558982156</c:v>
                </c:pt>
                <c:pt idx="20">
                  <c:v>0.3384191562024498</c:v>
                </c:pt>
                <c:pt idx="21">
                  <c:v>0.23776529417777748</c:v>
                </c:pt>
                <c:pt idx="22">
                  <c:v>0.3451762934203249</c:v>
                </c:pt>
                <c:pt idx="23">
                  <c:v>0.3265976388880483</c:v>
                </c:pt>
                <c:pt idx="24">
                  <c:v>0.2816097866494181</c:v>
                </c:pt>
                <c:pt idx="25">
                  <c:v>0.21988441232562</c:v>
                </c:pt>
                <c:pt idx="26">
                  <c:v>0.29553894024716093</c:v>
                </c:pt>
                <c:pt idx="27">
                  <c:v>0.22269212656024115</c:v>
                </c:pt>
                <c:pt idx="28">
                  <c:v>0.20311474019234624</c:v>
                </c:pt>
                <c:pt idx="29">
                  <c:v>0.22915251060615419</c:v>
                </c:pt>
                <c:pt idx="30">
                  <c:v>0.21982179139125216</c:v>
                </c:pt>
                <c:pt idx="31">
                  <c:v>0.17035671194469476</c:v>
                </c:pt>
              </c:numCache>
            </c:numRef>
          </c:val>
        </c:ser>
        <c:ser>
          <c:idx val="1"/>
          <c:order val="1"/>
          <c:tx>
            <c:strRef>
              <c:f>Data!$K$212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Data!$A$213:$A$244</c:f>
              <c:strCache>
                <c:ptCount val="32"/>
                <c:pt idx="0">
                  <c:v>DENMARK</c:v>
                </c:pt>
                <c:pt idx="1">
                  <c:v>SWEDEN</c:v>
                </c:pt>
                <c:pt idx="2">
                  <c:v>NETHERLANDS</c:v>
                </c:pt>
                <c:pt idx="3">
                  <c:v>GERMANY EAST</c:v>
                </c:pt>
                <c:pt idx="4">
                  <c:v>CZECH REPUBLIC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WEST</c:v>
                </c:pt>
                <c:pt idx="8">
                  <c:v>LATVIA</c:v>
                </c:pt>
                <c:pt idx="9">
                  <c:v>FINLAND</c:v>
                </c:pt>
                <c:pt idx="10">
                  <c:v>ESTONIA</c:v>
                </c:pt>
                <c:pt idx="11">
                  <c:v>Taking Part (All)</c:v>
                </c:pt>
                <c:pt idx="12">
                  <c:v>Taking Part (not Towns/Sports)</c:v>
                </c:pt>
                <c:pt idx="13">
                  <c:v>GREAT BRITAIN</c:v>
                </c:pt>
                <c:pt idx="14">
                  <c:v>SLOVENIA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FRANCE</c:v>
                </c:pt>
                <c:pt idx="18">
                  <c:v>BELGIUM</c:v>
                </c:pt>
                <c:pt idx="19">
                  <c:v>LITUANIA</c:v>
                </c:pt>
                <c:pt idx="20">
                  <c:v>IRELAND</c:v>
                </c:pt>
                <c:pt idx="21">
                  <c:v>SPAIN</c:v>
                </c:pt>
                <c:pt idx="22">
                  <c:v>AUSTRIA</c:v>
                </c:pt>
                <c:pt idx="23">
                  <c:v>ITALY</c:v>
                </c:pt>
                <c:pt idx="24">
                  <c:v>POLAND</c:v>
                </c:pt>
                <c:pt idx="25">
                  <c:v>MALTA</c:v>
                </c:pt>
                <c:pt idx="26">
                  <c:v>HUNGARY</c:v>
                </c:pt>
                <c:pt idx="27">
                  <c:v>ROMANIA</c:v>
                </c:pt>
                <c:pt idx="28">
                  <c:v>PORTUGAL</c:v>
                </c:pt>
                <c:pt idx="29">
                  <c:v>CYPRUS</c:v>
                </c:pt>
                <c:pt idx="30">
                  <c:v>GREECE</c:v>
                </c:pt>
                <c:pt idx="31">
                  <c:v>BULGARIA</c:v>
                </c:pt>
              </c:strCache>
            </c:strRef>
          </c:cat>
          <c:val>
            <c:numRef>
              <c:f>Data!$K$213:$K$244</c:f>
              <c:numCache>
                <c:ptCount val="32"/>
                <c:pt idx="0">
                  <c:v>0.2124744482012268</c:v>
                </c:pt>
                <c:pt idx="1">
                  <c:v>0.19685118378558084</c:v>
                </c:pt>
                <c:pt idx="2">
                  <c:v>0.2057098716418518</c:v>
                </c:pt>
                <c:pt idx="3">
                  <c:v>0.184294788530341</c:v>
                </c:pt>
                <c:pt idx="4">
                  <c:v>0.12758449779784323</c:v>
                </c:pt>
                <c:pt idx="5">
                  <c:v>0.18217116611882384</c:v>
                </c:pt>
                <c:pt idx="6">
                  <c:v>0.14036415375218086</c:v>
                </c:pt>
                <c:pt idx="7">
                  <c:v>0.16205743901008096</c:v>
                </c:pt>
                <c:pt idx="8">
                  <c:v>0.15351871393154645</c:v>
                </c:pt>
                <c:pt idx="9">
                  <c:v>0.16828782175019802</c:v>
                </c:pt>
                <c:pt idx="10">
                  <c:v>0.1515258658426162</c:v>
                </c:pt>
                <c:pt idx="11">
                  <c:v>0</c:v>
                </c:pt>
                <c:pt idx="12">
                  <c:v>0</c:v>
                </c:pt>
                <c:pt idx="13">
                  <c:v>0.14773036820247118</c:v>
                </c:pt>
                <c:pt idx="14">
                  <c:v>0.1243570259239657</c:v>
                </c:pt>
                <c:pt idx="15">
                  <c:v>0.1304949102484517</c:v>
                </c:pt>
                <c:pt idx="16">
                  <c:v>0.15790328406810164</c:v>
                </c:pt>
                <c:pt idx="17">
                  <c:v>0.13610113035463056</c:v>
                </c:pt>
                <c:pt idx="18">
                  <c:v>0.12384967056220843</c:v>
                </c:pt>
                <c:pt idx="19">
                  <c:v>0.11120739702377018</c:v>
                </c:pt>
                <c:pt idx="20">
                  <c:v>0.08899590983905896</c:v>
                </c:pt>
                <c:pt idx="21">
                  <c:v>0.15741274462112934</c:v>
                </c:pt>
                <c:pt idx="22">
                  <c:v>0.10044245764950682</c:v>
                </c:pt>
                <c:pt idx="23">
                  <c:v>0.09961873850453307</c:v>
                </c:pt>
                <c:pt idx="24">
                  <c:v>0.10782639553976263</c:v>
                </c:pt>
                <c:pt idx="25">
                  <c:v>0.117122377841543</c:v>
                </c:pt>
                <c:pt idx="26">
                  <c:v>0.07539420910370118</c:v>
                </c:pt>
                <c:pt idx="27">
                  <c:v>0.10100980681671232</c:v>
                </c:pt>
                <c:pt idx="28">
                  <c:v>0.07812774365947664</c:v>
                </c:pt>
                <c:pt idx="29">
                  <c:v>0.078542208213195</c:v>
                </c:pt>
                <c:pt idx="30">
                  <c:v>0.0665947888877007</c:v>
                </c:pt>
                <c:pt idx="31">
                  <c:v>0.0640986509784793</c:v>
                </c:pt>
              </c:numCache>
            </c:numRef>
          </c:val>
        </c:ser>
        <c:ser>
          <c:idx val="2"/>
          <c:order val="2"/>
          <c:tx>
            <c:strRef>
              <c:f>Data!$L$212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Data!$A$213:$A$244</c:f>
              <c:strCache>
                <c:ptCount val="32"/>
                <c:pt idx="0">
                  <c:v>DENMARK</c:v>
                </c:pt>
                <c:pt idx="1">
                  <c:v>SWEDEN</c:v>
                </c:pt>
                <c:pt idx="2">
                  <c:v>NETHERLANDS</c:v>
                </c:pt>
                <c:pt idx="3">
                  <c:v>GERMANY EAST</c:v>
                </c:pt>
                <c:pt idx="4">
                  <c:v>CZECH REPUBLIC</c:v>
                </c:pt>
                <c:pt idx="5">
                  <c:v>LUXEMBOURG</c:v>
                </c:pt>
                <c:pt idx="6">
                  <c:v>SLOVAKIA</c:v>
                </c:pt>
                <c:pt idx="7">
                  <c:v>GERMANY WEST</c:v>
                </c:pt>
                <c:pt idx="8">
                  <c:v>LATVIA</c:v>
                </c:pt>
                <c:pt idx="9">
                  <c:v>FINLAND</c:v>
                </c:pt>
                <c:pt idx="10">
                  <c:v>ESTONIA</c:v>
                </c:pt>
                <c:pt idx="11">
                  <c:v>Taking Part (All)</c:v>
                </c:pt>
                <c:pt idx="12">
                  <c:v>Taking Part (not Towns/Sports)</c:v>
                </c:pt>
                <c:pt idx="13">
                  <c:v>GREAT BRITAIN</c:v>
                </c:pt>
                <c:pt idx="14">
                  <c:v>SLOVENIA</c:v>
                </c:pt>
                <c:pt idx="15">
                  <c:v>Total</c:v>
                </c:pt>
                <c:pt idx="16">
                  <c:v>NORTHERN IRELAND</c:v>
                </c:pt>
                <c:pt idx="17">
                  <c:v>FRANCE</c:v>
                </c:pt>
                <c:pt idx="18">
                  <c:v>BELGIUM</c:v>
                </c:pt>
                <c:pt idx="19">
                  <c:v>LITUANIA</c:v>
                </c:pt>
                <c:pt idx="20">
                  <c:v>IRELAND</c:v>
                </c:pt>
                <c:pt idx="21">
                  <c:v>SPAIN</c:v>
                </c:pt>
                <c:pt idx="22">
                  <c:v>AUSTRIA</c:v>
                </c:pt>
                <c:pt idx="23">
                  <c:v>ITALY</c:v>
                </c:pt>
                <c:pt idx="24">
                  <c:v>POLAND</c:v>
                </c:pt>
                <c:pt idx="25">
                  <c:v>MALTA</c:v>
                </c:pt>
                <c:pt idx="26">
                  <c:v>HUNGARY</c:v>
                </c:pt>
                <c:pt idx="27">
                  <c:v>ROMANIA</c:v>
                </c:pt>
                <c:pt idx="28">
                  <c:v>PORTUGAL</c:v>
                </c:pt>
                <c:pt idx="29">
                  <c:v>CYPRUS</c:v>
                </c:pt>
                <c:pt idx="30">
                  <c:v>GREECE</c:v>
                </c:pt>
                <c:pt idx="31">
                  <c:v>BULGARIA</c:v>
                </c:pt>
              </c:strCache>
            </c:strRef>
          </c:cat>
          <c:val>
            <c:numRef>
              <c:f>Data!$L$213:$L$244</c:f>
              <c:numCache>
                <c:ptCount val="32"/>
                <c:pt idx="0">
                  <c:v>0.2362960386400558</c:v>
                </c:pt>
                <c:pt idx="1">
                  <c:v>0.23626370397049046</c:v>
                </c:pt>
                <c:pt idx="2">
                  <c:v>0.1996722685549221</c:v>
                </c:pt>
                <c:pt idx="3">
                  <c:v>0.1528884181058557</c:v>
                </c:pt>
                <c:pt idx="4">
                  <c:v>0.10998078598169382</c:v>
                </c:pt>
                <c:pt idx="5">
                  <c:v>0.13977029515088638</c:v>
                </c:pt>
                <c:pt idx="6">
                  <c:v>0.10732502807231868</c:v>
                </c:pt>
                <c:pt idx="7">
                  <c:v>0.15219494102368797</c:v>
                </c:pt>
                <c:pt idx="8">
                  <c:v>0.14574464340333865</c:v>
                </c:pt>
                <c:pt idx="9">
                  <c:v>0.04770326306803762</c:v>
                </c:pt>
                <c:pt idx="10">
                  <c:v>0.14656534970507284</c:v>
                </c:pt>
                <c:pt idx="11">
                  <c:v>0</c:v>
                </c:pt>
                <c:pt idx="12">
                  <c:v>0</c:v>
                </c:pt>
                <c:pt idx="13">
                  <c:v>0.20832630914175979</c:v>
                </c:pt>
                <c:pt idx="14">
                  <c:v>0.12757724312822227</c:v>
                </c:pt>
                <c:pt idx="15">
                  <c:v>0.11850216411791802</c:v>
                </c:pt>
                <c:pt idx="16">
                  <c:v>0.12937346771722422</c:v>
                </c:pt>
                <c:pt idx="17">
                  <c:v>0.15174176490564206</c:v>
                </c:pt>
                <c:pt idx="18">
                  <c:v>0.14395844755446544</c:v>
                </c:pt>
                <c:pt idx="19">
                  <c:v>0.1309524499263136</c:v>
                </c:pt>
                <c:pt idx="20">
                  <c:v>0.08234200904701662</c:v>
                </c:pt>
                <c:pt idx="21">
                  <c:v>0.1009482953038073</c:v>
                </c:pt>
                <c:pt idx="22">
                  <c:v>0.0493968098484871</c:v>
                </c:pt>
                <c:pt idx="23">
                  <c:v>0.06318116048115742</c:v>
                </c:pt>
                <c:pt idx="24">
                  <c:v>0.08806830083594439</c:v>
                </c:pt>
                <c:pt idx="25">
                  <c:v>0.12913233658532497</c:v>
                </c:pt>
                <c:pt idx="26">
                  <c:v>0.07347499943605852</c:v>
                </c:pt>
                <c:pt idx="27">
                  <c:v>0.07362323854632906</c:v>
                </c:pt>
                <c:pt idx="28">
                  <c:v>0.06735812069879811</c:v>
                </c:pt>
                <c:pt idx="29">
                  <c:v>0.03500031580731764</c:v>
                </c:pt>
                <c:pt idx="30">
                  <c:v>0.040911195597622754</c:v>
                </c:pt>
                <c:pt idx="31">
                  <c:v>0.06690879952253342</c:v>
                </c:pt>
              </c:numCache>
            </c:numRef>
          </c:val>
        </c:ser>
        <c:overlap val="100"/>
        <c:axId val="51127664"/>
        <c:axId val="57495793"/>
      </c:barChart>
      <c:catAx>
        <c:axId val="511276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5793"/>
        <c:crosses val="autoZero"/>
        <c:auto val="1"/>
        <c:lblOffset val="100"/>
        <c:tickLblSkip val="1"/>
        <c:noMultiLvlLbl val="0"/>
      </c:catAx>
      <c:valAx>
        <c:axId val="5749579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7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5902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12 months have you been to museums or galleries?</a:t>
            </a:r>
          </a:p>
        </c:rich>
      </c:tx>
      <c:layout>
        <c:manualLayout>
          <c:xMode val="factor"/>
          <c:yMode val="factor"/>
          <c:x val="-0.04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475"/>
          <c:w val="0.98475"/>
          <c:h val="0.94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Data!$J$248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Data!$A$249:$A$279</c:f>
              <c:strCache>
                <c:ptCount val="31"/>
                <c:pt idx="0">
                  <c:v>DENMARK</c:v>
                </c:pt>
                <c:pt idx="1">
                  <c:v>SWEDEN</c:v>
                </c:pt>
                <c:pt idx="2">
                  <c:v>NETHERLANDS</c:v>
                </c:pt>
                <c:pt idx="3">
                  <c:v>LUXEMBOURG</c:v>
                </c:pt>
                <c:pt idx="4">
                  <c:v>FINLAND</c:v>
                </c:pt>
                <c:pt idx="5">
                  <c:v>Taking Part</c:v>
                </c:pt>
                <c:pt idx="6">
                  <c:v>GREAT BRITAIN</c:v>
                </c:pt>
                <c:pt idx="7">
                  <c:v>GERMANY EAST</c:v>
                </c:pt>
                <c:pt idx="8">
                  <c:v>GERMANY WEST</c:v>
                </c:pt>
                <c:pt idx="9">
                  <c:v>ESTONIA</c:v>
                </c:pt>
                <c:pt idx="10">
                  <c:v>LATVIA</c:v>
                </c:pt>
                <c:pt idx="11">
                  <c:v>CZECH REPUBLIC</c:v>
                </c:pt>
                <c:pt idx="12">
                  <c:v>FRANCE</c:v>
                </c:pt>
                <c:pt idx="13">
                  <c:v>BELGIUM</c:v>
                </c:pt>
                <c:pt idx="14">
                  <c:v>Total</c:v>
                </c:pt>
                <c:pt idx="15">
                  <c:v>SLOVAKIA</c:v>
                </c:pt>
                <c:pt idx="16">
                  <c:v>AUSTRIA</c:v>
                </c:pt>
                <c:pt idx="17">
                  <c:v>SLOVENIA</c:v>
                </c:pt>
                <c:pt idx="18">
                  <c:v>HUNGARY</c:v>
                </c:pt>
                <c:pt idx="19">
                  <c:v>IRELAND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NORTHERN IRELAND</c:v>
                </c:pt>
                <c:pt idx="24">
                  <c:v>LITUANIA</c:v>
                </c:pt>
                <c:pt idx="25">
                  <c:v>POLAND</c:v>
                </c:pt>
                <c:pt idx="26">
                  <c:v>ROMANIA</c:v>
                </c:pt>
                <c:pt idx="27">
                  <c:v>GREECE</c:v>
                </c:pt>
                <c:pt idx="28">
                  <c:v>CYPRUS</c:v>
                </c:pt>
                <c:pt idx="29">
                  <c:v>PORTUGAL</c:v>
                </c:pt>
                <c:pt idx="30">
                  <c:v>BULGARIA</c:v>
                </c:pt>
              </c:strCache>
            </c:strRef>
          </c:cat>
          <c:val>
            <c:numRef>
              <c:f>Data!$J$249:$J$279</c:f>
              <c:numCache>
                <c:ptCount val="31"/>
                <c:pt idx="0">
                  <c:v>0.32999746938200325</c:v>
                </c:pt>
                <c:pt idx="1">
                  <c:v>0.31067775781274737</c:v>
                </c:pt>
                <c:pt idx="2">
                  <c:v>0.3034977043943793</c:v>
                </c:pt>
                <c:pt idx="3">
                  <c:v>0.30974884646305123</c:v>
                </c:pt>
                <c:pt idx="4">
                  <c:v>0.3470013304519691</c:v>
                </c:pt>
                <c:pt idx="5">
                  <c:v>0.4156786106043</c:v>
                </c:pt>
                <c:pt idx="6">
                  <c:v>0.2898513468899735</c:v>
                </c:pt>
                <c:pt idx="7">
                  <c:v>0.2591599907847442</c:v>
                </c:pt>
                <c:pt idx="8">
                  <c:v>0.31142939249725055</c:v>
                </c:pt>
                <c:pt idx="9">
                  <c:v>0.2859215899482903</c:v>
                </c:pt>
                <c:pt idx="10">
                  <c:v>0.30169795433274876</c:v>
                </c:pt>
                <c:pt idx="11">
                  <c:v>0.32900744873509286</c:v>
                </c:pt>
                <c:pt idx="12">
                  <c:v>0.22487677679134524</c:v>
                </c:pt>
                <c:pt idx="13">
                  <c:v>0.23144276439186262</c:v>
                </c:pt>
                <c:pt idx="14">
                  <c:v>0.2563807298287594</c:v>
                </c:pt>
                <c:pt idx="15">
                  <c:v>0.2942679068474512</c:v>
                </c:pt>
                <c:pt idx="16">
                  <c:v>0.29312077200043934</c:v>
                </c:pt>
                <c:pt idx="17">
                  <c:v>0.26331287249130464</c:v>
                </c:pt>
                <c:pt idx="18">
                  <c:v>0.26395008425110744</c:v>
                </c:pt>
                <c:pt idx="19">
                  <c:v>0.2651379954781222</c:v>
                </c:pt>
                <c:pt idx="20">
                  <c:v>0.20861616662218496</c:v>
                </c:pt>
                <c:pt idx="21">
                  <c:v>0.2429273402711231</c:v>
                </c:pt>
                <c:pt idx="22">
                  <c:v>0.20963286905624795</c:v>
                </c:pt>
                <c:pt idx="23">
                  <c:v>0.22862037963704968</c:v>
                </c:pt>
                <c:pt idx="24">
                  <c:v>0.21686304443347032</c:v>
                </c:pt>
                <c:pt idx="25">
                  <c:v>0.21605938340223343</c:v>
                </c:pt>
                <c:pt idx="26">
                  <c:v>0.17639251586056215</c:v>
                </c:pt>
                <c:pt idx="27">
                  <c:v>0.17918372038330238</c:v>
                </c:pt>
                <c:pt idx="28">
                  <c:v>0.2057654031993152</c:v>
                </c:pt>
                <c:pt idx="29">
                  <c:v>0.14895329397138013</c:v>
                </c:pt>
                <c:pt idx="30">
                  <c:v>0.14236938225779427</c:v>
                </c:pt>
              </c:numCache>
            </c:numRef>
          </c:val>
        </c:ser>
        <c:ser>
          <c:idx val="1"/>
          <c:order val="1"/>
          <c:tx>
            <c:strRef>
              <c:f>Data!$K$248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Data!$A$249:$A$279</c:f>
              <c:strCache>
                <c:ptCount val="31"/>
                <c:pt idx="0">
                  <c:v>DENMARK</c:v>
                </c:pt>
                <c:pt idx="1">
                  <c:v>SWEDEN</c:v>
                </c:pt>
                <c:pt idx="2">
                  <c:v>NETHERLANDS</c:v>
                </c:pt>
                <c:pt idx="3">
                  <c:v>LUXEMBOURG</c:v>
                </c:pt>
                <c:pt idx="4">
                  <c:v>FINLAND</c:v>
                </c:pt>
                <c:pt idx="5">
                  <c:v>Taking Part</c:v>
                </c:pt>
                <c:pt idx="6">
                  <c:v>GREAT BRITAIN</c:v>
                </c:pt>
                <c:pt idx="7">
                  <c:v>GERMANY EAST</c:v>
                </c:pt>
                <c:pt idx="8">
                  <c:v>GERMANY WEST</c:v>
                </c:pt>
                <c:pt idx="9">
                  <c:v>ESTONIA</c:v>
                </c:pt>
                <c:pt idx="10">
                  <c:v>LATVIA</c:v>
                </c:pt>
                <c:pt idx="11">
                  <c:v>CZECH REPUBLIC</c:v>
                </c:pt>
                <c:pt idx="12">
                  <c:v>FRANCE</c:v>
                </c:pt>
                <c:pt idx="13">
                  <c:v>BELGIUM</c:v>
                </c:pt>
                <c:pt idx="14">
                  <c:v>Total</c:v>
                </c:pt>
                <c:pt idx="15">
                  <c:v>SLOVAKIA</c:v>
                </c:pt>
                <c:pt idx="16">
                  <c:v>AUSTRIA</c:v>
                </c:pt>
                <c:pt idx="17">
                  <c:v>SLOVENIA</c:v>
                </c:pt>
                <c:pt idx="18">
                  <c:v>HUNGARY</c:v>
                </c:pt>
                <c:pt idx="19">
                  <c:v>IRELAND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NORTHERN IRELAND</c:v>
                </c:pt>
                <c:pt idx="24">
                  <c:v>LITUANIA</c:v>
                </c:pt>
                <c:pt idx="25">
                  <c:v>POLAND</c:v>
                </c:pt>
                <c:pt idx="26">
                  <c:v>ROMANIA</c:v>
                </c:pt>
                <c:pt idx="27">
                  <c:v>GREECE</c:v>
                </c:pt>
                <c:pt idx="28">
                  <c:v>CYPRUS</c:v>
                </c:pt>
                <c:pt idx="29">
                  <c:v>PORTUGAL</c:v>
                </c:pt>
                <c:pt idx="30">
                  <c:v>BULGARIA</c:v>
                </c:pt>
              </c:strCache>
            </c:strRef>
          </c:cat>
          <c:val>
            <c:numRef>
              <c:f>Data!$K$249:$K$279</c:f>
              <c:numCache>
                <c:ptCount val="31"/>
                <c:pt idx="0">
                  <c:v>0.1699229302770084</c:v>
                </c:pt>
                <c:pt idx="1">
                  <c:v>0.17440163616502552</c:v>
                </c:pt>
                <c:pt idx="2">
                  <c:v>0.1651379451582511</c:v>
                </c:pt>
                <c:pt idx="3">
                  <c:v>0.13981069487790562</c:v>
                </c:pt>
                <c:pt idx="4">
                  <c:v>0.13000669840268858</c:v>
                </c:pt>
                <c:pt idx="5">
                  <c:v>0</c:v>
                </c:pt>
                <c:pt idx="6">
                  <c:v>0.10996853241488434</c:v>
                </c:pt>
                <c:pt idx="7">
                  <c:v>0.15739198030239074</c:v>
                </c:pt>
                <c:pt idx="8">
                  <c:v>0.0949599297176575</c:v>
                </c:pt>
                <c:pt idx="9">
                  <c:v>0.09611263299706371</c:v>
                </c:pt>
                <c:pt idx="10">
                  <c:v>0.10635247279092717</c:v>
                </c:pt>
                <c:pt idx="11">
                  <c:v>0.05874509622580435</c:v>
                </c:pt>
                <c:pt idx="12">
                  <c:v>0.1003747440935332</c:v>
                </c:pt>
                <c:pt idx="13">
                  <c:v>0.09837456836435338</c:v>
                </c:pt>
                <c:pt idx="14">
                  <c:v>0.08866170642339041</c:v>
                </c:pt>
                <c:pt idx="15">
                  <c:v>0.058556133664470864</c:v>
                </c:pt>
                <c:pt idx="16">
                  <c:v>0.0709592627882609</c:v>
                </c:pt>
                <c:pt idx="17">
                  <c:v>0.07789537374053958</c:v>
                </c:pt>
                <c:pt idx="18">
                  <c:v>0.0833517750952336</c:v>
                </c:pt>
                <c:pt idx="19">
                  <c:v>0.07246846735169228</c:v>
                </c:pt>
                <c:pt idx="20">
                  <c:v>0.09620087143014538</c:v>
                </c:pt>
                <c:pt idx="21">
                  <c:v>0.06261448000813476</c:v>
                </c:pt>
                <c:pt idx="22">
                  <c:v>0.06362640898124365</c:v>
                </c:pt>
                <c:pt idx="23">
                  <c:v>0.05905803501015798</c:v>
                </c:pt>
                <c:pt idx="24">
                  <c:v>0.05622670324414494</c:v>
                </c:pt>
                <c:pt idx="25">
                  <c:v>0.056588393371424954</c:v>
                </c:pt>
                <c:pt idx="26">
                  <c:v>0.061258376905245805</c:v>
                </c:pt>
                <c:pt idx="27">
                  <c:v>0.045506815868076735</c:v>
                </c:pt>
                <c:pt idx="28">
                  <c:v>0.020792917849343562</c:v>
                </c:pt>
                <c:pt idx="29">
                  <c:v>0.04588560740944825</c:v>
                </c:pt>
                <c:pt idx="30">
                  <c:v>0.033079087340889914</c:v>
                </c:pt>
              </c:numCache>
            </c:numRef>
          </c:val>
        </c:ser>
        <c:ser>
          <c:idx val="2"/>
          <c:order val="2"/>
          <c:tx>
            <c:strRef>
              <c:f>Data!$L$248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Data!$A$249:$A$279</c:f>
              <c:strCache>
                <c:ptCount val="31"/>
                <c:pt idx="0">
                  <c:v>DENMARK</c:v>
                </c:pt>
                <c:pt idx="1">
                  <c:v>SWEDEN</c:v>
                </c:pt>
                <c:pt idx="2">
                  <c:v>NETHERLANDS</c:v>
                </c:pt>
                <c:pt idx="3">
                  <c:v>LUXEMBOURG</c:v>
                </c:pt>
                <c:pt idx="4">
                  <c:v>FINLAND</c:v>
                </c:pt>
                <c:pt idx="5">
                  <c:v>Taking Part</c:v>
                </c:pt>
                <c:pt idx="6">
                  <c:v>GREAT BRITAIN</c:v>
                </c:pt>
                <c:pt idx="7">
                  <c:v>GERMANY EAST</c:v>
                </c:pt>
                <c:pt idx="8">
                  <c:v>GERMANY WEST</c:v>
                </c:pt>
                <c:pt idx="9">
                  <c:v>ESTONIA</c:v>
                </c:pt>
                <c:pt idx="10">
                  <c:v>LATVIA</c:v>
                </c:pt>
                <c:pt idx="11">
                  <c:v>CZECH REPUBLIC</c:v>
                </c:pt>
                <c:pt idx="12">
                  <c:v>FRANCE</c:v>
                </c:pt>
                <c:pt idx="13">
                  <c:v>BELGIUM</c:v>
                </c:pt>
                <c:pt idx="14">
                  <c:v>Total</c:v>
                </c:pt>
                <c:pt idx="15">
                  <c:v>SLOVAKIA</c:v>
                </c:pt>
                <c:pt idx="16">
                  <c:v>AUSTRIA</c:v>
                </c:pt>
                <c:pt idx="17">
                  <c:v>SLOVENIA</c:v>
                </c:pt>
                <c:pt idx="18">
                  <c:v>HUNGARY</c:v>
                </c:pt>
                <c:pt idx="19">
                  <c:v>IRELAND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NORTHERN IRELAND</c:v>
                </c:pt>
                <c:pt idx="24">
                  <c:v>LITUANIA</c:v>
                </c:pt>
                <c:pt idx="25">
                  <c:v>POLAND</c:v>
                </c:pt>
                <c:pt idx="26">
                  <c:v>ROMANIA</c:v>
                </c:pt>
                <c:pt idx="27">
                  <c:v>GREECE</c:v>
                </c:pt>
                <c:pt idx="28">
                  <c:v>CYPRUS</c:v>
                </c:pt>
                <c:pt idx="29">
                  <c:v>PORTUGAL</c:v>
                </c:pt>
                <c:pt idx="30">
                  <c:v>BULGARIA</c:v>
                </c:pt>
              </c:strCache>
            </c:strRef>
          </c:cat>
          <c:val>
            <c:numRef>
              <c:f>Data!$L$249:$L$279</c:f>
              <c:numCache>
                <c:ptCount val="31"/>
                <c:pt idx="0">
                  <c:v>0.14771522906062468</c:v>
                </c:pt>
                <c:pt idx="1">
                  <c:v>0.14221215725231928</c:v>
                </c:pt>
                <c:pt idx="2">
                  <c:v>0.15191663925317805</c:v>
                </c:pt>
                <c:pt idx="3">
                  <c:v>0.08439144452502072</c:v>
                </c:pt>
                <c:pt idx="4">
                  <c:v>0.026584232798332705</c:v>
                </c:pt>
                <c:pt idx="5">
                  <c:v>0</c:v>
                </c:pt>
                <c:pt idx="6">
                  <c:v>0.09437564702371569</c:v>
                </c:pt>
                <c:pt idx="7">
                  <c:v>0.06535141309430254</c:v>
                </c:pt>
                <c:pt idx="8">
                  <c:v>0.0723713121160474</c:v>
                </c:pt>
                <c:pt idx="9">
                  <c:v>0.0950529149918148</c:v>
                </c:pt>
                <c:pt idx="10">
                  <c:v>0.06291217723096897</c:v>
                </c:pt>
                <c:pt idx="11">
                  <c:v>0.0532611521050014</c:v>
                </c:pt>
                <c:pt idx="12">
                  <c:v>0.09949057390966864</c:v>
                </c:pt>
                <c:pt idx="13">
                  <c:v>0.08921979031404799</c:v>
                </c:pt>
                <c:pt idx="14">
                  <c:v>0.0650155163388918</c:v>
                </c:pt>
                <c:pt idx="15">
                  <c:v>0.05101026422727056</c:v>
                </c:pt>
                <c:pt idx="16">
                  <c:v>0.0319628742432023</c:v>
                </c:pt>
                <c:pt idx="17">
                  <c:v>0.04889850298781515</c:v>
                </c:pt>
                <c:pt idx="18">
                  <c:v>0.04228060237853764</c:v>
                </c:pt>
                <c:pt idx="19">
                  <c:v>0.048791745208793154</c:v>
                </c:pt>
                <c:pt idx="20">
                  <c:v>0.07067937961364966</c:v>
                </c:pt>
                <c:pt idx="21">
                  <c:v>0.03342526989291913</c:v>
                </c:pt>
                <c:pt idx="22">
                  <c:v>0.06179226777674519</c:v>
                </c:pt>
                <c:pt idx="23">
                  <c:v>0.040959110009788004</c:v>
                </c:pt>
                <c:pt idx="24">
                  <c:v>0.047026568897737306</c:v>
                </c:pt>
                <c:pt idx="25">
                  <c:v>0.04146023977357097</c:v>
                </c:pt>
                <c:pt idx="26">
                  <c:v>0.03078192330185347</c:v>
                </c:pt>
                <c:pt idx="27">
                  <c:v>0.02796693355410175</c:v>
                </c:pt>
                <c:pt idx="28">
                  <c:v>0.015885797711778418</c:v>
                </c:pt>
                <c:pt idx="29">
                  <c:v>0.04270593480688844</c:v>
                </c:pt>
                <c:pt idx="30">
                  <c:v>0.03444376532359365</c:v>
                </c:pt>
              </c:numCache>
            </c:numRef>
          </c:val>
        </c:ser>
        <c:overlap val="100"/>
        <c:axId val="47700090"/>
        <c:axId val="26647627"/>
      </c:barChart>
      <c:catAx>
        <c:axId val="477000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7627"/>
        <c:crosses val="autoZero"/>
        <c:auto val="1"/>
        <c:lblOffset val="100"/>
        <c:tickLblSkip val="1"/>
        <c:noMultiLvlLbl val="0"/>
      </c:catAx>
      <c:valAx>
        <c:axId val="2664762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00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501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many times in the last 12 months have you consumed culture on TV/Radio?</a:t>
            </a:r>
          </a:p>
        </c:rich>
      </c:tx>
      <c:layout>
        <c:manualLayout>
          <c:xMode val="factor"/>
          <c:yMode val="factor"/>
          <c:x val="0.011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775"/>
          <c:w val="0.98475"/>
          <c:h val="0.94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Data!$J$283</c:f>
              <c:strCache>
                <c:ptCount val="1"/>
                <c:pt idx="0">
                  <c:v>1-2 times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Data!$A$284:$A$313</c:f>
              <c:strCache>
                <c:ptCount val="30"/>
                <c:pt idx="0">
                  <c:v>ESTONIA</c:v>
                </c:pt>
                <c:pt idx="1">
                  <c:v>SLOVAKIA</c:v>
                </c:pt>
                <c:pt idx="2">
                  <c:v>LATVIA</c:v>
                </c:pt>
                <c:pt idx="3">
                  <c:v>LITUANIA</c:v>
                </c:pt>
                <c:pt idx="4">
                  <c:v>FINLAND</c:v>
                </c:pt>
                <c:pt idx="5">
                  <c:v>DENMARK</c:v>
                </c:pt>
                <c:pt idx="6">
                  <c:v>SWEDEN</c:v>
                </c:pt>
                <c:pt idx="7">
                  <c:v>HUNGARY</c:v>
                </c:pt>
                <c:pt idx="8">
                  <c:v>CZECH REPUBLIC</c:v>
                </c:pt>
                <c:pt idx="9">
                  <c:v>SLOVENIA</c:v>
                </c:pt>
                <c:pt idx="10">
                  <c:v>NETHERLANDS</c:v>
                </c:pt>
                <c:pt idx="11">
                  <c:v>GERMANY EAST</c:v>
                </c:pt>
                <c:pt idx="12">
                  <c:v>POLAND</c:v>
                </c:pt>
                <c:pt idx="13">
                  <c:v>MALTA</c:v>
                </c:pt>
                <c:pt idx="14">
                  <c:v>Total</c:v>
                </c:pt>
                <c:pt idx="15">
                  <c:v>FRANCE</c:v>
                </c:pt>
                <c:pt idx="16">
                  <c:v>BELGIUM</c:v>
                </c:pt>
                <c:pt idx="17">
                  <c:v>GREAT BRITAIN</c:v>
                </c:pt>
                <c:pt idx="18">
                  <c:v>GERMANY WEST</c:v>
                </c:pt>
                <c:pt idx="19">
                  <c:v>LUXEMBOURG</c:v>
                </c:pt>
                <c:pt idx="20">
                  <c:v>ITALY</c:v>
                </c:pt>
                <c:pt idx="21">
                  <c:v>ROMANIA</c:v>
                </c:pt>
                <c:pt idx="22">
                  <c:v>BULGARIA</c:v>
                </c:pt>
                <c:pt idx="23">
                  <c:v>NORTHERN IRELAND</c:v>
                </c:pt>
                <c:pt idx="24">
                  <c:v>SPAIN</c:v>
                </c:pt>
                <c:pt idx="25">
                  <c:v>CYPRUS</c:v>
                </c:pt>
                <c:pt idx="26">
                  <c:v>PORTUGAL</c:v>
                </c:pt>
                <c:pt idx="27">
                  <c:v>IRELAND</c:v>
                </c:pt>
                <c:pt idx="28">
                  <c:v>GREECE</c:v>
                </c:pt>
                <c:pt idx="29">
                  <c:v>AUSTRIA</c:v>
                </c:pt>
              </c:strCache>
            </c:strRef>
          </c:cat>
          <c:val>
            <c:numRef>
              <c:f>Data!$J$284:$J$313</c:f>
              <c:numCache>
                <c:ptCount val="30"/>
                <c:pt idx="0">
                  <c:v>0.08234302698618609</c:v>
                </c:pt>
                <c:pt idx="1">
                  <c:v>0.1408659898829924</c:v>
                </c:pt>
                <c:pt idx="2">
                  <c:v>0.09186249847363495</c:v>
                </c:pt>
                <c:pt idx="3">
                  <c:v>0.10238836221813502</c:v>
                </c:pt>
                <c:pt idx="4">
                  <c:v>0.21627803177703778</c:v>
                </c:pt>
                <c:pt idx="5">
                  <c:v>0.14860114383933454</c:v>
                </c:pt>
                <c:pt idx="6">
                  <c:v>0.1681265633410379</c:v>
                </c:pt>
                <c:pt idx="7">
                  <c:v>0.1989162820235611</c:v>
                </c:pt>
                <c:pt idx="8">
                  <c:v>0.18498243276273235</c:v>
                </c:pt>
                <c:pt idx="9">
                  <c:v>0.1688909691402011</c:v>
                </c:pt>
                <c:pt idx="10">
                  <c:v>0.14421799132795107</c:v>
                </c:pt>
                <c:pt idx="11">
                  <c:v>0.15233860798104812</c:v>
                </c:pt>
                <c:pt idx="12">
                  <c:v>0.1443134854477493</c:v>
                </c:pt>
                <c:pt idx="13">
                  <c:v>0.19090160454719304</c:v>
                </c:pt>
                <c:pt idx="14">
                  <c:v>0.16781541165034022</c:v>
                </c:pt>
                <c:pt idx="15">
                  <c:v>0.11362134575268035</c:v>
                </c:pt>
                <c:pt idx="16">
                  <c:v>0.14518892896647909</c:v>
                </c:pt>
                <c:pt idx="17">
                  <c:v>0.1601977183522248</c:v>
                </c:pt>
                <c:pt idx="18">
                  <c:v>0.18705768760353916</c:v>
                </c:pt>
                <c:pt idx="19">
                  <c:v>0.1802307468031488</c:v>
                </c:pt>
                <c:pt idx="20">
                  <c:v>0.20371975341424717</c:v>
                </c:pt>
                <c:pt idx="21">
                  <c:v>0.15017919009320432</c:v>
                </c:pt>
                <c:pt idx="22">
                  <c:v>0.11572820096425246</c:v>
                </c:pt>
                <c:pt idx="23">
                  <c:v>0.1830652268058088</c:v>
                </c:pt>
                <c:pt idx="24">
                  <c:v>0.14237695508966675</c:v>
                </c:pt>
                <c:pt idx="25">
                  <c:v>0.2076523844332781</c:v>
                </c:pt>
                <c:pt idx="26">
                  <c:v>0.17288603302414546</c:v>
                </c:pt>
                <c:pt idx="27">
                  <c:v>0.2585411921031985</c:v>
                </c:pt>
                <c:pt idx="28">
                  <c:v>0.3048415366065999</c:v>
                </c:pt>
                <c:pt idx="29">
                  <c:v>0.2522688278008812</c:v>
                </c:pt>
              </c:numCache>
            </c:numRef>
          </c:val>
        </c:ser>
        <c:ser>
          <c:idx val="1"/>
          <c:order val="1"/>
          <c:tx>
            <c:strRef>
              <c:f>Data!$K$283</c:f>
              <c:strCache>
                <c:ptCount val="1"/>
                <c:pt idx="0">
                  <c:v>3-5 times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Data!$A$284:$A$313</c:f>
              <c:strCache>
                <c:ptCount val="30"/>
                <c:pt idx="0">
                  <c:v>ESTONIA</c:v>
                </c:pt>
                <c:pt idx="1">
                  <c:v>SLOVAKIA</c:v>
                </c:pt>
                <c:pt idx="2">
                  <c:v>LATVIA</c:v>
                </c:pt>
                <c:pt idx="3">
                  <c:v>LITUANIA</c:v>
                </c:pt>
                <c:pt idx="4">
                  <c:v>FINLAND</c:v>
                </c:pt>
                <c:pt idx="5">
                  <c:v>DENMARK</c:v>
                </c:pt>
                <c:pt idx="6">
                  <c:v>SWEDEN</c:v>
                </c:pt>
                <c:pt idx="7">
                  <c:v>HUNGARY</c:v>
                </c:pt>
                <c:pt idx="8">
                  <c:v>CZECH REPUBLIC</c:v>
                </c:pt>
                <c:pt idx="9">
                  <c:v>SLOVENIA</c:v>
                </c:pt>
                <c:pt idx="10">
                  <c:v>NETHERLANDS</c:v>
                </c:pt>
                <c:pt idx="11">
                  <c:v>GERMANY EAST</c:v>
                </c:pt>
                <c:pt idx="12">
                  <c:v>POLAND</c:v>
                </c:pt>
                <c:pt idx="13">
                  <c:v>MALTA</c:v>
                </c:pt>
                <c:pt idx="14">
                  <c:v>Total</c:v>
                </c:pt>
                <c:pt idx="15">
                  <c:v>FRANCE</c:v>
                </c:pt>
                <c:pt idx="16">
                  <c:v>BELGIUM</c:v>
                </c:pt>
                <c:pt idx="17">
                  <c:v>GREAT BRITAIN</c:v>
                </c:pt>
                <c:pt idx="18">
                  <c:v>GERMANY WEST</c:v>
                </c:pt>
                <c:pt idx="19">
                  <c:v>LUXEMBOURG</c:v>
                </c:pt>
                <c:pt idx="20">
                  <c:v>ITALY</c:v>
                </c:pt>
                <c:pt idx="21">
                  <c:v>ROMANIA</c:v>
                </c:pt>
                <c:pt idx="22">
                  <c:v>BULGARIA</c:v>
                </c:pt>
                <c:pt idx="23">
                  <c:v>NORTHERN IRELAND</c:v>
                </c:pt>
                <c:pt idx="24">
                  <c:v>SPAIN</c:v>
                </c:pt>
                <c:pt idx="25">
                  <c:v>CYPRUS</c:v>
                </c:pt>
                <c:pt idx="26">
                  <c:v>PORTUGAL</c:v>
                </c:pt>
                <c:pt idx="27">
                  <c:v>IRELAND</c:v>
                </c:pt>
                <c:pt idx="28">
                  <c:v>GREECE</c:v>
                </c:pt>
                <c:pt idx="29">
                  <c:v>AUSTRIA</c:v>
                </c:pt>
              </c:strCache>
            </c:strRef>
          </c:cat>
          <c:val>
            <c:numRef>
              <c:f>Data!$K$284:$K$313</c:f>
              <c:numCache>
                <c:ptCount val="30"/>
                <c:pt idx="0">
                  <c:v>0.08587555492481405</c:v>
                </c:pt>
                <c:pt idx="1">
                  <c:v>0.12778617305715778</c:v>
                </c:pt>
                <c:pt idx="2">
                  <c:v>0.12193866856419862</c:v>
                </c:pt>
                <c:pt idx="3">
                  <c:v>0.07656760871171323</c:v>
                </c:pt>
                <c:pt idx="4">
                  <c:v>0.2459178003706808</c:v>
                </c:pt>
                <c:pt idx="5">
                  <c:v>0.1545566863393271</c:v>
                </c:pt>
                <c:pt idx="6">
                  <c:v>0.17058211696165662</c:v>
                </c:pt>
                <c:pt idx="7">
                  <c:v>0.1264845878418017</c:v>
                </c:pt>
                <c:pt idx="8">
                  <c:v>0.12416187338565914</c:v>
                </c:pt>
                <c:pt idx="9">
                  <c:v>0.2174818873254151</c:v>
                </c:pt>
                <c:pt idx="10">
                  <c:v>0.1434252117432533</c:v>
                </c:pt>
                <c:pt idx="11">
                  <c:v>0.16283944311360457</c:v>
                </c:pt>
                <c:pt idx="12">
                  <c:v>0.1571185717381053</c:v>
                </c:pt>
                <c:pt idx="13">
                  <c:v>0.19741142445380092</c:v>
                </c:pt>
                <c:pt idx="14">
                  <c:v>0.14870029163239362</c:v>
                </c:pt>
                <c:pt idx="15">
                  <c:v>0.16933417552030272</c:v>
                </c:pt>
                <c:pt idx="16">
                  <c:v>0.13912586928293175</c:v>
                </c:pt>
                <c:pt idx="17">
                  <c:v>0.1414657351309712</c:v>
                </c:pt>
                <c:pt idx="18">
                  <c:v>0.1414810532009888</c:v>
                </c:pt>
                <c:pt idx="19">
                  <c:v>0.15760015137943573</c:v>
                </c:pt>
                <c:pt idx="20">
                  <c:v>0.17318193124294667</c:v>
                </c:pt>
                <c:pt idx="21">
                  <c:v>0.13190761017469294</c:v>
                </c:pt>
                <c:pt idx="22">
                  <c:v>0.10930275604095346</c:v>
                </c:pt>
                <c:pt idx="23">
                  <c:v>0.17039207964352795</c:v>
                </c:pt>
                <c:pt idx="24">
                  <c:v>0.15884763714713127</c:v>
                </c:pt>
                <c:pt idx="25">
                  <c:v>0.2099675511732397</c:v>
                </c:pt>
                <c:pt idx="26">
                  <c:v>0.15969912694674285</c:v>
                </c:pt>
                <c:pt idx="27">
                  <c:v>0.14708186813089527</c:v>
                </c:pt>
                <c:pt idx="28">
                  <c:v>0.1442671452561016</c:v>
                </c:pt>
                <c:pt idx="29">
                  <c:v>0.1291007348568726</c:v>
                </c:pt>
              </c:numCache>
            </c:numRef>
          </c:val>
        </c:ser>
        <c:ser>
          <c:idx val="2"/>
          <c:order val="2"/>
          <c:tx>
            <c:strRef>
              <c:f>Data!$L$283</c:f>
              <c:strCache>
                <c:ptCount val="1"/>
                <c:pt idx="0">
                  <c:v>More than 5 times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Data!$A$284:$A$313</c:f>
              <c:strCache>
                <c:ptCount val="30"/>
                <c:pt idx="0">
                  <c:v>ESTONIA</c:v>
                </c:pt>
                <c:pt idx="1">
                  <c:v>SLOVAKIA</c:v>
                </c:pt>
                <c:pt idx="2">
                  <c:v>LATVIA</c:v>
                </c:pt>
                <c:pt idx="3">
                  <c:v>LITUANIA</c:v>
                </c:pt>
                <c:pt idx="4">
                  <c:v>FINLAND</c:v>
                </c:pt>
                <c:pt idx="5">
                  <c:v>DENMARK</c:v>
                </c:pt>
                <c:pt idx="6">
                  <c:v>SWEDEN</c:v>
                </c:pt>
                <c:pt idx="7">
                  <c:v>HUNGARY</c:v>
                </c:pt>
                <c:pt idx="8">
                  <c:v>CZECH REPUBLIC</c:v>
                </c:pt>
                <c:pt idx="9">
                  <c:v>SLOVENIA</c:v>
                </c:pt>
                <c:pt idx="10">
                  <c:v>NETHERLANDS</c:v>
                </c:pt>
                <c:pt idx="11">
                  <c:v>GERMANY EAST</c:v>
                </c:pt>
                <c:pt idx="12">
                  <c:v>POLAND</c:v>
                </c:pt>
                <c:pt idx="13">
                  <c:v>MALTA</c:v>
                </c:pt>
                <c:pt idx="14">
                  <c:v>Total</c:v>
                </c:pt>
                <c:pt idx="15">
                  <c:v>FRANCE</c:v>
                </c:pt>
                <c:pt idx="16">
                  <c:v>BELGIUM</c:v>
                </c:pt>
                <c:pt idx="17">
                  <c:v>GREAT BRITAIN</c:v>
                </c:pt>
                <c:pt idx="18">
                  <c:v>GERMANY WEST</c:v>
                </c:pt>
                <c:pt idx="19">
                  <c:v>LUXEMBOURG</c:v>
                </c:pt>
                <c:pt idx="20">
                  <c:v>ITALY</c:v>
                </c:pt>
                <c:pt idx="21">
                  <c:v>ROMANIA</c:v>
                </c:pt>
                <c:pt idx="22">
                  <c:v>BULGARIA</c:v>
                </c:pt>
                <c:pt idx="23">
                  <c:v>NORTHERN IRELAND</c:v>
                </c:pt>
                <c:pt idx="24">
                  <c:v>SPAIN</c:v>
                </c:pt>
                <c:pt idx="25">
                  <c:v>CYPRUS</c:v>
                </c:pt>
                <c:pt idx="26">
                  <c:v>PORTUGAL</c:v>
                </c:pt>
                <c:pt idx="27">
                  <c:v>IRELAND</c:v>
                </c:pt>
                <c:pt idx="28">
                  <c:v>GREECE</c:v>
                </c:pt>
                <c:pt idx="29">
                  <c:v>AUSTRIA</c:v>
                </c:pt>
              </c:strCache>
            </c:strRef>
          </c:cat>
          <c:val>
            <c:numRef>
              <c:f>Data!$L$284:$L$313</c:f>
              <c:numCache>
                <c:ptCount val="30"/>
                <c:pt idx="0">
                  <c:v>0.7604783197046531</c:v>
                </c:pt>
                <c:pt idx="1">
                  <c:v>0.6504037201765904</c:v>
                </c:pt>
                <c:pt idx="2">
                  <c:v>0.694556713758923</c:v>
                </c:pt>
                <c:pt idx="3">
                  <c:v>0.7165795715691117</c:v>
                </c:pt>
                <c:pt idx="4">
                  <c:v>0.4269272038975321</c:v>
                </c:pt>
                <c:pt idx="5">
                  <c:v>0.5846296782939466</c:v>
                </c:pt>
                <c:pt idx="6">
                  <c:v>0.5431901398695501</c:v>
                </c:pt>
                <c:pt idx="7">
                  <c:v>0.5443914981331911</c:v>
                </c:pt>
                <c:pt idx="8">
                  <c:v>0.5593180344700999</c:v>
                </c:pt>
                <c:pt idx="9">
                  <c:v>0.4729452278239855</c:v>
                </c:pt>
                <c:pt idx="10">
                  <c:v>0.557730166142997</c:v>
                </c:pt>
                <c:pt idx="11">
                  <c:v>0.5267173265754792</c:v>
                </c:pt>
                <c:pt idx="12">
                  <c:v>0.5121916776087224</c:v>
                </c:pt>
                <c:pt idx="13">
                  <c:v>0.41694867081937104</c:v>
                </c:pt>
                <c:pt idx="14">
                  <c:v>0.4780976594630973</c:v>
                </c:pt>
                <c:pt idx="15">
                  <c:v>0.5073811575219521</c:v>
                </c:pt>
                <c:pt idx="16">
                  <c:v>0.5017907853604577</c:v>
                </c:pt>
                <c:pt idx="17">
                  <c:v>0.46984224567915556</c:v>
                </c:pt>
                <c:pt idx="18">
                  <c:v>0.4366723478558317</c:v>
                </c:pt>
                <c:pt idx="19">
                  <c:v>0.42362926075021773</c:v>
                </c:pt>
                <c:pt idx="20">
                  <c:v>0.3695834290116638</c:v>
                </c:pt>
                <c:pt idx="21">
                  <c:v>0.4642556875097711</c:v>
                </c:pt>
                <c:pt idx="22">
                  <c:v>0.4965056704112498</c:v>
                </c:pt>
                <c:pt idx="23">
                  <c:v>0.3561807188725506</c:v>
                </c:pt>
                <c:pt idx="24">
                  <c:v>0.40728918959661403</c:v>
                </c:pt>
                <c:pt idx="25">
                  <c:v>0.2532478586873391</c:v>
                </c:pt>
                <c:pt idx="26">
                  <c:v>0.33472584389716914</c:v>
                </c:pt>
                <c:pt idx="27">
                  <c:v>0.23112445849460025</c:v>
                </c:pt>
                <c:pt idx="28">
                  <c:v>0.18628370508810047</c:v>
                </c:pt>
                <c:pt idx="29">
                  <c:v>0.20198083851057663</c:v>
                </c:pt>
              </c:numCache>
            </c:numRef>
          </c:val>
        </c:ser>
        <c:overlap val="100"/>
        <c:axId val="38502052"/>
        <c:axId val="10974149"/>
      </c:barChart>
      <c:catAx>
        <c:axId val="385020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4149"/>
        <c:crosses val="autoZero"/>
        <c:auto val="1"/>
        <c:lblOffset val="100"/>
        <c:tickLblSkip val="1"/>
        <c:noMultiLvlLbl val="0"/>
      </c:catAx>
      <c:valAx>
        <c:axId val="1097414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20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90075"/>
          <c:w val="0.205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W553"/>
  <sheetViews>
    <sheetView tabSelected="1" zoomScalePageLayoutView="0" workbookViewId="0" topLeftCell="A145">
      <selection activeCell="O16" sqref="O16"/>
    </sheetView>
  </sheetViews>
  <sheetFormatPr defaultColWidth="9.140625" defaultRowHeight="12.75"/>
  <cols>
    <col min="1" max="1" width="23.140625" style="5" customWidth="1"/>
    <col min="2" max="2" width="9.57421875" style="18" customWidth="1"/>
    <col min="3" max="3" width="9.8515625" style="18" bestFit="1" customWidth="1"/>
    <col min="4" max="4" width="10.00390625" style="18" bestFit="1" customWidth="1"/>
    <col min="5" max="5" width="17.421875" style="18" bestFit="1" customWidth="1"/>
    <col min="6" max="6" width="7.7109375" style="18" bestFit="1" customWidth="1"/>
    <col min="7" max="7" width="10.28125" style="18" bestFit="1" customWidth="1"/>
    <col min="8" max="8" width="5.28125" style="5" customWidth="1"/>
    <col min="9" max="16384" width="9.140625" style="5" customWidth="1"/>
  </cols>
  <sheetData>
    <row r="1" spans="1:2" ht="12.75">
      <c r="A1" s="1" t="s">
        <v>36</v>
      </c>
      <c r="B1" s="2" t="s">
        <v>35</v>
      </c>
    </row>
    <row r="2" spans="1:2" ht="12.75">
      <c r="A2" s="1"/>
      <c r="B2" s="2"/>
    </row>
    <row r="3" spans="1:14" ht="12.75">
      <c r="A3" s="29" t="s">
        <v>0</v>
      </c>
      <c r="B3" s="18" t="s">
        <v>30</v>
      </c>
      <c r="C3" s="18" t="s">
        <v>31</v>
      </c>
      <c r="D3" s="18" t="s">
        <v>32</v>
      </c>
      <c r="E3" s="18" t="s">
        <v>33</v>
      </c>
      <c r="F3" s="18" t="s">
        <v>34</v>
      </c>
      <c r="G3" s="18" t="s">
        <v>1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28</v>
      </c>
      <c r="N3" s="18"/>
    </row>
    <row r="4" spans="1:13" ht="12.75">
      <c r="A4" s="5" t="s">
        <v>20</v>
      </c>
      <c r="B4" s="17">
        <v>359.74558</v>
      </c>
      <c r="C4" s="17">
        <v>83.149723</v>
      </c>
      <c r="D4" s="17">
        <v>30.451224</v>
      </c>
      <c r="E4" s="17">
        <v>24.20019</v>
      </c>
      <c r="F4" s="17">
        <v>2.2833935</v>
      </c>
      <c r="G4" s="17">
        <v>499.83011</v>
      </c>
      <c r="I4" s="12">
        <f aca="true" t="shared" si="0" ref="I4:I34">B4/$G4</f>
        <v>0.7197357118001555</v>
      </c>
      <c r="J4" s="12">
        <f aca="true" t="shared" si="1" ref="J4:J34">C4/$G4</f>
        <v>0.16635597043163325</v>
      </c>
      <c r="K4" s="12">
        <f aca="true" t="shared" si="2" ref="K4:K34">D4/$G4</f>
        <v>0.06092314846738625</v>
      </c>
      <c r="L4" s="12">
        <f aca="true" t="shared" si="3" ref="L4:L34">E4/$G4</f>
        <v>0.048416831070861255</v>
      </c>
      <c r="M4" s="13">
        <f aca="true" t="shared" si="4" ref="M4:M34">SUM(J4:L4)</f>
        <v>0.2756959499698808</v>
      </c>
    </row>
    <row r="5" spans="1:13" ht="12.75">
      <c r="A5" s="5" t="s">
        <v>3</v>
      </c>
      <c r="B5" s="17">
        <v>737.56197</v>
      </c>
      <c r="C5" s="17">
        <v>200.93327</v>
      </c>
      <c r="D5" s="17">
        <v>40.261508</v>
      </c>
      <c r="E5" s="17">
        <v>27.319709</v>
      </c>
      <c r="F5" s="17">
        <v>1.5822619</v>
      </c>
      <c r="G5" s="17">
        <v>1007.659</v>
      </c>
      <c r="I5" s="12">
        <f t="shared" si="0"/>
        <v>0.731955919611694</v>
      </c>
      <c r="J5" s="12">
        <f t="shared" si="1"/>
        <v>0.19940601929819513</v>
      </c>
      <c r="K5" s="12">
        <f t="shared" si="2"/>
        <v>0.039955488910434975</v>
      </c>
      <c r="L5" s="12">
        <f t="shared" si="3"/>
        <v>0.027112057749695086</v>
      </c>
      <c r="M5" s="13">
        <f t="shared" si="4"/>
        <v>0.2664735659583252</v>
      </c>
    </row>
    <row r="6" spans="1:13" ht="12.75">
      <c r="A6" s="5" t="s">
        <v>10</v>
      </c>
      <c r="B6" s="17">
        <v>365.8132</v>
      </c>
      <c r="C6" s="17">
        <v>88.359091</v>
      </c>
      <c r="D6" s="17">
        <v>25.321939</v>
      </c>
      <c r="E6" s="17">
        <v>17.975047</v>
      </c>
      <c r="F6" s="17">
        <v>2.3608271</v>
      </c>
      <c r="G6" s="17">
        <v>499.83011</v>
      </c>
      <c r="I6" s="12">
        <f t="shared" si="0"/>
        <v>0.7318750765134978</v>
      </c>
      <c r="J6" s="12">
        <f t="shared" si="1"/>
        <v>0.17677824771300793</v>
      </c>
      <c r="K6" s="12">
        <f t="shared" si="2"/>
        <v>0.050661091625712584</v>
      </c>
      <c r="L6" s="12">
        <f t="shared" si="3"/>
        <v>0.035962313274804515</v>
      </c>
      <c r="M6" s="13">
        <f t="shared" si="4"/>
        <v>0.26340165261352505</v>
      </c>
    </row>
    <row r="7" spans="1:13" ht="12.75">
      <c r="A7" s="5" t="s">
        <v>15</v>
      </c>
      <c r="B7" s="17">
        <v>738.55414</v>
      </c>
      <c r="C7" s="17">
        <v>202.87954</v>
      </c>
      <c r="D7" s="17">
        <v>28.460951</v>
      </c>
      <c r="E7" s="17">
        <v>31.984873</v>
      </c>
      <c r="F7" s="17">
        <v>8.7766652</v>
      </c>
      <c r="G7" s="17">
        <v>1010.656</v>
      </c>
      <c r="I7" s="12">
        <f t="shared" si="0"/>
        <v>0.7307670859323053</v>
      </c>
      <c r="J7" s="12">
        <f t="shared" si="1"/>
        <v>0.20074044976727987</v>
      </c>
      <c r="K7" s="12">
        <f t="shared" si="2"/>
        <v>0.02816086878225628</v>
      </c>
      <c r="L7" s="12">
        <f t="shared" si="3"/>
        <v>0.0316476357929899</v>
      </c>
      <c r="M7" s="13">
        <f t="shared" si="4"/>
        <v>0.26054895434252606</v>
      </c>
    </row>
    <row r="8" spans="1:13" ht="12.75">
      <c r="A8" s="5" t="s">
        <v>11</v>
      </c>
      <c r="B8" s="17">
        <v>737.70264</v>
      </c>
      <c r="C8" s="17">
        <v>194.390052</v>
      </c>
      <c r="D8" s="17">
        <v>47.04807</v>
      </c>
      <c r="E8" s="17">
        <v>18.481735</v>
      </c>
      <c r="F8" s="17">
        <v>2.0374471</v>
      </c>
      <c r="G8" s="17">
        <v>999.65995</v>
      </c>
      <c r="I8" s="12">
        <f t="shared" si="0"/>
        <v>0.7379535811152582</v>
      </c>
      <c r="J8" s="12">
        <f t="shared" si="1"/>
        <v>0.19445617682292865</v>
      </c>
      <c r="K8" s="12">
        <f t="shared" si="2"/>
        <v>0.04706407413841077</v>
      </c>
      <c r="L8" s="12">
        <f t="shared" si="3"/>
        <v>0.018488021851830717</v>
      </c>
      <c r="M8" s="13">
        <f t="shared" si="4"/>
        <v>0.2600082728131701</v>
      </c>
    </row>
    <row r="9" spans="1:13" ht="12.75">
      <c r="A9" s="5" t="s">
        <v>6</v>
      </c>
      <c r="B9" s="17">
        <v>801.79483</v>
      </c>
      <c r="C9" s="17">
        <v>189.51005</v>
      </c>
      <c r="D9" s="17">
        <v>40.399761</v>
      </c>
      <c r="E9" s="17">
        <v>6.9110497</v>
      </c>
      <c r="F9" s="17">
        <v>1.6327447</v>
      </c>
      <c r="G9" s="17">
        <v>1040.248</v>
      </c>
      <c r="I9" s="12">
        <f t="shared" si="0"/>
        <v>0.7707727676477147</v>
      </c>
      <c r="J9" s="12">
        <f t="shared" si="1"/>
        <v>0.1821777595342649</v>
      </c>
      <c r="K9" s="12">
        <f t="shared" si="2"/>
        <v>0.03883666298805669</v>
      </c>
      <c r="L9" s="12">
        <f t="shared" si="3"/>
        <v>0.0066436558397612875</v>
      </c>
      <c r="M9" s="13">
        <f t="shared" si="4"/>
        <v>0.22765807836208288</v>
      </c>
    </row>
    <row r="10" spans="1:13" ht="12.75">
      <c r="A10" s="5" t="s">
        <v>16</v>
      </c>
      <c r="B10" s="17">
        <v>772.46905</v>
      </c>
      <c r="C10" s="17">
        <v>166.205647</v>
      </c>
      <c r="D10" s="17">
        <v>36.131452</v>
      </c>
      <c r="E10" s="17">
        <v>22.537835</v>
      </c>
      <c r="F10" s="17">
        <v>3.2424973</v>
      </c>
      <c r="G10" s="17">
        <v>1000.586</v>
      </c>
      <c r="I10" s="12">
        <f t="shared" si="0"/>
        <v>0.772016648244129</v>
      </c>
      <c r="J10" s="12">
        <f t="shared" si="1"/>
        <v>0.16610830753178638</v>
      </c>
      <c r="K10" s="12">
        <f t="shared" si="2"/>
        <v>0.03611029136925762</v>
      </c>
      <c r="L10" s="12">
        <f t="shared" si="3"/>
        <v>0.022524635563559756</v>
      </c>
      <c r="M10" s="13">
        <f t="shared" si="4"/>
        <v>0.22474323446460376</v>
      </c>
    </row>
    <row r="11" spans="1:13" ht="12.75">
      <c r="A11" s="5" t="s">
        <v>18</v>
      </c>
      <c r="B11" s="17">
        <v>781.52212</v>
      </c>
      <c r="C11" s="17">
        <v>164.72768</v>
      </c>
      <c r="D11" s="17">
        <v>30.829216</v>
      </c>
      <c r="E11" s="17">
        <v>23.1043427</v>
      </c>
      <c r="F11" s="17">
        <v>5.4738385</v>
      </c>
      <c r="G11" s="17">
        <v>1005.6572</v>
      </c>
      <c r="I11" s="12">
        <f t="shared" si="0"/>
        <v>0.7771257641271797</v>
      </c>
      <c r="J11" s="12">
        <f t="shared" si="1"/>
        <v>0.16380102484226236</v>
      </c>
      <c r="K11" s="12">
        <f t="shared" si="2"/>
        <v>0.030655790064447408</v>
      </c>
      <c r="L11" s="12">
        <f t="shared" si="3"/>
        <v>0.02297437208225626</v>
      </c>
      <c r="M11" s="13">
        <f t="shared" si="4"/>
        <v>0.21743118698896602</v>
      </c>
    </row>
    <row r="12" spans="1:13" ht="12.75">
      <c r="A12" s="5" t="s">
        <v>27</v>
      </c>
      <c r="B12" s="17">
        <v>837.96303</v>
      </c>
      <c r="C12" s="17">
        <v>164.01522</v>
      </c>
      <c r="D12" s="17">
        <v>31.148407</v>
      </c>
      <c r="E12" s="17">
        <v>20.477036</v>
      </c>
      <c r="F12" s="17">
        <v>6.0389463</v>
      </c>
      <c r="G12" s="17">
        <v>1059.643</v>
      </c>
      <c r="I12" s="12">
        <f t="shared" si="0"/>
        <v>0.7907974950053933</v>
      </c>
      <c r="J12" s="12">
        <f t="shared" si="1"/>
        <v>0.15478346952700106</v>
      </c>
      <c r="K12" s="12">
        <f t="shared" si="2"/>
        <v>0.02939518970068221</v>
      </c>
      <c r="L12" s="12">
        <f t="shared" si="3"/>
        <v>0.019324466825147713</v>
      </c>
      <c r="M12" s="13">
        <f t="shared" si="4"/>
        <v>0.203503126052831</v>
      </c>
    </row>
    <row r="13" spans="1:13" ht="12.75">
      <c r="A13" s="5" t="s">
        <v>54</v>
      </c>
      <c r="B13" s="17">
        <v>420.6</v>
      </c>
      <c r="C13" s="17">
        <v>81.1</v>
      </c>
      <c r="D13" s="17">
        <v>15.5</v>
      </c>
      <c r="E13" s="17">
        <v>10</v>
      </c>
      <c r="F13" s="17">
        <v>0.6</v>
      </c>
      <c r="G13" s="17">
        <v>527.8</v>
      </c>
      <c r="I13" s="12">
        <f t="shared" si="0"/>
        <v>0.796892762410004</v>
      </c>
      <c r="J13" s="12">
        <f t="shared" si="1"/>
        <v>0.15365668813944677</v>
      </c>
      <c r="K13" s="12">
        <f t="shared" si="2"/>
        <v>0.029367184539598336</v>
      </c>
      <c r="L13" s="12">
        <f t="shared" si="3"/>
        <v>0.018946570670708603</v>
      </c>
      <c r="M13" s="13">
        <f t="shared" si="4"/>
        <v>0.2019704433497537</v>
      </c>
    </row>
    <row r="14" spans="1:13" ht="12.75">
      <c r="A14" s="5" t="s">
        <v>73</v>
      </c>
      <c r="B14" s="30">
        <v>21339.2</v>
      </c>
      <c r="C14" s="30">
        <v>2834.8</v>
      </c>
      <c r="D14" s="17"/>
      <c r="E14" s="17"/>
      <c r="F14" s="17"/>
      <c r="G14" s="17">
        <v>24174</v>
      </c>
      <c r="I14" s="12">
        <f>B14/$G14</f>
        <v>0.8827335153470671</v>
      </c>
      <c r="J14" s="12">
        <f>C14/$G14</f>
        <v>0.1172664846529329</v>
      </c>
      <c r="K14" s="12">
        <f>D14/$G14</f>
        <v>0</v>
      </c>
      <c r="L14" s="12">
        <f>E14/$G14</f>
        <v>0</v>
      </c>
      <c r="M14" s="13">
        <f>SUM(J14:L14)</f>
        <v>0.1172664846529329</v>
      </c>
    </row>
    <row r="15" spans="1:13" ht="12.75">
      <c r="A15" s="1" t="s">
        <v>56</v>
      </c>
      <c r="B15" s="7">
        <v>809.8</v>
      </c>
      <c r="C15" s="7">
        <v>150.6</v>
      </c>
      <c r="D15" s="7">
        <v>31.6</v>
      </c>
      <c r="E15" s="7">
        <v>16.6</v>
      </c>
      <c r="F15" s="7">
        <v>0</v>
      </c>
      <c r="G15" s="7">
        <v>1008.7</v>
      </c>
      <c r="H15" s="1"/>
      <c r="I15" s="3">
        <f t="shared" si="0"/>
        <v>0.8028155051055813</v>
      </c>
      <c r="J15" s="3">
        <f t="shared" si="1"/>
        <v>0.14930108059879052</v>
      </c>
      <c r="K15" s="3">
        <f t="shared" si="2"/>
        <v>0.03132745117477942</v>
      </c>
      <c r="L15" s="3">
        <f t="shared" si="3"/>
        <v>0.016456825617130962</v>
      </c>
      <c r="M15" s="4">
        <f t="shared" si="4"/>
        <v>0.1970853573907009</v>
      </c>
    </row>
    <row r="16" spans="1:13" ht="12.75">
      <c r="A16" s="5" t="s">
        <v>19</v>
      </c>
      <c r="B16" s="17">
        <v>823.38398</v>
      </c>
      <c r="C16" s="17">
        <v>140.88352</v>
      </c>
      <c r="D16" s="17">
        <v>29.625635</v>
      </c>
      <c r="E16" s="17">
        <v>29.083309</v>
      </c>
      <c r="F16" s="17">
        <v>5.7076789</v>
      </c>
      <c r="G16" s="17">
        <v>1028.684</v>
      </c>
      <c r="I16" s="12">
        <f t="shared" si="0"/>
        <v>0.8004246007520288</v>
      </c>
      <c r="J16" s="12">
        <f t="shared" si="1"/>
        <v>0.13695509991406496</v>
      </c>
      <c r="K16" s="12">
        <f t="shared" si="2"/>
        <v>0.028799548743831924</v>
      </c>
      <c r="L16" s="12">
        <f t="shared" si="3"/>
        <v>0.02827234505445793</v>
      </c>
      <c r="M16" s="13">
        <f t="shared" si="4"/>
        <v>0.19402699371235482</v>
      </c>
    </row>
    <row r="17" spans="1:13" ht="12.75">
      <c r="A17" s="5" t="s">
        <v>9</v>
      </c>
      <c r="B17" s="17">
        <v>801.49066</v>
      </c>
      <c r="C17" s="17">
        <v>146.24464</v>
      </c>
      <c r="D17" s="17">
        <v>31.202339</v>
      </c>
      <c r="E17" s="17">
        <v>16.34783</v>
      </c>
      <c r="F17" s="17">
        <v>4.3748822</v>
      </c>
      <c r="G17" s="17">
        <v>999.66035</v>
      </c>
      <c r="I17" s="12">
        <f t="shared" si="0"/>
        <v>0.801762978795748</v>
      </c>
      <c r="J17" s="12">
        <f t="shared" si="1"/>
        <v>0.14629432886880028</v>
      </c>
      <c r="K17" s="12">
        <f t="shared" si="2"/>
        <v>0.03121294047523241</v>
      </c>
      <c r="L17" s="12">
        <f t="shared" si="3"/>
        <v>0.016353384427020636</v>
      </c>
      <c r="M17" s="13">
        <f t="shared" si="4"/>
        <v>0.19386065377105333</v>
      </c>
    </row>
    <row r="18" spans="1:13" ht="12.75">
      <c r="A18" s="5" t="s">
        <v>7</v>
      </c>
      <c r="B18" s="17">
        <v>829.23891</v>
      </c>
      <c r="C18" s="17">
        <v>135.447977</v>
      </c>
      <c r="D18" s="17">
        <v>35.480144</v>
      </c>
      <c r="E18" s="17">
        <v>27.064456</v>
      </c>
      <c r="F18" s="17">
        <v>3.4180176</v>
      </c>
      <c r="G18" s="17">
        <v>1030.65</v>
      </c>
      <c r="I18" s="12">
        <f t="shared" si="0"/>
        <v>0.8045785766264008</v>
      </c>
      <c r="J18" s="12">
        <f t="shared" si="1"/>
        <v>0.13141995536797166</v>
      </c>
      <c r="K18" s="12">
        <f t="shared" si="2"/>
        <v>0.03442501722214137</v>
      </c>
      <c r="L18" s="12">
        <f t="shared" si="3"/>
        <v>0.0262595992820065</v>
      </c>
      <c r="M18" s="13">
        <f t="shared" si="4"/>
        <v>0.19210457187211952</v>
      </c>
    </row>
    <row r="19" spans="1:13" ht="12.75">
      <c r="A19" s="5" t="s">
        <v>53</v>
      </c>
      <c r="B19" s="17">
        <v>819.3</v>
      </c>
      <c r="C19" s="17">
        <v>122.5</v>
      </c>
      <c r="D19" s="17">
        <v>40</v>
      </c>
      <c r="E19" s="17">
        <v>20.7</v>
      </c>
      <c r="F19" s="17">
        <v>3.2</v>
      </c>
      <c r="G19" s="17">
        <v>1005.7</v>
      </c>
      <c r="I19" s="12">
        <f t="shared" si="0"/>
        <v>0.8146564581883264</v>
      </c>
      <c r="J19" s="12">
        <f t="shared" si="1"/>
        <v>0.12180570746743562</v>
      </c>
      <c r="K19" s="12">
        <f t="shared" si="2"/>
        <v>0.03977329223426469</v>
      </c>
      <c r="L19" s="12">
        <f t="shared" si="3"/>
        <v>0.020582678731231974</v>
      </c>
      <c r="M19" s="13">
        <f t="shared" si="4"/>
        <v>0.1821616784329323</v>
      </c>
    </row>
    <row r="20" spans="1:13" ht="12.75">
      <c r="A20" s="15" t="s">
        <v>1</v>
      </c>
      <c r="B20" s="7">
        <v>21856.78</v>
      </c>
      <c r="C20" s="7">
        <v>3529.958</v>
      </c>
      <c r="D20" s="7">
        <v>733.27924</v>
      </c>
      <c r="E20" s="7">
        <v>467.72696</v>
      </c>
      <c r="F20" s="7">
        <v>158.25588</v>
      </c>
      <c r="G20" s="7">
        <v>26746</v>
      </c>
      <c r="H20" s="1"/>
      <c r="I20" s="3">
        <f t="shared" si="0"/>
        <v>0.8171980856950571</v>
      </c>
      <c r="J20" s="3">
        <f t="shared" si="1"/>
        <v>0.13198078217303522</v>
      </c>
      <c r="K20" s="3">
        <f t="shared" si="2"/>
        <v>0.027416407687130783</v>
      </c>
      <c r="L20" s="3">
        <f t="shared" si="3"/>
        <v>0.017487734988409484</v>
      </c>
      <c r="M20" s="4">
        <f t="shared" si="4"/>
        <v>0.1768849248485755</v>
      </c>
    </row>
    <row r="21" spans="1:13" s="1" customFormat="1" ht="12.75">
      <c r="A21" s="5" t="s">
        <v>12</v>
      </c>
      <c r="B21" s="17">
        <v>831.07837</v>
      </c>
      <c r="C21" s="17">
        <v>145.2526</v>
      </c>
      <c r="D21" s="17">
        <v>24.3967032</v>
      </c>
      <c r="E21" s="17">
        <v>7.8243391</v>
      </c>
      <c r="F21" s="17">
        <v>2.1212786</v>
      </c>
      <c r="G21" s="17">
        <v>1010.673</v>
      </c>
      <c r="H21" s="5"/>
      <c r="I21" s="12">
        <f t="shared" si="0"/>
        <v>0.8223019413796548</v>
      </c>
      <c r="J21" s="12">
        <f t="shared" si="1"/>
        <v>0.14371869041717747</v>
      </c>
      <c r="K21" s="12">
        <f t="shared" si="2"/>
        <v>0.0241390669385647</v>
      </c>
      <c r="L21" s="12">
        <f t="shared" si="3"/>
        <v>0.007741711809853434</v>
      </c>
      <c r="M21" s="13">
        <f t="shared" si="4"/>
        <v>0.1755994691655956</v>
      </c>
    </row>
    <row r="22" spans="1:13" ht="12.75">
      <c r="A22" s="5" t="s">
        <v>2</v>
      </c>
      <c r="B22" s="17">
        <v>865.95611</v>
      </c>
      <c r="C22" s="17">
        <v>129.831647</v>
      </c>
      <c r="D22" s="17">
        <v>29.716094</v>
      </c>
      <c r="E22" s="17">
        <v>14.145689</v>
      </c>
      <c r="F22" s="17">
        <v>0</v>
      </c>
      <c r="G22" s="17">
        <v>1039.65</v>
      </c>
      <c r="I22" s="12">
        <f t="shared" si="0"/>
        <v>0.8329304188909729</v>
      </c>
      <c r="J22" s="12">
        <f t="shared" si="1"/>
        <v>0.1248801490886356</v>
      </c>
      <c r="K22" s="12">
        <f t="shared" si="2"/>
        <v>0.02858278651469244</v>
      </c>
      <c r="L22" s="12">
        <f t="shared" si="3"/>
        <v>0.013606203049103063</v>
      </c>
      <c r="M22" s="13">
        <f t="shared" si="4"/>
        <v>0.1670691386524311</v>
      </c>
    </row>
    <row r="23" spans="1:13" ht="12.75">
      <c r="A23" s="5" t="s">
        <v>22</v>
      </c>
      <c r="B23" s="17">
        <v>896.00729</v>
      </c>
      <c r="C23" s="17">
        <v>142.99537</v>
      </c>
      <c r="D23" s="17">
        <v>25.385367</v>
      </c>
      <c r="E23" s="17">
        <v>13.093547</v>
      </c>
      <c r="F23" s="17">
        <v>16.122517</v>
      </c>
      <c r="G23" s="17">
        <v>1093.604</v>
      </c>
      <c r="I23" s="12">
        <f t="shared" si="0"/>
        <v>0.8193160321286316</v>
      </c>
      <c r="J23" s="12">
        <f t="shared" si="1"/>
        <v>0.13075607806847817</v>
      </c>
      <c r="K23" s="12">
        <f t="shared" si="2"/>
        <v>0.023212576947414236</v>
      </c>
      <c r="L23" s="12">
        <f t="shared" si="3"/>
        <v>0.011972841174684803</v>
      </c>
      <c r="M23" s="13">
        <f t="shared" si="4"/>
        <v>0.16594149619057721</v>
      </c>
    </row>
    <row r="24" spans="1:13" ht="12.75">
      <c r="A24" s="5" t="s">
        <v>55</v>
      </c>
      <c r="B24" s="17">
        <v>251.6</v>
      </c>
      <c r="C24" s="17">
        <v>39</v>
      </c>
      <c r="D24" s="17">
        <v>6.6</v>
      </c>
      <c r="E24" s="17">
        <v>3.7</v>
      </c>
      <c r="F24" s="17">
        <v>0</v>
      </c>
      <c r="G24" s="17">
        <v>300.9</v>
      </c>
      <c r="I24" s="12">
        <f t="shared" si="0"/>
        <v>0.8361581920903955</v>
      </c>
      <c r="J24" s="12">
        <f t="shared" si="1"/>
        <v>0.1296111665004985</v>
      </c>
      <c r="K24" s="12">
        <f t="shared" si="2"/>
        <v>0.02193419740777667</v>
      </c>
      <c r="L24" s="12">
        <f t="shared" si="3"/>
        <v>0.012296444001329346</v>
      </c>
      <c r="M24" s="13">
        <f t="shared" si="4"/>
        <v>0.1638418079096045</v>
      </c>
    </row>
    <row r="25" spans="1:13" ht="12.75">
      <c r="A25" s="5" t="s">
        <v>17</v>
      </c>
      <c r="B25" s="17">
        <v>841.54801</v>
      </c>
      <c r="C25" s="17">
        <v>114.57967</v>
      </c>
      <c r="D25" s="17">
        <v>23.637501</v>
      </c>
      <c r="E25" s="17">
        <v>19.895264</v>
      </c>
      <c r="F25" s="17">
        <v>0</v>
      </c>
      <c r="G25" s="17">
        <v>999.66045</v>
      </c>
      <c r="I25" s="12">
        <f t="shared" si="0"/>
        <v>0.8418338546853584</v>
      </c>
      <c r="J25" s="12">
        <f t="shared" si="1"/>
        <v>0.11461858874180728</v>
      </c>
      <c r="K25" s="12">
        <f t="shared" si="2"/>
        <v>0.023645529839657058</v>
      </c>
      <c r="L25" s="12">
        <f t="shared" si="3"/>
        <v>0.019902021731478925</v>
      </c>
      <c r="M25" s="13">
        <f t="shared" si="4"/>
        <v>0.15816614031294327</v>
      </c>
    </row>
    <row r="26" spans="1:13" ht="12.75">
      <c r="A26" s="5" t="s">
        <v>23</v>
      </c>
      <c r="B26" s="17">
        <v>851.71366</v>
      </c>
      <c r="C26" s="17">
        <v>113.66382</v>
      </c>
      <c r="D26" s="17">
        <v>26.321499</v>
      </c>
      <c r="E26" s="17">
        <v>18.500878</v>
      </c>
      <c r="F26" s="17">
        <v>4.42088655</v>
      </c>
      <c r="G26" s="17">
        <v>1014.621</v>
      </c>
      <c r="I26" s="12">
        <f t="shared" si="0"/>
        <v>0.8394402047661147</v>
      </c>
      <c r="J26" s="12">
        <f t="shared" si="1"/>
        <v>0.11202588947005829</v>
      </c>
      <c r="K26" s="12">
        <f t="shared" si="2"/>
        <v>0.025942198121268925</v>
      </c>
      <c r="L26" s="12">
        <f t="shared" si="3"/>
        <v>0.018234274670049212</v>
      </c>
      <c r="M26" s="13">
        <f t="shared" si="4"/>
        <v>0.15620236226137643</v>
      </c>
    </row>
    <row r="27" spans="1:13" ht="12.75">
      <c r="A27" s="5" t="s">
        <v>8</v>
      </c>
      <c r="B27" s="17">
        <v>847.35571</v>
      </c>
      <c r="C27" s="17">
        <v>105.66762</v>
      </c>
      <c r="D27" s="17">
        <v>14.372862</v>
      </c>
      <c r="E27" s="17">
        <v>6.8739623</v>
      </c>
      <c r="F27" s="17">
        <v>25.389765</v>
      </c>
      <c r="G27" s="17">
        <v>999.65993</v>
      </c>
      <c r="I27" s="12">
        <f t="shared" si="0"/>
        <v>0.8476439682842944</v>
      </c>
      <c r="J27" s="12">
        <f t="shared" si="1"/>
        <v>0.1057035666118977</v>
      </c>
      <c r="K27" s="12">
        <f t="shared" si="2"/>
        <v>0.014377751441932858</v>
      </c>
      <c r="L27" s="12">
        <f t="shared" si="3"/>
        <v>0.00687630072358707</v>
      </c>
      <c r="M27" s="13">
        <f t="shared" si="4"/>
        <v>0.12695761877741762</v>
      </c>
    </row>
    <row r="28" spans="1:13" ht="12.75">
      <c r="A28" s="5" t="s">
        <v>5</v>
      </c>
      <c r="B28" s="17">
        <v>879.59347</v>
      </c>
      <c r="C28" s="17">
        <v>90.745939</v>
      </c>
      <c r="D28" s="17">
        <v>19.837254</v>
      </c>
      <c r="E28" s="17">
        <v>12.7964482</v>
      </c>
      <c r="F28" s="17">
        <v>2.6840872</v>
      </c>
      <c r="G28" s="17">
        <v>1005.6572</v>
      </c>
      <c r="I28" s="12">
        <f t="shared" si="0"/>
        <v>0.8746454258966176</v>
      </c>
      <c r="J28" s="12">
        <f t="shared" si="1"/>
        <v>0.09023545896156265</v>
      </c>
      <c r="K28" s="12">
        <f t="shared" si="2"/>
        <v>0.019725661985018357</v>
      </c>
      <c r="L28" s="12">
        <f t="shared" si="3"/>
        <v>0.012724463365846733</v>
      </c>
      <c r="M28" s="13">
        <f t="shared" si="4"/>
        <v>0.12268558431242774</v>
      </c>
    </row>
    <row r="29" spans="1:13" ht="12.75">
      <c r="A29" s="5" t="s">
        <v>4</v>
      </c>
      <c r="B29" s="17">
        <v>884.09727</v>
      </c>
      <c r="C29" s="17">
        <v>93.085823</v>
      </c>
      <c r="D29" s="17">
        <v>14.786821</v>
      </c>
      <c r="E29" s="17">
        <v>7.6899848</v>
      </c>
      <c r="F29" s="17">
        <v>0</v>
      </c>
      <c r="G29" s="17">
        <v>999.6599</v>
      </c>
      <c r="I29" s="12">
        <f t="shared" si="0"/>
        <v>0.8843980537780899</v>
      </c>
      <c r="J29" s="12">
        <f t="shared" si="1"/>
        <v>0.09311749225911733</v>
      </c>
      <c r="K29" s="12">
        <f t="shared" si="2"/>
        <v>0.014791851708766152</v>
      </c>
      <c r="L29" s="12">
        <f t="shared" si="3"/>
        <v>0.007692601053618336</v>
      </c>
      <c r="M29" s="13">
        <f t="shared" si="4"/>
        <v>0.11560194502150183</v>
      </c>
    </row>
    <row r="30" spans="1:13" ht="12.75">
      <c r="A30" s="5" t="s">
        <v>21</v>
      </c>
      <c r="B30" s="17">
        <v>882.84771</v>
      </c>
      <c r="C30" s="17">
        <v>85.024535</v>
      </c>
      <c r="D30" s="17">
        <v>12.487843</v>
      </c>
      <c r="E30" s="17">
        <v>17.160594</v>
      </c>
      <c r="F30" s="17">
        <v>2.1391125</v>
      </c>
      <c r="G30" s="17">
        <v>999.6598</v>
      </c>
      <c r="I30" s="12">
        <f t="shared" si="0"/>
        <v>0.8831481570030124</v>
      </c>
      <c r="J30" s="12">
        <f t="shared" si="1"/>
        <v>0.08505347019055882</v>
      </c>
      <c r="K30" s="12">
        <f t="shared" si="2"/>
        <v>0.012492092809973952</v>
      </c>
      <c r="L30" s="12">
        <f t="shared" si="3"/>
        <v>0.017166434020853893</v>
      </c>
      <c r="M30" s="13">
        <f t="shared" si="4"/>
        <v>0.11471199702138667</v>
      </c>
    </row>
    <row r="31" spans="1:13" ht="12.75">
      <c r="A31" s="5" t="s">
        <v>26</v>
      </c>
      <c r="B31" s="17">
        <v>445.4485</v>
      </c>
      <c r="C31" s="17">
        <v>41.845699</v>
      </c>
      <c r="D31" s="17">
        <v>4.0740545</v>
      </c>
      <c r="E31" s="17">
        <v>4.8939457</v>
      </c>
      <c r="F31" s="17">
        <v>3.5678866</v>
      </c>
      <c r="G31" s="17">
        <v>499.83009</v>
      </c>
      <c r="I31" s="12">
        <f t="shared" si="0"/>
        <v>0.8911998475321885</v>
      </c>
      <c r="J31" s="12">
        <f t="shared" si="1"/>
        <v>0.08371984767863816</v>
      </c>
      <c r="K31" s="12">
        <f t="shared" si="2"/>
        <v>0.00815087883164457</v>
      </c>
      <c r="L31" s="12">
        <f t="shared" si="3"/>
        <v>0.009791218651922296</v>
      </c>
      <c r="M31" s="13">
        <f t="shared" si="4"/>
        <v>0.10166194516220503</v>
      </c>
    </row>
    <row r="32" spans="1:13" ht="12.75">
      <c r="A32" s="5" t="s">
        <v>13</v>
      </c>
      <c r="B32" s="17">
        <v>909.66004</v>
      </c>
      <c r="C32" s="17">
        <v>68.45432</v>
      </c>
      <c r="D32" s="17">
        <v>15.188135</v>
      </c>
      <c r="E32" s="17">
        <v>10.095767</v>
      </c>
      <c r="F32" s="17">
        <v>9.2545527</v>
      </c>
      <c r="G32" s="17">
        <v>1012.653</v>
      </c>
      <c r="I32" s="12">
        <f t="shared" si="0"/>
        <v>0.8982939269423978</v>
      </c>
      <c r="J32" s="12">
        <f t="shared" si="1"/>
        <v>0.06759898997978576</v>
      </c>
      <c r="K32" s="12">
        <f t="shared" si="2"/>
        <v>0.014998360741537329</v>
      </c>
      <c r="L32" s="12">
        <f t="shared" si="3"/>
        <v>0.009969621380670379</v>
      </c>
      <c r="M32" s="13">
        <f t="shared" si="4"/>
        <v>0.09256697210199348</v>
      </c>
    </row>
    <row r="33" spans="1:13" ht="12.75">
      <c r="A33" s="5" t="s">
        <v>24</v>
      </c>
      <c r="B33" s="17">
        <v>908.08004</v>
      </c>
      <c r="C33" s="17">
        <v>72.021567</v>
      </c>
      <c r="D33" s="17">
        <v>8.0175134</v>
      </c>
      <c r="E33" s="17">
        <v>8.8415832</v>
      </c>
      <c r="F33" s="17">
        <v>11.696042</v>
      </c>
      <c r="G33" s="17">
        <v>1008.657</v>
      </c>
      <c r="I33" s="12">
        <f t="shared" si="0"/>
        <v>0.9002862618313262</v>
      </c>
      <c r="J33" s="12">
        <f t="shared" si="1"/>
        <v>0.07140342752789106</v>
      </c>
      <c r="K33" s="12">
        <f t="shared" si="2"/>
        <v>0.007948701491190762</v>
      </c>
      <c r="L33" s="12">
        <f t="shared" si="3"/>
        <v>0.008765698547672797</v>
      </c>
      <c r="M33" s="13">
        <f t="shared" si="4"/>
        <v>0.08811782756675461</v>
      </c>
    </row>
    <row r="34" spans="1:13" s="1" customFormat="1" ht="12.75">
      <c r="A34" s="31" t="s">
        <v>25</v>
      </c>
      <c r="B34" s="17">
        <v>924.84011</v>
      </c>
      <c r="C34" s="17">
        <v>56.852646</v>
      </c>
      <c r="D34" s="17">
        <v>15.013114</v>
      </c>
      <c r="E34" s="17">
        <v>9.403802</v>
      </c>
      <c r="F34" s="17">
        <v>30.108771</v>
      </c>
      <c r="G34" s="17">
        <v>1036.218</v>
      </c>
      <c r="H34" s="5"/>
      <c r="I34" s="12">
        <f t="shared" si="0"/>
        <v>0.8925150016695328</v>
      </c>
      <c r="J34" s="12">
        <f t="shared" si="1"/>
        <v>0.054865526366073544</v>
      </c>
      <c r="K34" s="12">
        <f t="shared" si="2"/>
        <v>0.014488374068004994</v>
      </c>
      <c r="L34" s="12">
        <f t="shared" si="3"/>
        <v>0.009075119328172258</v>
      </c>
      <c r="M34" s="13">
        <f t="shared" si="4"/>
        <v>0.07842901976225079</v>
      </c>
    </row>
    <row r="35" spans="1:13" s="1" customFormat="1" ht="12.75">
      <c r="A35" s="8"/>
      <c r="B35" s="9"/>
      <c r="C35" s="9"/>
      <c r="D35" s="9"/>
      <c r="E35" s="9"/>
      <c r="F35" s="9"/>
      <c r="G35" s="9"/>
      <c r="I35" s="3"/>
      <c r="J35" s="3"/>
      <c r="K35" s="3"/>
      <c r="L35" s="3"/>
      <c r="M35" s="4"/>
    </row>
    <row r="36" spans="1:2" ht="12.75">
      <c r="A36" s="1" t="s">
        <v>37</v>
      </c>
      <c r="B36" s="2" t="s">
        <v>29</v>
      </c>
    </row>
    <row r="37" spans="1:2" ht="12.75">
      <c r="A37" s="1"/>
      <c r="B37" s="2"/>
    </row>
    <row r="38" spans="1:13" ht="12.75">
      <c r="A38" s="5" t="s">
        <v>14</v>
      </c>
      <c r="B38" s="18" t="s">
        <v>30</v>
      </c>
      <c r="C38" s="18" t="s">
        <v>31</v>
      </c>
      <c r="D38" s="18" t="s">
        <v>32</v>
      </c>
      <c r="E38" s="18" t="s">
        <v>33</v>
      </c>
      <c r="F38" s="18" t="s">
        <v>34</v>
      </c>
      <c r="G38" s="18" t="s">
        <v>1</v>
      </c>
      <c r="I38" s="18" t="s">
        <v>30</v>
      </c>
      <c r="J38" s="18" t="s">
        <v>31</v>
      </c>
      <c r="K38" s="18" t="s">
        <v>32</v>
      </c>
      <c r="L38" s="18" t="s">
        <v>33</v>
      </c>
      <c r="M38" s="18" t="s">
        <v>28</v>
      </c>
    </row>
    <row r="39" spans="1:13" ht="12.75">
      <c r="A39" s="5" t="s">
        <v>15</v>
      </c>
      <c r="B39" s="18">
        <v>280.94589</v>
      </c>
      <c r="C39" s="18">
        <v>356.767181</v>
      </c>
      <c r="D39" s="18">
        <v>221.36285</v>
      </c>
      <c r="E39" s="18">
        <v>144.67727</v>
      </c>
      <c r="F39" s="18">
        <v>6.9029924</v>
      </c>
      <c r="G39" s="18">
        <v>1010.656</v>
      </c>
      <c r="I39" s="12">
        <f aca="true" t="shared" si="5" ref="I39:I69">B39/$G39</f>
        <v>0.27798369573821363</v>
      </c>
      <c r="J39" s="12">
        <f aca="true" t="shared" si="6" ref="J39:J69">C39/$G39</f>
        <v>0.35300555381850995</v>
      </c>
      <c r="K39" s="12">
        <f aca="true" t="shared" si="7" ref="K39:K69">D39/$G39</f>
        <v>0.21902887827312165</v>
      </c>
      <c r="L39" s="12">
        <f aca="true" t="shared" si="8" ref="L39:L69">E39/$G39</f>
        <v>0.14315184395085964</v>
      </c>
      <c r="M39" s="13">
        <f aca="true" t="shared" si="9" ref="M39:M69">SUM(J39:L39)</f>
        <v>0.7151862760424913</v>
      </c>
    </row>
    <row r="40" spans="1:13" ht="12.75">
      <c r="A40" s="5" t="s">
        <v>3</v>
      </c>
      <c r="B40" s="18">
        <v>316.74328</v>
      </c>
      <c r="C40" s="18">
        <v>249.841934</v>
      </c>
      <c r="D40" s="18">
        <v>208.35694</v>
      </c>
      <c r="E40" s="18">
        <v>230.71064</v>
      </c>
      <c r="F40" s="18">
        <v>2.00591783</v>
      </c>
      <c r="G40" s="18">
        <v>1007.659</v>
      </c>
      <c r="I40" s="12">
        <f t="shared" si="5"/>
        <v>0.3143357822437948</v>
      </c>
      <c r="J40" s="12">
        <f t="shared" si="6"/>
        <v>0.24794293902996947</v>
      </c>
      <c r="K40" s="12">
        <f t="shared" si="7"/>
        <v>0.20677326357428458</v>
      </c>
      <c r="L40" s="12">
        <f t="shared" si="8"/>
        <v>0.228957057893593</v>
      </c>
      <c r="M40" s="13">
        <f t="shared" si="9"/>
        <v>0.683673260497847</v>
      </c>
    </row>
    <row r="41" spans="1:13" ht="12.75">
      <c r="A41" s="5" t="s">
        <v>8</v>
      </c>
      <c r="B41" s="18">
        <v>333.61449</v>
      </c>
      <c r="C41" s="18">
        <v>216.72345</v>
      </c>
      <c r="D41" s="18">
        <v>176.22435</v>
      </c>
      <c r="E41" s="18">
        <v>263.46139</v>
      </c>
      <c r="F41" s="18">
        <v>9.6362429</v>
      </c>
      <c r="G41" s="18">
        <v>999.65993</v>
      </c>
      <c r="I41" s="12">
        <f t="shared" si="5"/>
        <v>0.33372798087445593</v>
      </c>
      <c r="J41" s="12">
        <f t="shared" si="6"/>
        <v>0.21679717621571568</v>
      </c>
      <c r="K41" s="12">
        <f t="shared" si="7"/>
        <v>0.17628429900156145</v>
      </c>
      <c r="L41" s="12">
        <f t="shared" si="8"/>
        <v>0.263551015793941</v>
      </c>
      <c r="M41" s="13">
        <f t="shared" si="9"/>
        <v>0.6566324910112181</v>
      </c>
    </row>
    <row r="42" spans="1:13" ht="12.75">
      <c r="A42" s="5" t="s">
        <v>7</v>
      </c>
      <c r="B42" s="18">
        <v>378.13146</v>
      </c>
      <c r="C42" s="18">
        <v>196.71522</v>
      </c>
      <c r="D42" s="18">
        <v>172.95125</v>
      </c>
      <c r="E42" s="18">
        <v>280.593856</v>
      </c>
      <c r="F42" s="18">
        <v>2.2577222</v>
      </c>
      <c r="G42" s="18">
        <v>1030.65</v>
      </c>
      <c r="I42" s="12">
        <f t="shared" si="5"/>
        <v>0.36688639208266627</v>
      </c>
      <c r="J42" s="12">
        <f t="shared" si="6"/>
        <v>0.19086520157182357</v>
      </c>
      <c r="K42" s="12">
        <f t="shared" si="7"/>
        <v>0.1678079367389511</v>
      </c>
      <c r="L42" s="12">
        <f t="shared" si="8"/>
        <v>0.2722494115364091</v>
      </c>
      <c r="M42" s="13">
        <f t="shared" si="9"/>
        <v>0.6309225498471838</v>
      </c>
    </row>
    <row r="43" spans="1:13" ht="12.75">
      <c r="A43" s="5" t="s">
        <v>11</v>
      </c>
      <c r="B43" s="18">
        <v>375.65966</v>
      </c>
      <c r="C43" s="18">
        <v>254.84991</v>
      </c>
      <c r="D43" s="18">
        <v>179.61154</v>
      </c>
      <c r="E43" s="18">
        <v>187.16629</v>
      </c>
      <c r="F43" s="18">
        <v>2.3725531</v>
      </c>
      <c r="G43" s="18">
        <v>999.65995</v>
      </c>
      <c r="I43" s="12">
        <f t="shared" si="5"/>
        <v>0.3757874465211895</v>
      </c>
      <c r="J43" s="12">
        <f t="shared" si="6"/>
        <v>0.25493660119123507</v>
      </c>
      <c r="K43" s="12">
        <f t="shared" si="7"/>
        <v>0.17967263768044323</v>
      </c>
      <c r="L43" s="12">
        <f t="shared" si="8"/>
        <v>0.1872299575470639</v>
      </c>
      <c r="M43" s="13">
        <f t="shared" si="9"/>
        <v>0.6218391964187422</v>
      </c>
    </row>
    <row r="44" spans="1:13" ht="12.75">
      <c r="A44" s="5" t="s">
        <v>10</v>
      </c>
      <c r="B44" s="18">
        <v>184.72926</v>
      </c>
      <c r="C44" s="18">
        <v>100.70972</v>
      </c>
      <c r="D44" s="18">
        <v>99.914391</v>
      </c>
      <c r="E44" s="18">
        <v>110.07538</v>
      </c>
      <c r="F44" s="18">
        <v>4.4013632</v>
      </c>
      <c r="G44" s="18">
        <v>499.83011</v>
      </c>
      <c r="I44" s="12">
        <f t="shared" si="5"/>
        <v>0.36958409728457536</v>
      </c>
      <c r="J44" s="12">
        <f t="shared" si="6"/>
        <v>0.2014879015591918</v>
      </c>
      <c r="K44" s="12">
        <f t="shared" si="7"/>
        <v>0.19989670290171194</v>
      </c>
      <c r="L44" s="12">
        <f t="shared" si="8"/>
        <v>0.22022558825037572</v>
      </c>
      <c r="M44" s="13">
        <f t="shared" si="9"/>
        <v>0.6216101927112795</v>
      </c>
    </row>
    <row r="45" spans="1:13" ht="12.75">
      <c r="A45" s="5" t="s">
        <v>5</v>
      </c>
      <c r="B45" s="18">
        <v>443.35662</v>
      </c>
      <c r="C45" s="18">
        <v>128.385039</v>
      </c>
      <c r="D45" s="18">
        <v>157.81023</v>
      </c>
      <c r="E45" s="18">
        <v>276.1053</v>
      </c>
      <c r="F45" s="18">
        <v>0</v>
      </c>
      <c r="G45" s="18">
        <v>1005.6572</v>
      </c>
      <c r="I45" s="12">
        <f t="shared" si="5"/>
        <v>0.44086257225623204</v>
      </c>
      <c r="J45" s="12">
        <f t="shared" si="6"/>
        <v>0.1276628248671615</v>
      </c>
      <c r="K45" s="12">
        <f t="shared" si="7"/>
        <v>0.15692248810031886</v>
      </c>
      <c r="L45" s="12">
        <f t="shared" si="8"/>
        <v>0.27455210383816675</v>
      </c>
      <c r="M45" s="13">
        <f t="shared" si="9"/>
        <v>0.5591374168056471</v>
      </c>
    </row>
    <row r="46" spans="1:13" ht="12.75">
      <c r="A46" s="5" t="s">
        <v>12</v>
      </c>
      <c r="B46" s="18">
        <v>446.80905</v>
      </c>
      <c r="C46" s="18">
        <v>260.74633</v>
      </c>
      <c r="D46" s="18">
        <v>157.86831</v>
      </c>
      <c r="E46" s="18">
        <v>144.47787</v>
      </c>
      <c r="F46" s="18">
        <v>0.77173755</v>
      </c>
      <c r="G46" s="18">
        <v>1010.673</v>
      </c>
      <c r="I46" s="12">
        <f t="shared" si="5"/>
        <v>0.4420906168463984</v>
      </c>
      <c r="J46" s="12">
        <f t="shared" si="6"/>
        <v>0.25799277313235836</v>
      </c>
      <c r="K46" s="12">
        <f t="shared" si="7"/>
        <v>0.15620117486071164</v>
      </c>
      <c r="L46" s="12">
        <f t="shared" si="8"/>
        <v>0.1429521417906682</v>
      </c>
      <c r="M46" s="13">
        <f t="shared" si="9"/>
        <v>0.5571460897837381</v>
      </c>
    </row>
    <row r="47" spans="1:13" ht="12.75">
      <c r="A47" s="5" t="s">
        <v>55</v>
      </c>
      <c r="B47" s="18">
        <v>136.2</v>
      </c>
      <c r="C47" s="18">
        <v>43.7</v>
      </c>
      <c r="D47" s="18">
        <v>51.1</v>
      </c>
      <c r="E47" s="18">
        <v>69.9</v>
      </c>
      <c r="F47" s="18">
        <v>0</v>
      </c>
      <c r="G47" s="18">
        <v>300.9</v>
      </c>
      <c r="I47" s="12">
        <f t="shared" si="5"/>
        <v>0.452642073778664</v>
      </c>
      <c r="J47" s="12">
        <f t="shared" si="6"/>
        <v>0.1452309737454304</v>
      </c>
      <c r="K47" s="12">
        <f t="shared" si="7"/>
        <v>0.16982386174808908</v>
      </c>
      <c r="L47" s="12">
        <f t="shared" si="8"/>
        <v>0.23230309072781657</v>
      </c>
      <c r="M47" s="13">
        <f t="shared" si="9"/>
        <v>0.547357926221336</v>
      </c>
    </row>
    <row r="48" spans="1:13" ht="12.75">
      <c r="A48" s="5" t="s">
        <v>2</v>
      </c>
      <c r="B48" s="18">
        <v>469.28331</v>
      </c>
      <c r="C48" s="18">
        <v>207.560713</v>
      </c>
      <c r="D48" s="18">
        <v>160.00629</v>
      </c>
      <c r="E48" s="18">
        <v>198.12132</v>
      </c>
      <c r="F48" s="18">
        <v>4.6779091</v>
      </c>
      <c r="G48" s="18">
        <v>1039.65</v>
      </c>
      <c r="I48" s="12">
        <f t="shared" si="5"/>
        <v>0.4513858606261722</v>
      </c>
      <c r="J48" s="12">
        <f t="shared" si="6"/>
        <v>0.1996447968066176</v>
      </c>
      <c r="K48" s="12">
        <f t="shared" si="7"/>
        <v>0.1539039965372962</v>
      </c>
      <c r="L48" s="12">
        <f t="shared" si="8"/>
        <v>0.19056540181791948</v>
      </c>
      <c r="M48" s="13">
        <f t="shared" si="9"/>
        <v>0.5441141951618332</v>
      </c>
    </row>
    <row r="49" spans="1:13" ht="12.75">
      <c r="A49" s="5" t="s">
        <v>9</v>
      </c>
      <c r="B49" s="18">
        <v>452.33647</v>
      </c>
      <c r="C49" s="18">
        <v>228.43409</v>
      </c>
      <c r="D49" s="18">
        <v>117.73078</v>
      </c>
      <c r="E49" s="18">
        <v>193.37622</v>
      </c>
      <c r="F49" s="18">
        <v>7.78278324</v>
      </c>
      <c r="G49" s="18">
        <v>999.66035</v>
      </c>
      <c r="I49" s="12">
        <f t="shared" si="5"/>
        <v>0.4524901582822606</v>
      </c>
      <c r="J49" s="12">
        <f t="shared" si="6"/>
        <v>0.2285117040002637</v>
      </c>
      <c r="K49" s="12">
        <f t="shared" si="7"/>
        <v>0.11777078084571424</v>
      </c>
      <c r="L49" s="12">
        <f t="shared" si="8"/>
        <v>0.19344192254899376</v>
      </c>
      <c r="M49" s="13">
        <f t="shared" si="9"/>
        <v>0.5397244073949716</v>
      </c>
    </row>
    <row r="50" spans="1:13" s="1" customFormat="1" ht="12.75">
      <c r="A50" s="5" t="s">
        <v>54</v>
      </c>
      <c r="B50" s="18">
        <v>248.1</v>
      </c>
      <c r="C50" s="18">
        <v>125.6</v>
      </c>
      <c r="D50" s="18">
        <v>79.2</v>
      </c>
      <c r="E50" s="18">
        <v>74.3</v>
      </c>
      <c r="F50" s="18">
        <v>0.6</v>
      </c>
      <c r="G50" s="18">
        <v>527.8</v>
      </c>
      <c r="H50" s="5"/>
      <c r="I50" s="12">
        <f t="shared" si="5"/>
        <v>0.47006441834028045</v>
      </c>
      <c r="J50" s="12">
        <f t="shared" si="6"/>
        <v>0.23796892762410005</v>
      </c>
      <c r="K50" s="12">
        <f t="shared" si="7"/>
        <v>0.15005683971201214</v>
      </c>
      <c r="L50" s="12">
        <f t="shared" si="8"/>
        <v>0.14077302008336492</v>
      </c>
      <c r="M50" s="13">
        <f t="shared" si="9"/>
        <v>0.5287987874194771</v>
      </c>
    </row>
    <row r="51" spans="1:13" ht="12.75">
      <c r="A51" s="5" t="s">
        <v>27</v>
      </c>
      <c r="B51" s="18">
        <v>497.54679</v>
      </c>
      <c r="C51" s="18">
        <v>279.66289</v>
      </c>
      <c r="D51" s="18">
        <v>156.55976</v>
      </c>
      <c r="E51" s="18">
        <v>123.71093</v>
      </c>
      <c r="F51" s="18">
        <v>2.1622647</v>
      </c>
      <c r="G51" s="18">
        <v>1059.643</v>
      </c>
      <c r="I51" s="12">
        <f t="shared" si="5"/>
        <v>0.46954190231993226</v>
      </c>
      <c r="J51" s="12">
        <f t="shared" si="6"/>
        <v>0.2639218019653789</v>
      </c>
      <c r="K51" s="12">
        <f t="shared" si="7"/>
        <v>0.14774764708491445</v>
      </c>
      <c r="L51" s="12">
        <f t="shared" si="8"/>
        <v>0.11674774428746286</v>
      </c>
      <c r="M51" s="13">
        <f t="shared" si="9"/>
        <v>0.5284171933377562</v>
      </c>
    </row>
    <row r="52" spans="1:14" ht="12.75">
      <c r="A52" s="5" t="s">
        <v>73</v>
      </c>
      <c r="B52" s="18">
        <v>11629</v>
      </c>
      <c r="C52" s="18">
        <v>12545</v>
      </c>
      <c r="G52" s="18">
        <v>24174</v>
      </c>
      <c r="I52" s="12">
        <f>B52/$G52</f>
        <v>0.48105402498552163</v>
      </c>
      <c r="J52" s="12">
        <f>C52/$G52</f>
        <v>0.5189459750144784</v>
      </c>
      <c r="K52" s="12">
        <f>D52/$G52</f>
        <v>0</v>
      </c>
      <c r="L52" s="12">
        <f>E52/$G52</f>
        <v>0</v>
      </c>
      <c r="M52" s="13">
        <f>SUM(J52:L52)</f>
        <v>0.5189459750144784</v>
      </c>
      <c r="N52" s="5" t="s">
        <v>76</v>
      </c>
    </row>
    <row r="53" spans="1:13" ht="12.75">
      <c r="A53" s="1" t="s">
        <v>56</v>
      </c>
      <c r="B53" s="2">
        <v>476.9</v>
      </c>
      <c r="C53" s="2">
        <v>199</v>
      </c>
      <c r="D53" s="2">
        <v>144.8</v>
      </c>
      <c r="E53" s="2">
        <v>187.9</v>
      </c>
      <c r="F53" s="2">
        <v>0</v>
      </c>
      <c r="G53" s="2">
        <v>1008.7</v>
      </c>
      <c r="H53" s="1"/>
      <c r="I53" s="3">
        <f t="shared" si="5"/>
        <v>0.47278675522950325</v>
      </c>
      <c r="J53" s="3">
        <f t="shared" si="6"/>
        <v>0.1972836323981362</v>
      </c>
      <c r="K53" s="3">
        <f t="shared" si="7"/>
        <v>0.14355110538316646</v>
      </c>
      <c r="L53" s="3">
        <f t="shared" si="8"/>
        <v>0.18627936948547635</v>
      </c>
      <c r="M53" s="4">
        <f t="shared" si="9"/>
        <v>0.5271141072667791</v>
      </c>
    </row>
    <row r="54" spans="1:13" ht="12.75">
      <c r="A54" s="5" t="s">
        <v>53</v>
      </c>
      <c r="B54" s="18">
        <v>473.7</v>
      </c>
      <c r="C54" s="18">
        <v>247.4</v>
      </c>
      <c r="D54" s="18">
        <v>148</v>
      </c>
      <c r="E54" s="18">
        <v>131.7</v>
      </c>
      <c r="F54" s="18">
        <v>4.9</v>
      </c>
      <c r="G54" s="18">
        <v>1005.7</v>
      </c>
      <c r="I54" s="12">
        <f t="shared" si="5"/>
        <v>0.4710152132842796</v>
      </c>
      <c r="J54" s="12">
        <f t="shared" si="6"/>
        <v>0.2459978124689271</v>
      </c>
      <c r="K54" s="12">
        <f t="shared" si="7"/>
        <v>0.14716118126677935</v>
      </c>
      <c r="L54" s="12">
        <f t="shared" si="8"/>
        <v>0.13095356468131647</v>
      </c>
      <c r="M54" s="13">
        <f t="shared" si="9"/>
        <v>0.524112558417023</v>
      </c>
    </row>
    <row r="55" spans="1:13" ht="12.75">
      <c r="A55" s="5" t="s">
        <v>6</v>
      </c>
      <c r="B55" s="18">
        <v>503.19128</v>
      </c>
      <c r="C55" s="18">
        <v>295.20871</v>
      </c>
      <c r="D55" s="18">
        <v>205.59178</v>
      </c>
      <c r="E55" s="18">
        <v>35.105561</v>
      </c>
      <c r="F55" s="18">
        <v>1.1511085</v>
      </c>
      <c r="G55" s="18">
        <v>1040.248</v>
      </c>
      <c r="I55" s="12">
        <f t="shared" si="5"/>
        <v>0.4837224200382985</v>
      </c>
      <c r="J55" s="12">
        <f t="shared" si="6"/>
        <v>0.2837868565957348</v>
      </c>
      <c r="K55" s="12">
        <f t="shared" si="7"/>
        <v>0.19763727495751013</v>
      </c>
      <c r="L55" s="12">
        <f t="shared" si="8"/>
        <v>0.03374729968238343</v>
      </c>
      <c r="M55" s="13">
        <f t="shared" si="9"/>
        <v>0.5151714312356284</v>
      </c>
    </row>
    <row r="56" spans="1:13" ht="12.75">
      <c r="A56" s="5" t="s">
        <v>22</v>
      </c>
      <c r="B56" s="18">
        <v>535.95373</v>
      </c>
      <c r="C56" s="18">
        <v>314.21214</v>
      </c>
      <c r="D56" s="18">
        <v>129.22705</v>
      </c>
      <c r="E56" s="18">
        <v>100.24991</v>
      </c>
      <c r="F56" s="18">
        <v>13.961252</v>
      </c>
      <c r="G56" s="18">
        <v>1093.604</v>
      </c>
      <c r="I56" s="12">
        <f t="shared" si="5"/>
        <v>0.4900802575703819</v>
      </c>
      <c r="J56" s="12">
        <f t="shared" si="6"/>
        <v>0.28731802370876475</v>
      </c>
      <c r="K56" s="12">
        <f t="shared" si="7"/>
        <v>0.11816621921646225</v>
      </c>
      <c r="L56" s="12">
        <f t="shared" si="8"/>
        <v>0.09166929711303178</v>
      </c>
      <c r="M56" s="13">
        <f t="shared" si="9"/>
        <v>0.4971535400382588</v>
      </c>
    </row>
    <row r="57" spans="1:13" s="1" customFormat="1" ht="12.75">
      <c r="A57" s="5" t="s">
        <v>20</v>
      </c>
      <c r="B57" s="18">
        <v>254.0746</v>
      </c>
      <c r="C57" s="18">
        <v>85.164147</v>
      </c>
      <c r="D57" s="18">
        <v>76.791155</v>
      </c>
      <c r="E57" s="18">
        <v>82.621902</v>
      </c>
      <c r="F57" s="18">
        <v>1.1782993</v>
      </c>
      <c r="G57" s="18">
        <v>499.83011</v>
      </c>
      <c r="H57" s="5"/>
      <c r="I57" s="12">
        <f t="shared" si="5"/>
        <v>0.5083219176211693</v>
      </c>
      <c r="J57" s="12">
        <f t="shared" si="6"/>
        <v>0.1703861878188971</v>
      </c>
      <c r="K57" s="12">
        <f t="shared" si="7"/>
        <v>0.1536345119344651</v>
      </c>
      <c r="L57" s="12">
        <f t="shared" si="8"/>
        <v>0.16529996962367874</v>
      </c>
      <c r="M57" s="13">
        <f t="shared" si="9"/>
        <v>0.489320669377041</v>
      </c>
    </row>
    <row r="58" spans="1:13" ht="12.75">
      <c r="A58" s="1" t="s">
        <v>1</v>
      </c>
      <c r="B58" s="2">
        <v>13566.511</v>
      </c>
      <c r="C58" s="2">
        <v>5477.578</v>
      </c>
      <c r="D58" s="2">
        <v>3637.658</v>
      </c>
      <c r="E58" s="2">
        <v>3942.443</v>
      </c>
      <c r="F58" s="2">
        <v>121.81041</v>
      </c>
      <c r="G58" s="2">
        <v>26746</v>
      </c>
      <c r="H58" s="1"/>
      <c r="I58" s="3">
        <f t="shared" si="5"/>
        <v>0.5072351379645554</v>
      </c>
      <c r="J58" s="3">
        <f t="shared" si="6"/>
        <v>0.20479989531144846</v>
      </c>
      <c r="K58" s="3">
        <f t="shared" si="7"/>
        <v>0.13600755253121963</v>
      </c>
      <c r="L58" s="3">
        <f t="shared" si="8"/>
        <v>0.147403088312271</v>
      </c>
      <c r="M58" s="4">
        <f t="shared" si="9"/>
        <v>0.4882105361549391</v>
      </c>
    </row>
    <row r="59" spans="1:13" ht="12.75">
      <c r="A59" s="5" t="s">
        <v>23</v>
      </c>
      <c r="B59" s="18">
        <v>535.32657</v>
      </c>
      <c r="C59" s="18">
        <v>178.01145</v>
      </c>
      <c r="D59" s="18">
        <v>141.41234</v>
      </c>
      <c r="E59" s="18">
        <v>159.87038</v>
      </c>
      <c r="F59" s="18">
        <v>0</v>
      </c>
      <c r="G59" s="18">
        <v>1014.621</v>
      </c>
      <c r="I59" s="12">
        <f t="shared" si="5"/>
        <v>0.5276123498330904</v>
      </c>
      <c r="J59" s="12">
        <f t="shared" si="6"/>
        <v>0.1754462503732921</v>
      </c>
      <c r="K59" s="12">
        <f t="shared" si="7"/>
        <v>0.1393745447807605</v>
      </c>
      <c r="L59" s="12">
        <f t="shared" si="8"/>
        <v>0.15756659875953682</v>
      </c>
      <c r="M59" s="13">
        <f t="shared" si="9"/>
        <v>0.4723873939135894</v>
      </c>
    </row>
    <row r="60" spans="1:13" ht="12.75">
      <c r="A60" s="5" t="s">
        <v>4</v>
      </c>
      <c r="B60" s="18">
        <v>534.63699</v>
      </c>
      <c r="C60" s="18">
        <v>163.34249</v>
      </c>
      <c r="D60" s="18">
        <v>144.76232</v>
      </c>
      <c r="E60" s="18">
        <v>156.9181</v>
      </c>
      <c r="F60" s="18">
        <v>0</v>
      </c>
      <c r="G60" s="18">
        <v>999.6599</v>
      </c>
      <c r="I60" s="12">
        <f t="shared" si="5"/>
        <v>0.5348188819017348</v>
      </c>
      <c r="J60" s="12">
        <f t="shared" si="6"/>
        <v>0.16339806168077764</v>
      </c>
      <c r="K60" s="12">
        <f t="shared" si="7"/>
        <v>0.14481157041509815</v>
      </c>
      <c r="L60" s="12">
        <f t="shared" si="8"/>
        <v>0.15697148600238942</v>
      </c>
      <c r="M60" s="13">
        <f t="shared" si="9"/>
        <v>0.46518111809826523</v>
      </c>
    </row>
    <row r="61" spans="1:13" ht="12.75">
      <c r="A61" s="5" t="s">
        <v>21</v>
      </c>
      <c r="B61" s="18">
        <v>594.24474</v>
      </c>
      <c r="C61" s="18">
        <v>175.53966</v>
      </c>
      <c r="D61" s="18">
        <v>120.189756</v>
      </c>
      <c r="E61" s="18">
        <v>105.8417</v>
      </c>
      <c r="F61" s="18">
        <v>3.8439428</v>
      </c>
      <c r="G61" s="18">
        <v>999.6598</v>
      </c>
      <c r="I61" s="12">
        <f t="shared" si="5"/>
        <v>0.5944469708594864</v>
      </c>
      <c r="J61" s="12">
        <f t="shared" si="6"/>
        <v>0.17559939891551105</v>
      </c>
      <c r="K61" s="12">
        <f t="shared" si="7"/>
        <v>0.12023065847001149</v>
      </c>
      <c r="L61" s="12">
        <f t="shared" si="8"/>
        <v>0.10587771960020799</v>
      </c>
      <c r="M61" s="13">
        <f t="shared" si="9"/>
        <v>0.4017077769857305</v>
      </c>
    </row>
    <row r="62" spans="1:13" ht="12.75">
      <c r="A62" s="5" t="s">
        <v>13</v>
      </c>
      <c r="B62" s="18">
        <v>615.37133</v>
      </c>
      <c r="C62" s="18">
        <v>156.30604</v>
      </c>
      <c r="D62" s="18">
        <v>110.68566</v>
      </c>
      <c r="E62" s="18">
        <v>127.08668</v>
      </c>
      <c r="F62" s="18">
        <v>3.20311069</v>
      </c>
      <c r="G62" s="18">
        <v>1012.653</v>
      </c>
      <c r="I62" s="12">
        <f t="shared" si="5"/>
        <v>0.6076823255350055</v>
      </c>
      <c r="J62" s="12">
        <f t="shared" si="6"/>
        <v>0.15435301134742108</v>
      </c>
      <c r="K62" s="12">
        <f t="shared" si="7"/>
        <v>0.10930265352494882</v>
      </c>
      <c r="L62" s="12">
        <f t="shared" si="8"/>
        <v>0.1254987443872679</v>
      </c>
      <c r="M62" s="13">
        <f t="shared" si="9"/>
        <v>0.38915440925963785</v>
      </c>
    </row>
    <row r="63" spans="1:13" ht="12.75">
      <c r="A63" s="5" t="s">
        <v>26</v>
      </c>
      <c r="B63" s="18">
        <v>309.651754</v>
      </c>
      <c r="C63" s="18">
        <v>80.601419</v>
      </c>
      <c r="D63" s="18">
        <v>48.529906</v>
      </c>
      <c r="E63" s="18">
        <v>61.0470092</v>
      </c>
      <c r="F63" s="18">
        <v>0</v>
      </c>
      <c r="G63" s="18">
        <v>499.83009</v>
      </c>
      <c r="I63" s="12">
        <f t="shared" si="5"/>
        <v>0.6195140312581021</v>
      </c>
      <c r="J63" s="12">
        <f t="shared" si="6"/>
        <v>0.16125763657005926</v>
      </c>
      <c r="K63" s="12">
        <f t="shared" si="7"/>
        <v>0.0970928060773612</v>
      </c>
      <c r="L63" s="12">
        <f t="shared" si="8"/>
        <v>0.12213552249325366</v>
      </c>
      <c r="M63" s="13">
        <f t="shared" si="9"/>
        <v>0.3804859651406741</v>
      </c>
    </row>
    <row r="64" spans="1:13" ht="12.75">
      <c r="A64" s="5" t="s">
        <v>17</v>
      </c>
      <c r="B64" s="18">
        <v>635.41685</v>
      </c>
      <c r="C64" s="18">
        <v>165.46733</v>
      </c>
      <c r="D64" s="18">
        <v>86.376375</v>
      </c>
      <c r="E64" s="18">
        <v>112.3999</v>
      </c>
      <c r="F64" s="18">
        <v>0</v>
      </c>
      <c r="G64" s="18">
        <v>999.66045</v>
      </c>
      <c r="I64" s="12">
        <f t="shared" si="5"/>
        <v>0.6356326790761803</v>
      </c>
      <c r="J64" s="12">
        <f t="shared" si="6"/>
        <v>0.1655235335158053</v>
      </c>
      <c r="K64" s="12">
        <f t="shared" si="7"/>
        <v>0.08640571406020914</v>
      </c>
      <c r="L64" s="12">
        <f t="shared" si="8"/>
        <v>0.11243807834950358</v>
      </c>
      <c r="M64" s="13">
        <f t="shared" si="9"/>
        <v>0.364367325925518</v>
      </c>
    </row>
    <row r="65" spans="1:13" ht="12.75">
      <c r="A65" s="5" t="s">
        <v>18</v>
      </c>
      <c r="B65" s="18">
        <v>635.81347</v>
      </c>
      <c r="C65" s="18">
        <v>179.29692</v>
      </c>
      <c r="D65" s="18">
        <v>92.47955</v>
      </c>
      <c r="E65" s="18">
        <v>91.86166</v>
      </c>
      <c r="F65" s="18">
        <v>6.20558961</v>
      </c>
      <c r="G65" s="18">
        <v>1005.6572</v>
      </c>
      <c r="I65" s="12">
        <f t="shared" si="5"/>
        <v>0.632236780087688</v>
      </c>
      <c r="J65" s="12">
        <f t="shared" si="6"/>
        <v>0.17828830738744772</v>
      </c>
      <c r="K65" s="12">
        <f t="shared" si="7"/>
        <v>0.09195931774763806</v>
      </c>
      <c r="L65" s="12">
        <f t="shared" si="8"/>
        <v>0.0913449036112902</v>
      </c>
      <c r="M65" s="13">
        <f t="shared" si="9"/>
        <v>0.361592528746376</v>
      </c>
    </row>
    <row r="66" spans="1:13" ht="12.75">
      <c r="A66" s="5" t="s">
        <v>16</v>
      </c>
      <c r="B66" s="18">
        <v>656.19965</v>
      </c>
      <c r="C66" s="18">
        <v>170.43803</v>
      </c>
      <c r="D66" s="18">
        <v>71.839449</v>
      </c>
      <c r="E66" s="18">
        <v>100.19593</v>
      </c>
      <c r="F66" s="18">
        <v>1.9134293</v>
      </c>
      <c r="G66" s="18">
        <v>1000.586</v>
      </c>
      <c r="I66" s="12">
        <f t="shared" si="5"/>
        <v>0.6558153422094652</v>
      </c>
      <c r="J66" s="12">
        <f t="shared" si="6"/>
        <v>0.17033821180788059</v>
      </c>
      <c r="K66" s="12">
        <f t="shared" si="7"/>
        <v>0.07179737573781764</v>
      </c>
      <c r="L66" s="12">
        <f t="shared" si="8"/>
        <v>0.10013724957175096</v>
      </c>
      <c r="M66" s="13">
        <f t="shared" si="9"/>
        <v>0.34227283711744916</v>
      </c>
    </row>
    <row r="67" spans="1:13" ht="12.75">
      <c r="A67" s="5" t="s">
        <v>19</v>
      </c>
      <c r="B67" s="18">
        <v>685.73054</v>
      </c>
      <c r="C67" s="18">
        <v>163.83534</v>
      </c>
      <c r="D67" s="18">
        <v>62.987019</v>
      </c>
      <c r="E67" s="18">
        <v>112.365017</v>
      </c>
      <c r="F67" s="18">
        <v>3.7662092</v>
      </c>
      <c r="G67" s="18">
        <v>1028.684</v>
      </c>
      <c r="I67" s="12">
        <f t="shared" si="5"/>
        <v>0.6666095127366617</v>
      </c>
      <c r="J67" s="12">
        <f t="shared" si="6"/>
        <v>0.15926692745293988</v>
      </c>
      <c r="K67" s="12">
        <f t="shared" si="7"/>
        <v>0.06123067822577195</v>
      </c>
      <c r="L67" s="12">
        <f t="shared" si="8"/>
        <v>0.10923181171282921</v>
      </c>
      <c r="M67" s="13">
        <f t="shared" si="9"/>
        <v>0.32972941739154105</v>
      </c>
    </row>
    <row r="68" spans="1:13" ht="12.75">
      <c r="A68" s="5" t="s">
        <v>25</v>
      </c>
      <c r="B68" s="18">
        <v>778.32255</v>
      </c>
      <c r="C68" s="18">
        <v>135.719</v>
      </c>
      <c r="D68" s="18">
        <v>59.698958</v>
      </c>
      <c r="E68" s="18">
        <v>33.270026</v>
      </c>
      <c r="F68" s="18">
        <v>29.207907</v>
      </c>
      <c r="G68" s="18">
        <v>1036.218</v>
      </c>
      <c r="I68" s="12">
        <f t="shared" si="5"/>
        <v>0.7511185387630788</v>
      </c>
      <c r="J68" s="12">
        <f t="shared" si="6"/>
        <v>0.13097533530589123</v>
      </c>
      <c r="K68" s="12">
        <f t="shared" si="7"/>
        <v>0.057612353771117654</v>
      </c>
      <c r="L68" s="12">
        <f t="shared" si="8"/>
        <v>0.032107168568776066</v>
      </c>
      <c r="M68" s="13">
        <f t="shared" si="9"/>
        <v>0.22069485764578495</v>
      </c>
    </row>
    <row r="69" spans="1:13" ht="12.75">
      <c r="A69" s="5" t="s">
        <v>24</v>
      </c>
      <c r="B69" s="18">
        <v>778.49928</v>
      </c>
      <c r="C69" s="18">
        <v>118.38227</v>
      </c>
      <c r="D69" s="18">
        <v>55.563484</v>
      </c>
      <c r="E69" s="18">
        <v>47.2857991</v>
      </c>
      <c r="F69" s="18">
        <v>8.9259145</v>
      </c>
      <c r="G69" s="18">
        <v>1008.657</v>
      </c>
      <c r="I69" s="12">
        <f t="shared" si="5"/>
        <v>0.7718176545644356</v>
      </c>
      <c r="J69" s="12">
        <f t="shared" si="6"/>
        <v>0.1173662305421962</v>
      </c>
      <c r="K69" s="12">
        <f t="shared" si="7"/>
        <v>0.055086599309775275</v>
      </c>
      <c r="L69" s="12">
        <f t="shared" si="8"/>
        <v>0.04687995929240564</v>
      </c>
      <c r="M69" s="13">
        <f t="shared" si="9"/>
        <v>0.2193327891443771</v>
      </c>
    </row>
    <row r="71" spans="1:2" ht="12.75">
      <c r="A71" s="1" t="s">
        <v>38</v>
      </c>
      <c r="B71" s="2" t="s">
        <v>39</v>
      </c>
    </row>
    <row r="72" spans="1:2" ht="12.75">
      <c r="A72" s="1"/>
      <c r="B72" s="2"/>
    </row>
    <row r="73" spans="1:13" ht="12.75">
      <c r="A73" s="5" t="s">
        <v>14</v>
      </c>
      <c r="B73" s="18" t="s">
        <v>30</v>
      </c>
      <c r="C73" s="18" t="s">
        <v>31</v>
      </c>
      <c r="D73" s="18" t="s">
        <v>32</v>
      </c>
      <c r="E73" s="18" t="s">
        <v>33</v>
      </c>
      <c r="F73" s="18" t="s">
        <v>34</v>
      </c>
      <c r="G73" s="18" t="s">
        <v>1</v>
      </c>
      <c r="I73" s="18" t="s">
        <v>30</v>
      </c>
      <c r="J73" s="18" t="s">
        <v>31</v>
      </c>
      <c r="K73" s="18" t="s">
        <v>32</v>
      </c>
      <c r="L73" s="18" t="s">
        <v>33</v>
      </c>
      <c r="M73" s="18" t="s">
        <v>28</v>
      </c>
    </row>
    <row r="74" spans="1:13" ht="12.75">
      <c r="A74" s="5" t="s">
        <v>11</v>
      </c>
      <c r="B74" s="17">
        <v>413.78694</v>
      </c>
      <c r="C74" s="17">
        <v>310.89048</v>
      </c>
      <c r="D74" s="17">
        <v>152.01369</v>
      </c>
      <c r="E74" s="17">
        <v>121.015915</v>
      </c>
      <c r="F74" s="17">
        <v>1.9529159</v>
      </c>
      <c r="G74" s="17">
        <v>999.65995</v>
      </c>
      <c r="I74" s="12">
        <f aca="true" t="shared" si="10" ref="I74:I104">B74/$G74</f>
        <v>0.4139276961130633</v>
      </c>
      <c r="J74" s="12">
        <f aca="true" t="shared" si="11" ref="J74:J104">C74/$G74</f>
        <v>0.3109962342694634</v>
      </c>
      <c r="K74" s="12">
        <f aca="true" t="shared" si="12" ref="K74:K104">D74/$G74</f>
        <v>0.15206539983921533</v>
      </c>
      <c r="L74" s="12">
        <f aca="true" t="shared" si="13" ref="L74:L104">E74/$G74</f>
        <v>0.1210570804602105</v>
      </c>
      <c r="M74" s="13">
        <f aca="true" t="shared" si="14" ref="M74:M104">SUM(J74:L74)</f>
        <v>0.5841187145688892</v>
      </c>
    </row>
    <row r="75" spans="1:13" ht="12.75">
      <c r="A75" s="5" t="s">
        <v>16</v>
      </c>
      <c r="B75" s="17">
        <v>507.55141</v>
      </c>
      <c r="C75" s="17">
        <v>287.86882</v>
      </c>
      <c r="D75" s="17">
        <v>123.40999</v>
      </c>
      <c r="E75" s="17">
        <v>79.9529</v>
      </c>
      <c r="F75" s="17">
        <v>1.8033567</v>
      </c>
      <c r="G75" s="17">
        <v>1000.586</v>
      </c>
      <c r="I75" s="12">
        <f t="shared" si="10"/>
        <v>0.5072541590627891</v>
      </c>
      <c r="J75" s="12">
        <f t="shared" si="11"/>
        <v>0.2877002276665874</v>
      </c>
      <c r="K75" s="12">
        <f t="shared" si="12"/>
        <v>0.12333771409953766</v>
      </c>
      <c r="L75" s="12">
        <f t="shared" si="13"/>
        <v>0.07990607504002654</v>
      </c>
      <c r="M75" s="13">
        <f t="shared" si="14"/>
        <v>0.49094401680615163</v>
      </c>
    </row>
    <row r="76" spans="1:13" ht="12.75">
      <c r="A76" s="5" t="s">
        <v>6</v>
      </c>
      <c r="B76" s="17">
        <v>544.126654</v>
      </c>
      <c r="C76" s="17">
        <v>350.98474</v>
      </c>
      <c r="D76" s="17">
        <v>135.87599</v>
      </c>
      <c r="E76" s="17">
        <v>7.8886172</v>
      </c>
      <c r="F76" s="17">
        <v>1.3724333</v>
      </c>
      <c r="G76" s="17">
        <v>1040.248</v>
      </c>
      <c r="I76" s="12">
        <f t="shared" si="10"/>
        <v>0.5230739727449608</v>
      </c>
      <c r="J76" s="12">
        <f t="shared" si="11"/>
        <v>0.33740486883896914</v>
      </c>
      <c r="K76" s="12">
        <f t="shared" si="12"/>
        <v>0.13061884281440578</v>
      </c>
      <c r="L76" s="12">
        <f t="shared" si="13"/>
        <v>0.0075834004968046076</v>
      </c>
      <c r="M76" s="13">
        <f t="shared" si="14"/>
        <v>0.47560711215017953</v>
      </c>
    </row>
    <row r="77" spans="1:13" ht="12.75">
      <c r="A77" s="5" t="s">
        <v>15</v>
      </c>
      <c r="B77" s="17">
        <v>523.52664</v>
      </c>
      <c r="C77" s="17">
        <v>354.32492</v>
      </c>
      <c r="D77" s="17">
        <v>79.975592</v>
      </c>
      <c r="E77" s="17">
        <v>45.185543</v>
      </c>
      <c r="F77" s="17">
        <v>7.6434806</v>
      </c>
      <c r="G77" s="17">
        <v>1010.656</v>
      </c>
      <c r="I77" s="12">
        <f t="shared" si="10"/>
        <v>0.5180067599658045</v>
      </c>
      <c r="J77" s="12">
        <f t="shared" si="11"/>
        <v>0.3505890431561283</v>
      </c>
      <c r="K77" s="12">
        <f t="shared" si="12"/>
        <v>0.07913235759744167</v>
      </c>
      <c r="L77" s="12">
        <f t="shared" si="13"/>
        <v>0.044709122589684326</v>
      </c>
      <c r="M77" s="13">
        <f t="shared" si="14"/>
        <v>0.47443052334325436</v>
      </c>
    </row>
    <row r="78" spans="1:13" ht="12.75">
      <c r="A78" s="5" t="s">
        <v>27</v>
      </c>
      <c r="B78" s="17">
        <v>585.04704</v>
      </c>
      <c r="C78" s="17">
        <v>324.84653</v>
      </c>
      <c r="D78" s="17">
        <v>86.790484</v>
      </c>
      <c r="E78" s="17">
        <v>57.387484</v>
      </c>
      <c r="F78" s="17">
        <v>5.5711054</v>
      </c>
      <c r="G78" s="17">
        <v>1059.643</v>
      </c>
      <c r="I78" s="12">
        <f t="shared" si="10"/>
        <v>0.5521171186899739</v>
      </c>
      <c r="J78" s="12">
        <f t="shared" si="11"/>
        <v>0.30656223841425834</v>
      </c>
      <c r="K78" s="12">
        <f t="shared" si="12"/>
        <v>0.08190540021497807</v>
      </c>
      <c r="L78" s="12">
        <f t="shared" si="13"/>
        <v>0.05415737564443874</v>
      </c>
      <c r="M78" s="13">
        <f t="shared" si="14"/>
        <v>0.4426250142736751</v>
      </c>
    </row>
    <row r="79" spans="1:13" ht="12.75">
      <c r="A79" s="5" t="s">
        <v>73</v>
      </c>
      <c r="B79" s="30">
        <v>15418.8</v>
      </c>
      <c r="C79" s="32">
        <v>8755.2</v>
      </c>
      <c r="D79" s="17"/>
      <c r="E79" s="17"/>
      <c r="F79" s="17"/>
      <c r="G79" s="30">
        <v>24174</v>
      </c>
      <c r="I79" s="12">
        <f>B79/$G79</f>
        <v>0.637825763216679</v>
      </c>
      <c r="J79" s="12">
        <f>C79/$G79</f>
        <v>0.36217423678332095</v>
      </c>
      <c r="K79" s="12">
        <f>D79/$G79</f>
        <v>0</v>
      </c>
      <c r="L79" s="12">
        <f>E79/$G79</f>
        <v>0</v>
      </c>
      <c r="M79" s="13">
        <f>SUM(J79:L79)</f>
        <v>0.36217423678332095</v>
      </c>
    </row>
    <row r="80" spans="1:13" ht="12.75">
      <c r="A80" s="1" t="s">
        <v>56</v>
      </c>
      <c r="B80" s="7">
        <v>589.1</v>
      </c>
      <c r="C80" s="7">
        <v>268.5</v>
      </c>
      <c r="D80" s="7">
        <v>105.4</v>
      </c>
      <c r="E80" s="7">
        <v>45.6</v>
      </c>
      <c r="F80" s="14">
        <v>0</v>
      </c>
      <c r="G80" s="7">
        <v>1008.7</v>
      </c>
      <c r="H80" s="1"/>
      <c r="I80" s="3">
        <f t="shared" si="10"/>
        <v>0.5840190344007138</v>
      </c>
      <c r="J80" s="3">
        <f t="shared" si="11"/>
        <v>0.2661841974819074</v>
      </c>
      <c r="K80" s="3">
        <f t="shared" si="12"/>
        <v>0.10449092891840983</v>
      </c>
      <c r="L80" s="3">
        <f t="shared" si="13"/>
        <v>0.04520670169525131</v>
      </c>
      <c r="M80" s="4">
        <f t="shared" si="14"/>
        <v>0.41588182809556856</v>
      </c>
    </row>
    <row r="81" spans="1:13" ht="12.75">
      <c r="A81" s="5" t="s">
        <v>12</v>
      </c>
      <c r="B81" s="17">
        <v>590.27926</v>
      </c>
      <c r="C81" s="17">
        <v>313.062534</v>
      </c>
      <c r="D81" s="17">
        <v>70.993856</v>
      </c>
      <c r="E81" s="17">
        <v>35.236017</v>
      </c>
      <c r="F81" s="17">
        <v>1.10162536</v>
      </c>
      <c r="G81" s="17">
        <v>1010.673</v>
      </c>
      <c r="I81" s="12">
        <f t="shared" si="10"/>
        <v>0.5840457398189127</v>
      </c>
      <c r="J81" s="12">
        <f t="shared" si="11"/>
        <v>0.3097565028451339</v>
      </c>
      <c r="K81" s="12">
        <f t="shared" si="12"/>
        <v>0.07024414029067759</v>
      </c>
      <c r="L81" s="12">
        <f t="shared" si="13"/>
        <v>0.034863914441169395</v>
      </c>
      <c r="M81" s="13">
        <f t="shared" si="14"/>
        <v>0.4148645575769809</v>
      </c>
    </row>
    <row r="82" spans="1:13" ht="12.75">
      <c r="A82" s="5" t="s">
        <v>18</v>
      </c>
      <c r="B82" s="17">
        <v>587.31097</v>
      </c>
      <c r="C82" s="17">
        <v>274.59382</v>
      </c>
      <c r="D82" s="17">
        <v>98.177312</v>
      </c>
      <c r="E82" s="17">
        <v>41.824676</v>
      </c>
      <c r="F82" s="17">
        <v>3.75042456</v>
      </c>
      <c r="G82" s="17">
        <v>1005.6572</v>
      </c>
      <c r="I82" s="12">
        <f t="shared" si="10"/>
        <v>0.5840071248930551</v>
      </c>
      <c r="J82" s="12">
        <f t="shared" si="11"/>
        <v>0.2730491264816679</v>
      </c>
      <c r="K82" s="12">
        <f t="shared" si="12"/>
        <v>0.09762502769333328</v>
      </c>
      <c r="L82" s="12">
        <f t="shared" si="13"/>
        <v>0.04158939646631078</v>
      </c>
      <c r="M82" s="13">
        <f t="shared" si="14"/>
        <v>0.4122635506413119</v>
      </c>
    </row>
    <row r="83" spans="1:13" ht="12.75">
      <c r="A83" s="5" t="s">
        <v>10</v>
      </c>
      <c r="B83" s="17">
        <v>293.04556</v>
      </c>
      <c r="C83" s="17">
        <v>132.96984</v>
      </c>
      <c r="D83" s="17">
        <v>39.677467</v>
      </c>
      <c r="E83" s="17">
        <v>29.847</v>
      </c>
      <c r="F83" s="17">
        <v>4.29024098</v>
      </c>
      <c r="G83" s="17">
        <v>499.83011</v>
      </c>
      <c r="I83" s="12">
        <f t="shared" si="10"/>
        <v>0.5862903297282351</v>
      </c>
      <c r="J83" s="12">
        <f t="shared" si="11"/>
        <v>0.2660300716977615</v>
      </c>
      <c r="K83" s="12">
        <f t="shared" si="12"/>
        <v>0.07938190638415121</v>
      </c>
      <c r="L83" s="12">
        <f t="shared" si="13"/>
        <v>0.05971428972136153</v>
      </c>
      <c r="M83" s="13">
        <f t="shared" si="14"/>
        <v>0.4051262678032742</v>
      </c>
    </row>
    <row r="84" spans="1:16" ht="12.75">
      <c r="A84" s="5" t="s">
        <v>3</v>
      </c>
      <c r="B84" s="17">
        <v>600.934135</v>
      </c>
      <c r="C84" s="17">
        <v>287.05038</v>
      </c>
      <c r="D84" s="17">
        <v>69.311729</v>
      </c>
      <c r="E84" s="17">
        <v>49.04642</v>
      </c>
      <c r="F84" s="17">
        <v>1.3160524</v>
      </c>
      <c r="G84" s="17">
        <v>1007.659</v>
      </c>
      <c r="I84" s="12">
        <f t="shared" si="10"/>
        <v>0.5963665634902283</v>
      </c>
      <c r="J84" s="12">
        <f t="shared" si="11"/>
        <v>0.28486857161003876</v>
      </c>
      <c r="K84" s="12">
        <f t="shared" si="12"/>
        <v>0.06878490540946888</v>
      </c>
      <c r="L84" s="12">
        <f t="shared" si="13"/>
        <v>0.048673628677955535</v>
      </c>
      <c r="M84" s="13">
        <f t="shared" si="14"/>
        <v>0.4023271056974632</v>
      </c>
      <c r="P84" s="33"/>
    </row>
    <row r="85" spans="1:16" ht="12.75">
      <c r="A85" s="5" t="s">
        <v>22</v>
      </c>
      <c r="B85" s="17">
        <v>672.56028</v>
      </c>
      <c r="C85" s="17">
        <v>331.64521</v>
      </c>
      <c r="D85" s="17">
        <v>49.989999</v>
      </c>
      <c r="E85" s="17">
        <v>24.519661</v>
      </c>
      <c r="F85" s="17">
        <v>14.888937</v>
      </c>
      <c r="G85" s="17">
        <v>1093.604</v>
      </c>
      <c r="I85" s="12">
        <f t="shared" si="10"/>
        <v>0.6149943489599526</v>
      </c>
      <c r="J85" s="12">
        <f t="shared" si="11"/>
        <v>0.30325895845296835</v>
      </c>
      <c r="K85" s="12">
        <f t="shared" si="12"/>
        <v>0.04571124374087878</v>
      </c>
      <c r="L85" s="12">
        <f t="shared" si="13"/>
        <v>0.02242096865044385</v>
      </c>
      <c r="M85" s="13">
        <f t="shared" si="14"/>
        <v>0.37139117084429096</v>
      </c>
      <c r="P85" s="33"/>
    </row>
    <row r="86" spans="1:13" ht="12.75">
      <c r="A86" s="5" t="s">
        <v>53</v>
      </c>
      <c r="B86" s="17">
        <v>630.8</v>
      </c>
      <c r="C86" s="17">
        <v>249.7</v>
      </c>
      <c r="D86" s="17">
        <v>73.6</v>
      </c>
      <c r="E86" s="17">
        <v>48.3</v>
      </c>
      <c r="F86" s="17">
        <v>3.3</v>
      </c>
      <c r="G86" s="17">
        <v>1005.7</v>
      </c>
      <c r="I86" s="12">
        <f t="shared" si="10"/>
        <v>0.6272248185343541</v>
      </c>
      <c r="J86" s="12">
        <f t="shared" si="11"/>
        <v>0.24828477677239733</v>
      </c>
      <c r="K86" s="12">
        <f t="shared" si="12"/>
        <v>0.07318285771104702</v>
      </c>
      <c r="L86" s="12">
        <f t="shared" si="13"/>
        <v>0.04802625037287461</v>
      </c>
      <c r="M86" s="13">
        <f t="shared" si="14"/>
        <v>0.36949388485631895</v>
      </c>
    </row>
    <row r="87" spans="1:13" ht="12.75">
      <c r="A87" s="5" t="s">
        <v>23</v>
      </c>
      <c r="B87" s="17">
        <v>645.86236</v>
      </c>
      <c r="C87" s="17">
        <v>241.56936</v>
      </c>
      <c r="D87" s="17">
        <v>62.904138</v>
      </c>
      <c r="E87" s="17">
        <v>60.833622</v>
      </c>
      <c r="F87" s="17">
        <v>3.4512663</v>
      </c>
      <c r="G87" s="17">
        <v>1014.621</v>
      </c>
      <c r="I87" s="12">
        <f t="shared" si="10"/>
        <v>0.6365552851754497</v>
      </c>
      <c r="J87" s="12">
        <f t="shared" si="11"/>
        <v>0.23808827138409316</v>
      </c>
      <c r="K87" s="12">
        <f t="shared" si="12"/>
        <v>0.06199767006596552</v>
      </c>
      <c r="L87" s="12">
        <f t="shared" si="13"/>
        <v>0.059956990836972625</v>
      </c>
      <c r="M87" s="13">
        <f t="shared" si="14"/>
        <v>0.3600429322870313</v>
      </c>
    </row>
    <row r="88" spans="1:13" ht="12.75">
      <c r="A88" s="5" t="s">
        <v>54</v>
      </c>
      <c r="B88" s="17">
        <v>340.4</v>
      </c>
      <c r="C88" s="17">
        <v>117.4</v>
      </c>
      <c r="D88" s="17">
        <v>46</v>
      </c>
      <c r="E88" s="17">
        <v>21.9</v>
      </c>
      <c r="F88" s="17">
        <v>2.1</v>
      </c>
      <c r="G88" s="17">
        <v>527.8</v>
      </c>
      <c r="I88" s="12">
        <f t="shared" si="10"/>
        <v>0.6449412656309208</v>
      </c>
      <c r="J88" s="12">
        <f t="shared" si="11"/>
        <v>0.222432739674119</v>
      </c>
      <c r="K88" s="12">
        <f t="shared" si="12"/>
        <v>0.08715422508525958</v>
      </c>
      <c r="L88" s="12">
        <f t="shared" si="13"/>
        <v>0.04149298976885184</v>
      </c>
      <c r="M88" s="13">
        <f t="shared" si="14"/>
        <v>0.35107995452823043</v>
      </c>
    </row>
    <row r="89" spans="1:13" ht="12.75">
      <c r="A89" s="9" t="s">
        <v>1</v>
      </c>
      <c r="B89" s="7">
        <v>17477.56</v>
      </c>
      <c r="C89" s="7">
        <v>6135.378</v>
      </c>
      <c r="D89" s="7">
        <v>1901.491</v>
      </c>
      <c r="E89" s="7">
        <v>1104.506</v>
      </c>
      <c r="F89" s="7">
        <v>127.06595</v>
      </c>
      <c r="G89" s="7">
        <v>26746</v>
      </c>
      <c r="H89" s="1"/>
      <c r="I89" s="3">
        <f t="shared" si="10"/>
        <v>0.6534644432812383</v>
      </c>
      <c r="J89" s="3">
        <f t="shared" si="11"/>
        <v>0.22939422717415686</v>
      </c>
      <c r="K89" s="3">
        <f t="shared" si="12"/>
        <v>0.07109440664024527</v>
      </c>
      <c r="L89" s="3">
        <f t="shared" si="13"/>
        <v>0.04129611904583863</v>
      </c>
      <c r="M89" s="4">
        <f t="shared" si="14"/>
        <v>0.3417847528602408</v>
      </c>
    </row>
    <row r="90" spans="1:13" ht="12.75">
      <c r="A90" s="5" t="s">
        <v>8</v>
      </c>
      <c r="B90" s="17">
        <v>645.50522</v>
      </c>
      <c r="C90" s="17">
        <v>223.13123</v>
      </c>
      <c r="D90" s="17">
        <v>73.596301</v>
      </c>
      <c r="E90" s="17">
        <v>38.898661</v>
      </c>
      <c r="F90" s="17">
        <v>18.528519</v>
      </c>
      <c r="G90" s="17">
        <v>999.65993</v>
      </c>
      <c r="I90" s="12">
        <f t="shared" si="10"/>
        <v>0.6457248116366933</v>
      </c>
      <c r="J90" s="12">
        <f t="shared" si="11"/>
        <v>0.22320713605075676</v>
      </c>
      <c r="K90" s="12">
        <f t="shared" si="12"/>
        <v>0.0736213374082124</v>
      </c>
      <c r="L90" s="12">
        <f t="shared" si="13"/>
        <v>0.03891189376771358</v>
      </c>
      <c r="M90" s="13">
        <f t="shared" si="14"/>
        <v>0.33574036722668277</v>
      </c>
    </row>
    <row r="91" spans="1:13" s="1" customFormat="1" ht="12.75">
      <c r="A91" s="5" t="s">
        <v>2</v>
      </c>
      <c r="B91" s="17">
        <v>692.848177</v>
      </c>
      <c r="C91" s="17">
        <v>202.13636</v>
      </c>
      <c r="D91" s="17">
        <v>87.190248</v>
      </c>
      <c r="E91" s="17">
        <v>57.474754</v>
      </c>
      <c r="F91" s="34">
        <v>0</v>
      </c>
      <c r="G91" s="17">
        <v>1039.65</v>
      </c>
      <c r="H91" s="5"/>
      <c r="I91" s="12">
        <f t="shared" si="10"/>
        <v>0.6664244476506516</v>
      </c>
      <c r="J91" s="12">
        <f t="shared" si="11"/>
        <v>0.19442731688549028</v>
      </c>
      <c r="K91" s="12">
        <f t="shared" si="12"/>
        <v>0.08386500072139662</v>
      </c>
      <c r="L91" s="12">
        <f t="shared" si="13"/>
        <v>0.05528279132400326</v>
      </c>
      <c r="M91" s="13">
        <f t="shared" si="14"/>
        <v>0.33357510893089015</v>
      </c>
    </row>
    <row r="92" spans="1:13" ht="12.75">
      <c r="A92" s="5" t="s">
        <v>17</v>
      </c>
      <c r="B92" s="17">
        <v>686.490699</v>
      </c>
      <c r="C92" s="17">
        <v>214.46537</v>
      </c>
      <c r="D92" s="17">
        <v>60.711483</v>
      </c>
      <c r="E92" s="17">
        <v>37.992889</v>
      </c>
      <c r="F92" s="17">
        <v>0</v>
      </c>
      <c r="G92" s="17">
        <v>999.66045</v>
      </c>
      <c r="I92" s="12">
        <f t="shared" si="10"/>
        <v>0.686723876092127</v>
      </c>
      <c r="J92" s="12">
        <f t="shared" si="11"/>
        <v>0.2145382164513961</v>
      </c>
      <c r="K92" s="12">
        <f t="shared" si="12"/>
        <v>0.060732104586112216</v>
      </c>
      <c r="L92" s="12">
        <f t="shared" si="13"/>
        <v>0.038005793867307645</v>
      </c>
      <c r="M92" s="13">
        <f t="shared" si="14"/>
        <v>0.31327611490481594</v>
      </c>
    </row>
    <row r="93" spans="1:13" ht="12.75">
      <c r="A93" s="5" t="s">
        <v>4</v>
      </c>
      <c r="B93" s="17">
        <v>701.54352</v>
      </c>
      <c r="C93" s="17">
        <v>183.42059</v>
      </c>
      <c r="D93" s="17">
        <v>76.2520183</v>
      </c>
      <c r="E93" s="17">
        <v>38.443766</v>
      </c>
      <c r="F93" s="17">
        <v>0</v>
      </c>
      <c r="G93" s="17">
        <v>999.6599</v>
      </c>
      <c r="I93" s="12">
        <f t="shared" si="10"/>
        <v>0.701782196124902</v>
      </c>
      <c r="J93" s="12">
        <f t="shared" si="11"/>
        <v>0.18348299256577164</v>
      </c>
      <c r="K93" s="12">
        <f t="shared" si="12"/>
        <v>0.07627796043434372</v>
      </c>
      <c r="L93" s="12">
        <f t="shared" si="13"/>
        <v>0.03845684517304335</v>
      </c>
      <c r="M93" s="13">
        <f t="shared" si="14"/>
        <v>0.29821779817315874</v>
      </c>
    </row>
    <row r="94" spans="1:13" ht="12.75">
      <c r="A94" s="5" t="s">
        <v>55</v>
      </c>
      <c r="B94" s="17">
        <v>215.8</v>
      </c>
      <c r="C94" s="17">
        <v>57.3</v>
      </c>
      <c r="D94" s="17">
        <v>20</v>
      </c>
      <c r="E94" s="17">
        <v>7.8</v>
      </c>
      <c r="F94" s="19">
        <v>0</v>
      </c>
      <c r="G94" s="17">
        <v>300.9</v>
      </c>
      <c r="I94" s="12">
        <f t="shared" si="10"/>
        <v>0.7171817879694251</v>
      </c>
      <c r="J94" s="12">
        <f t="shared" si="11"/>
        <v>0.19042871385842472</v>
      </c>
      <c r="K94" s="12">
        <f t="shared" si="12"/>
        <v>0.06646726487205051</v>
      </c>
      <c r="L94" s="12">
        <f t="shared" si="13"/>
        <v>0.0259222333000997</v>
      </c>
      <c r="M94" s="13">
        <f t="shared" si="14"/>
        <v>0.2828182120305749</v>
      </c>
    </row>
    <row r="95" spans="1:13" ht="12.75">
      <c r="A95" s="5" t="s">
        <v>19</v>
      </c>
      <c r="B95" s="17">
        <v>751.616851</v>
      </c>
      <c r="C95" s="17">
        <v>191.99213</v>
      </c>
      <c r="D95" s="17">
        <v>52.918793</v>
      </c>
      <c r="E95" s="17">
        <v>29.236487</v>
      </c>
      <c r="F95" s="17">
        <v>2.919867</v>
      </c>
      <c r="G95" s="17">
        <v>1028.684</v>
      </c>
      <c r="I95" s="12">
        <f t="shared" si="10"/>
        <v>0.7306586386101077</v>
      </c>
      <c r="J95" s="12">
        <f t="shared" si="11"/>
        <v>0.1866385887211233</v>
      </c>
      <c r="K95" s="12">
        <f t="shared" si="12"/>
        <v>0.05144319635573218</v>
      </c>
      <c r="L95" s="12">
        <f t="shared" si="13"/>
        <v>0.028421251812996023</v>
      </c>
      <c r="M95" s="13">
        <f t="shared" si="14"/>
        <v>0.2665030368898515</v>
      </c>
    </row>
    <row r="96" spans="1:13" ht="12.75">
      <c r="A96" s="5" t="s">
        <v>9</v>
      </c>
      <c r="B96" s="17">
        <v>736.314</v>
      </c>
      <c r="C96" s="17">
        <v>195.80734</v>
      </c>
      <c r="D96" s="17">
        <v>31.654275</v>
      </c>
      <c r="E96" s="17">
        <v>30.954723</v>
      </c>
      <c r="F96" s="17">
        <v>4.9300134</v>
      </c>
      <c r="G96" s="17">
        <v>999.66035</v>
      </c>
      <c r="I96" s="12">
        <f t="shared" si="10"/>
        <v>0.7365641740217065</v>
      </c>
      <c r="J96" s="12">
        <f t="shared" si="11"/>
        <v>0.19587386855945624</v>
      </c>
      <c r="K96" s="12">
        <f t="shared" si="12"/>
        <v>0.031665030027448825</v>
      </c>
      <c r="L96" s="12">
        <f t="shared" si="13"/>
        <v>0.030965240343882802</v>
      </c>
      <c r="M96" s="13">
        <f t="shared" si="14"/>
        <v>0.2585041389307879</v>
      </c>
    </row>
    <row r="97" spans="1:13" ht="12.75">
      <c r="A97" s="5" t="s">
        <v>20</v>
      </c>
      <c r="B97" s="17">
        <v>369.90974</v>
      </c>
      <c r="C97" s="17">
        <v>73.857523</v>
      </c>
      <c r="D97" s="17">
        <v>29.409239</v>
      </c>
      <c r="E97" s="17">
        <v>22.963541</v>
      </c>
      <c r="F97" s="17">
        <v>3.6900651</v>
      </c>
      <c r="G97" s="17">
        <v>499.83011</v>
      </c>
      <c r="I97" s="12">
        <f t="shared" si="10"/>
        <v>0.7400709413044364</v>
      </c>
      <c r="J97" s="12">
        <f t="shared" si="11"/>
        <v>0.14776525367789467</v>
      </c>
      <c r="K97" s="12">
        <f t="shared" si="12"/>
        <v>0.0588384701353826</v>
      </c>
      <c r="L97" s="12">
        <f t="shared" si="13"/>
        <v>0.0459426924080264</v>
      </c>
      <c r="M97" s="13">
        <f t="shared" si="14"/>
        <v>0.2525464162213037</v>
      </c>
    </row>
    <row r="98" spans="1:13" ht="12.75">
      <c r="A98" s="5" t="s">
        <v>5</v>
      </c>
      <c r="B98" s="17">
        <v>756.0067</v>
      </c>
      <c r="C98" s="17">
        <v>165.8335</v>
      </c>
      <c r="D98" s="17">
        <v>58.808301</v>
      </c>
      <c r="E98" s="17">
        <v>25.008695</v>
      </c>
      <c r="F98" s="17">
        <v>0</v>
      </c>
      <c r="G98" s="17">
        <v>1005.6572</v>
      </c>
      <c r="I98" s="12">
        <f t="shared" si="10"/>
        <v>0.7517538779615957</v>
      </c>
      <c r="J98" s="12">
        <f t="shared" si="11"/>
        <v>0.16490062418883888</v>
      </c>
      <c r="K98" s="12">
        <f t="shared" si="12"/>
        <v>0.05847748218776736</v>
      </c>
      <c r="L98" s="12">
        <f t="shared" si="13"/>
        <v>0.02486801168429958</v>
      </c>
      <c r="M98" s="13">
        <f t="shared" si="14"/>
        <v>0.24824611806090582</v>
      </c>
    </row>
    <row r="99" spans="1:13" ht="12.75">
      <c r="A99" s="5" t="s">
        <v>26</v>
      </c>
      <c r="B99" s="17">
        <v>374.68219</v>
      </c>
      <c r="C99" s="17">
        <v>91.47828</v>
      </c>
      <c r="D99" s="17">
        <v>20.446906</v>
      </c>
      <c r="E99" s="17">
        <v>12.093777</v>
      </c>
      <c r="F99" s="17">
        <v>1.1289361</v>
      </c>
      <c r="G99" s="17">
        <v>499.83009</v>
      </c>
      <c r="I99" s="12">
        <f t="shared" si="10"/>
        <v>0.7496191155678523</v>
      </c>
      <c r="J99" s="12">
        <f t="shared" si="11"/>
        <v>0.18301875343279153</v>
      </c>
      <c r="K99" s="12">
        <f t="shared" si="12"/>
        <v>0.04090771325911971</v>
      </c>
      <c r="L99" s="12">
        <f t="shared" si="13"/>
        <v>0.024195776208671232</v>
      </c>
      <c r="M99" s="13">
        <f t="shared" si="14"/>
        <v>0.24812224290058246</v>
      </c>
    </row>
    <row r="100" spans="1:13" ht="12.75">
      <c r="A100" s="5" t="s">
        <v>7</v>
      </c>
      <c r="B100" s="17">
        <v>788.58496</v>
      </c>
      <c r="C100" s="17">
        <v>153.09725</v>
      </c>
      <c r="D100" s="17">
        <v>46.180495</v>
      </c>
      <c r="E100" s="17">
        <v>37.160512</v>
      </c>
      <c r="F100" s="17">
        <v>5.6262866</v>
      </c>
      <c r="G100" s="17">
        <v>1030.65</v>
      </c>
      <c r="I100" s="12">
        <f t="shared" si="10"/>
        <v>0.7651336147091641</v>
      </c>
      <c r="J100" s="12">
        <f t="shared" si="11"/>
        <v>0.1485443652064231</v>
      </c>
      <c r="K100" s="12">
        <f t="shared" si="12"/>
        <v>0.04480715567845534</v>
      </c>
      <c r="L100" s="12">
        <f t="shared" si="13"/>
        <v>0.036055413573958174</v>
      </c>
      <c r="M100" s="13">
        <f t="shared" si="14"/>
        <v>0.22940693445883661</v>
      </c>
    </row>
    <row r="101" spans="1:13" ht="12.75">
      <c r="A101" s="5" t="s">
        <v>24</v>
      </c>
      <c r="B101" s="17">
        <v>787.05319</v>
      </c>
      <c r="C101" s="17">
        <v>138.550262</v>
      </c>
      <c r="D101" s="17">
        <v>44.321447</v>
      </c>
      <c r="E101" s="17">
        <v>28.2084569</v>
      </c>
      <c r="F101" s="17">
        <v>10.523391</v>
      </c>
      <c r="G101" s="17">
        <v>1008.657</v>
      </c>
      <c r="I101" s="12">
        <f t="shared" si="10"/>
        <v>0.7802981489247584</v>
      </c>
      <c r="J101" s="12">
        <f t="shared" si="11"/>
        <v>0.1373611267259336</v>
      </c>
      <c r="K101" s="12">
        <f t="shared" si="12"/>
        <v>0.04394104933589912</v>
      </c>
      <c r="L101" s="12">
        <f t="shared" si="13"/>
        <v>0.02796635218909897</v>
      </c>
      <c r="M101" s="13">
        <f t="shared" si="14"/>
        <v>0.20926852825093167</v>
      </c>
    </row>
    <row r="102" spans="1:13" ht="12.75">
      <c r="A102" s="5" t="s">
        <v>25</v>
      </c>
      <c r="B102" s="17">
        <v>805.12883</v>
      </c>
      <c r="C102" s="17">
        <v>134.15448</v>
      </c>
      <c r="D102" s="17">
        <v>53.303623</v>
      </c>
      <c r="E102" s="17">
        <v>26.5456124</v>
      </c>
      <c r="F102" s="17">
        <v>17.085899</v>
      </c>
      <c r="G102" s="17">
        <v>1036.218</v>
      </c>
      <c r="I102" s="12">
        <f t="shared" si="10"/>
        <v>0.7769878828586262</v>
      </c>
      <c r="J102" s="12">
        <f t="shared" si="11"/>
        <v>0.12946549857269415</v>
      </c>
      <c r="K102" s="12">
        <f t="shared" si="12"/>
        <v>0.05144054918945627</v>
      </c>
      <c r="L102" s="12">
        <f t="shared" si="13"/>
        <v>0.025617787376787507</v>
      </c>
      <c r="M102" s="13">
        <f t="shared" si="14"/>
        <v>0.2065238351389379</v>
      </c>
    </row>
    <row r="103" spans="1:13" ht="12.75">
      <c r="A103" s="5" t="s">
        <v>13</v>
      </c>
      <c r="B103" s="17">
        <v>819.29358</v>
      </c>
      <c r="C103" s="17">
        <v>137.23233</v>
      </c>
      <c r="D103" s="17">
        <v>25.735048</v>
      </c>
      <c r="E103" s="17">
        <v>24.982504</v>
      </c>
      <c r="F103" s="17">
        <v>5.4093604</v>
      </c>
      <c r="G103" s="17">
        <v>1012.653</v>
      </c>
      <c r="I103" s="12">
        <f t="shared" si="10"/>
        <v>0.8090565870046305</v>
      </c>
      <c r="J103" s="12">
        <f t="shared" si="11"/>
        <v>0.13551762548474156</v>
      </c>
      <c r="K103" s="12">
        <f t="shared" si="12"/>
        <v>0.025413491097147786</v>
      </c>
      <c r="L103" s="12">
        <f t="shared" si="13"/>
        <v>0.024670350060682186</v>
      </c>
      <c r="M103" s="13">
        <f t="shared" si="14"/>
        <v>0.18560146664257154</v>
      </c>
    </row>
    <row r="104" spans="1:13" s="1" customFormat="1" ht="12.75">
      <c r="A104" s="31" t="s">
        <v>21</v>
      </c>
      <c r="B104" s="17">
        <v>822.4646</v>
      </c>
      <c r="C104" s="17">
        <v>127.53543</v>
      </c>
      <c r="D104" s="17">
        <v>26.835464</v>
      </c>
      <c r="E104" s="17">
        <v>18.1890143</v>
      </c>
      <c r="F104" s="17">
        <v>4.6352936</v>
      </c>
      <c r="G104" s="17">
        <v>999.6598</v>
      </c>
      <c r="H104" s="5"/>
      <c r="I104" s="12">
        <f t="shared" si="10"/>
        <v>0.8227444976781101</v>
      </c>
      <c r="J104" s="12">
        <f t="shared" si="11"/>
        <v>0.12757883231875483</v>
      </c>
      <c r="K104" s="12">
        <f t="shared" si="12"/>
        <v>0.026844596531740098</v>
      </c>
      <c r="L104" s="12">
        <f t="shared" si="13"/>
        <v>0.018195204308505755</v>
      </c>
      <c r="M104" s="13">
        <f t="shared" si="14"/>
        <v>0.17261863315900067</v>
      </c>
    </row>
    <row r="106" spans="1:2" ht="12.75">
      <c r="A106" s="1" t="s">
        <v>40</v>
      </c>
      <c r="B106" s="2" t="s">
        <v>43</v>
      </c>
    </row>
    <row r="107" spans="1:2" ht="12.75">
      <c r="A107" s="1"/>
      <c r="B107" s="2"/>
    </row>
    <row r="108" spans="1:13" ht="12.75">
      <c r="A108" s="5" t="s">
        <v>14</v>
      </c>
      <c r="B108" s="18" t="s">
        <v>30</v>
      </c>
      <c r="C108" s="18" t="s">
        <v>31</v>
      </c>
      <c r="D108" s="18" t="s">
        <v>32</v>
      </c>
      <c r="E108" s="18" t="s">
        <v>33</v>
      </c>
      <c r="F108" s="18" t="s">
        <v>34</v>
      </c>
      <c r="G108" s="18" t="s">
        <v>1</v>
      </c>
      <c r="I108" s="18" t="s">
        <v>30</v>
      </c>
      <c r="J108" s="18" t="s">
        <v>31</v>
      </c>
      <c r="K108" s="18" t="s">
        <v>32</v>
      </c>
      <c r="L108" s="18" t="s">
        <v>33</v>
      </c>
      <c r="M108" s="18" t="s">
        <v>28</v>
      </c>
    </row>
    <row r="109" spans="1:13" ht="12.75">
      <c r="A109" s="5" t="s">
        <v>8</v>
      </c>
      <c r="B109" s="17">
        <v>346.13895</v>
      </c>
      <c r="C109" s="17">
        <v>182.89062</v>
      </c>
      <c r="D109" s="17">
        <v>151.51887</v>
      </c>
      <c r="E109" s="17">
        <v>291.18355</v>
      </c>
      <c r="F109" s="17">
        <v>27.9279323</v>
      </c>
      <c r="G109" s="17">
        <v>999.65993</v>
      </c>
      <c r="I109" s="12">
        <f aca="true" t="shared" si="15" ref="I109:I138">B109/$G109</f>
        <v>0.34625670151648474</v>
      </c>
      <c r="J109" s="12">
        <f aca="true" t="shared" si="16" ref="J109:J138">C109/$G109</f>
        <v>0.18295283677120078</v>
      </c>
      <c r="K109" s="12">
        <f aca="true" t="shared" si="17" ref="K109:K138">D109/$G109</f>
        <v>0.1515704145508763</v>
      </c>
      <c r="L109" s="12">
        <f aca="true" t="shared" si="18" ref="L109:L138">E109/$G109</f>
        <v>0.2912826064759843</v>
      </c>
      <c r="M109" s="13">
        <f aca="true" t="shared" si="19" ref="M109:M138">SUM(J109:L109)</f>
        <v>0.6258058577980614</v>
      </c>
    </row>
    <row r="110" spans="1:13" ht="12.75">
      <c r="A110" s="5" t="s">
        <v>22</v>
      </c>
      <c r="B110" s="17">
        <v>413.49338</v>
      </c>
      <c r="C110" s="17">
        <v>259.60571</v>
      </c>
      <c r="D110" s="17">
        <v>153.97864</v>
      </c>
      <c r="E110" s="17">
        <v>254.47146</v>
      </c>
      <c r="F110" s="17">
        <v>12.0549</v>
      </c>
      <c r="G110" s="17">
        <v>1093.604</v>
      </c>
      <c r="I110" s="12">
        <f t="shared" si="15"/>
        <v>0.378101561442716</v>
      </c>
      <c r="J110" s="12">
        <f t="shared" si="16"/>
        <v>0.23738547957030148</v>
      </c>
      <c r="K110" s="12">
        <f t="shared" si="17"/>
        <v>0.1407992655476754</v>
      </c>
      <c r="L110" s="12">
        <f t="shared" si="18"/>
        <v>0.23269068145324998</v>
      </c>
      <c r="M110" s="13">
        <f t="shared" si="19"/>
        <v>0.6108754265712268</v>
      </c>
    </row>
    <row r="111" spans="1:13" ht="12.75">
      <c r="A111" s="5" t="s">
        <v>12</v>
      </c>
      <c r="B111" s="17">
        <v>427.73754</v>
      </c>
      <c r="C111" s="17">
        <v>235.26199</v>
      </c>
      <c r="D111" s="17">
        <v>143.61216</v>
      </c>
      <c r="E111" s="17">
        <v>199.73407</v>
      </c>
      <c r="F111" s="17">
        <v>4.3275283</v>
      </c>
      <c r="G111" s="17">
        <v>1010.673</v>
      </c>
      <c r="I111" s="12">
        <f t="shared" si="15"/>
        <v>0.42322050752320484</v>
      </c>
      <c r="J111" s="12">
        <f t="shared" si="16"/>
        <v>0.23277755515384302</v>
      </c>
      <c r="K111" s="12">
        <f t="shared" si="17"/>
        <v>0.14209557393934535</v>
      </c>
      <c r="L111" s="12">
        <f t="shared" si="18"/>
        <v>0.19762482029301268</v>
      </c>
      <c r="M111" s="13">
        <f t="shared" si="19"/>
        <v>0.572497949386201</v>
      </c>
    </row>
    <row r="112" spans="1:13" ht="12.75">
      <c r="A112" s="5" t="s">
        <v>15</v>
      </c>
      <c r="B112" s="17">
        <v>442.26662</v>
      </c>
      <c r="C112" s="17">
        <v>225.7973</v>
      </c>
      <c r="D112" s="17">
        <v>108.25997</v>
      </c>
      <c r="E112" s="17">
        <v>210.00582</v>
      </c>
      <c r="F112" s="17">
        <v>24.326457</v>
      </c>
      <c r="G112" s="17">
        <v>1010.656</v>
      </c>
      <c r="I112" s="12">
        <f t="shared" si="15"/>
        <v>0.43760351692366145</v>
      </c>
      <c r="J112" s="12">
        <f t="shared" si="16"/>
        <v>0.22341657299813192</v>
      </c>
      <c r="K112" s="12">
        <f t="shared" si="17"/>
        <v>0.10711851510306178</v>
      </c>
      <c r="L112" s="12">
        <f t="shared" si="18"/>
        <v>0.20779159278725898</v>
      </c>
      <c r="M112" s="13">
        <f t="shared" si="19"/>
        <v>0.5383266808884527</v>
      </c>
    </row>
    <row r="113" spans="1:13" ht="12.75">
      <c r="A113" s="5" t="s">
        <v>6</v>
      </c>
      <c r="B113" s="17">
        <v>518.629525</v>
      </c>
      <c r="C113" s="17">
        <v>225.29088</v>
      </c>
      <c r="D113" s="17">
        <v>171.47099</v>
      </c>
      <c r="E113" s="17">
        <v>124.25854</v>
      </c>
      <c r="F113" s="17">
        <v>0.598496464</v>
      </c>
      <c r="G113" s="17">
        <v>1040.248</v>
      </c>
      <c r="I113" s="12">
        <f t="shared" si="15"/>
        <v>0.49856334739408287</v>
      </c>
      <c r="J113" s="12">
        <f t="shared" si="16"/>
        <v>0.21657420153655665</v>
      </c>
      <c r="K113" s="12">
        <f t="shared" si="17"/>
        <v>0.16483664472318138</v>
      </c>
      <c r="L113" s="12">
        <f t="shared" si="18"/>
        <v>0.11945088094377494</v>
      </c>
      <c r="M113" s="13">
        <f t="shared" si="19"/>
        <v>0.500861727203513</v>
      </c>
    </row>
    <row r="114" spans="1:13" ht="12.75">
      <c r="A114" s="5" t="s">
        <v>27</v>
      </c>
      <c r="B114" s="17">
        <v>526.81484</v>
      </c>
      <c r="C114" s="17">
        <v>187.95208</v>
      </c>
      <c r="D114" s="17">
        <v>126.56796</v>
      </c>
      <c r="E114" s="17">
        <v>213.7613</v>
      </c>
      <c r="F114" s="17">
        <v>4.5464538</v>
      </c>
      <c r="G114" s="17">
        <v>1059.643</v>
      </c>
      <c r="I114" s="12">
        <f t="shared" si="15"/>
        <v>0.4971625726777792</v>
      </c>
      <c r="J114" s="12">
        <f t="shared" si="16"/>
        <v>0.17737302091364732</v>
      </c>
      <c r="K114" s="12">
        <f t="shared" si="17"/>
        <v>0.11944396367455831</v>
      </c>
      <c r="L114" s="12">
        <f t="shared" si="18"/>
        <v>0.20172954476177354</v>
      </c>
      <c r="M114" s="13">
        <f t="shared" si="19"/>
        <v>0.4985465293499791</v>
      </c>
    </row>
    <row r="115" spans="1:13" ht="12.75">
      <c r="A115" s="5" t="s">
        <v>23</v>
      </c>
      <c r="B115" s="17">
        <v>507.66251</v>
      </c>
      <c r="C115" s="17">
        <v>226.01462</v>
      </c>
      <c r="D115" s="17">
        <v>135.77979</v>
      </c>
      <c r="E115" s="17">
        <v>142.0755</v>
      </c>
      <c r="F115" s="17">
        <v>3.0883097</v>
      </c>
      <c r="G115" s="17">
        <v>1014.621</v>
      </c>
      <c r="I115" s="12">
        <f t="shared" si="15"/>
        <v>0.5003469374278672</v>
      </c>
      <c r="J115" s="12">
        <f t="shared" si="16"/>
        <v>0.22275767996128604</v>
      </c>
      <c r="K115" s="12">
        <f t="shared" si="17"/>
        <v>0.13382316155490573</v>
      </c>
      <c r="L115" s="12">
        <f t="shared" si="18"/>
        <v>0.14002814844163486</v>
      </c>
      <c r="M115" s="13">
        <f t="shared" si="19"/>
        <v>0.4966089899578266</v>
      </c>
    </row>
    <row r="116" spans="1:13" ht="12.75">
      <c r="A116" s="5" t="s">
        <v>11</v>
      </c>
      <c r="B116" s="17">
        <v>501.23039</v>
      </c>
      <c r="C116" s="17">
        <v>163.28996</v>
      </c>
      <c r="D116" s="17">
        <v>88.15465</v>
      </c>
      <c r="E116" s="17">
        <v>240.37194</v>
      </c>
      <c r="F116" s="17">
        <v>6.6130011</v>
      </c>
      <c r="G116" s="17">
        <v>999.65995</v>
      </c>
      <c r="I116" s="12">
        <f t="shared" si="15"/>
        <v>0.5014008913731114</v>
      </c>
      <c r="J116" s="12">
        <f t="shared" si="16"/>
        <v>0.16334550563919262</v>
      </c>
      <c r="K116" s="12">
        <f t="shared" si="17"/>
        <v>0.08818463718587506</v>
      </c>
      <c r="L116" s="12">
        <f t="shared" si="18"/>
        <v>0.24045370628282148</v>
      </c>
      <c r="M116" s="13">
        <f t="shared" si="19"/>
        <v>0.49198384910788917</v>
      </c>
    </row>
    <row r="117" spans="1:13" ht="12.75">
      <c r="A117" s="5" t="s">
        <v>3</v>
      </c>
      <c r="B117" s="17">
        <v>512.95126</v>
      </c>
      <c r="C117" s="17">
        <v>187.05679</v>
      </c>
      <c r="D117" s="17">
        <v>92.189048</v>
      </c>
      <c r="E117" s="17">
        <v>212.92349</v>
      </c>
      <c r="F117" s="17">
        <v>2.5381368</v>
      </c>
      <c r="G117" s="17">
        <v>1007.659</v>
      </c>
      <c r="I117" s="12">
        <f t="shared" si="15"/>
        <v>0.5090524274580984</v>
      </c>
      <c r="J117" s="12">
        <f t="shared" si="16"/>
        <v>0.18563501144732494</v>
      </c>
      <c r="K117" s="12">
        <f t="shared" si="17"/>
        <v>0.09148833881303099</v>
      </c>
      <c r="L117" s="12">
        <f t="shared" si="18"/>
        <v>0.2113051042068795</v>
      </c>
      <c r="M117" s="13">
        <f t="shared" si="19"/>
        <v>0.4884284544672355</v>
      </c>
    </row>
    <row r="118" spans="1:13" ht="12.75">
      <c r="A118" s="5" t="s">
        <v>18</v>
      </c>
      <c r="B118" s="17">
        <v>521.13417</v>
      </c>
      <c r="C118" s="17">
        <v>248.04305</v>
      </c>
      <c r="D118" s="17">
        <v>111.68682</v>
      </c>
      <c r="E118" s="17">
        <v>119.60672</v>
      </c>
      <c r="F118" s="17">
        <v>5.1864362</v>
      </c>
      <c r="G118" s="17">
        <v>1005.6572</v>
      </c>
      <c r="I118" s="12">
        <f t="shared" si="15"/>
        <v>0.5182025942836188</v>
      </c>
      <c r="J118" s="12">
        <f t="shared" si="16"/>
        <v>0.24664771454925197</v>
      </c>
      <c r="K118" s="12">
        <f t="shared" si="17"/>
        <v>0.11105853962960738</v>
      </c>
      <c r="L118" s="12">
        <f t="shared" si="18"/>
        <v>0.11893388721325716</v>
      </c>
      <c r="M118" s="13">
        <f t="shared" si="19"/>
        <v>0.4766401413921165</v>
      </c>
    </row>
    <row r="119" spans="1:13" ht="12.75">
      <c r="A119" s="5" t="s">
        <v>54</v>
      </c>
      <c r="B119" s="17">
        <v>275.97026</v>
      </c>
      <c r="C119" s="17">
        <v>107.048735</v>
      </c>
      <c r="D119" s="17">
        <v>51.021589</v>
      </c>
      <c r="E119" s="17">
        <v>87.9351851</v>
      </c>
      <c r="F119" s="17">
        <v>5.8446324</v>
      </c>
      <c r="G119" s="17">
        <v>527.8204</v>
      </c>
      <c r="I119" s="12">
        <f t="shared" si="15"/>
        <v>0.5228487947794364</v>
      </c>
      <c r="J119" s="12">
        <f t="shared" si="16"/>
        <v>0.2028128033702373</v>
      </c>
      <c r="K119" s="12">
        <f t="shared" si="17"/>
        <v>0.09666467798516314</v>
      </c>
      <c r="L119" s="12">
        <f t="shared" si="18"/>
        <v>0.16660058061416347</v>
      </c>
      <c r="M119" s="13">
        <f t="shared" si="19"/>
        <v>0.4660780619695639</v>
      </c>
    </row>
    <row r="120" spans="1:13" ht="12.75">
      <c r="A120" s="5" t="s">
        <v>55</v>
      </c>
      <c r="B120" s="17">
        <v>161.19186</v>
      </c>
      <c r="C120" s="17">
        <v>61.256298</v>
      </c>
      <c r="D120" s="17">
        <v>26.609011</v>
      </c>
      <c r="E120" s="17">
        <v>51.8407</v>
      </c>
      <c r="F120" s="17">
        <v>0</v>
      </c>
      <c r="G120" s="17">
        <v>300.897871</v>
      </c>
      <c r="I120" s="12">
        <f t="shared" si="15"/>
        <v>0.5357028930257868</v>
      </c>
      <c r="J120" s="12">
        <f t="shared" si="16"/>
        <v>0.2035783696189728</v>
      </c>
      <c r="K120" s="12">
        <f t="shared" si="17"/>
        <v>0.08843203480160217</v>
      </c>
      <c r="L120" s="12">
        <f t="shared" si="18"/>
        <v>0.17228669590686468</v>
      </c>
      <c r="M120" s="13">
        <f t="shared" si="19"/>
        <v>0.46429710032743965</v>
      </c>
    </row>
    <row r="121" spans="1:13" ht="12.75">
      <c r="A121" s="5" t="s">
        <v>10</v>
      </c>
      <c r="B121" s="17">
        <v>263.3341</v>
      </c>
      <c r="C121" s="17">
        <v>72.39516</v>
      </c>
      <c r="D121" s="17">
        <v>51.04671</v>
      </c>
      <c r="E121" s="17">
        <v>107.31269</v>
      </c>
      <c r="F121" s="17">
        <v>5.7414575</v>
      </c>
      <c r="G121" s="17">
        <v>499.83011</v>
      </c>
      <c r="I121" s="12">
        <f t="shared" si="15"/>
        <v>0.5268472121457428</v>
      </c>
      <c r="J121" s="12">
        <f t="shared" si="16"/>
        <v>0.14483953357671872</v>
      </c>
      <c r="K121" s="12">
        <f t="shared" si="17"/>
        <v>0.10212812109298497</v>
      </c>
      <c r="L121" s="12">
        <f t="shared" si="18"/>
        <v>0.2146983301986349</v>
      </c>
      <c r="M121" s="13">
        <f t="shared" si="19"/>
        <v>0.4616659848683386</v>
      </c>
    </row>
    <row r="122" spans="1:13" ht="12.75">
      <c r="A122" s="5" t="s">
        <v>53</v>
      </c>
      <c r="B122" s="17">
        <v>537.56789</v>
      </c>
      <c r="C122" s="17">
        <v>183.07552</v>
      </c>
      <c r="D122" s="17">
        <v>87.167956</v>
      </c>
      <c r="E122" s="17">
        <v>187.67212</v>
      </c>
      <c r="F122" s="17">
        <v>10.17459</v>
      </c>
      <c r="G122" s="17">
        <v>1005.658</v>
      </c>
      <c r="I122" s="12">
        <f t="shared" si="15"/>
        <v>0.5345434431983835</v>
      </c>
      <c r="J122" s="12">
        <f t="shared" si="16"/>
        <v>0.18204550652408671</v>
      </c>
      <c r="K122" s="12">
        <f t="shared" si="17"/>
        <v>0.08667753450974387</v>
      </c>
      <c r="L122" s="12">
        <f t="shared" si="18"/>
        <v>0.1866162452841821</v>
      </c>
      <c r="M122" s="13">
        <f t="shared" si="19"/>
        <v>0.4553392863180127</v>
      </c>
    </row>
    <row r="123" spans="1:13" ht="12.75">
      <c r="A123" s="5" t="s">
        <v>2</v>
      </c>
      <c r="B123" s="17">
        <v>581.3354</v>
      </c>
      <c r="C123" s="17">
        <v>139.214856</v>
      </c>
      <c r="D123" s="17">
        <v>84.673404</v>
      </c>
      <c r="E123" s="17">
        <v>230.29198</v>
      </c>
      <c r="F123" s="17">
        <v>4.13389415</v>
      </c>
      <c r="G123" s="17">
        <v>1039.65</v>
      </c>
      <c r="I123" s="12">
        <f t="shared" si="15"/>
        <v>0.5591645265233492</v>
      </c>
      <c r="J123" s="12">
        <f t="shared" si="16"/>
        <v>0.13390550281344682</v>
      </c>
      <c r="K123" s="12">
        <f t="shared" si="17"/>
        <v>0.08144414370220747</v>
      </c>
      <c r="L123" s="12">
        <f t="shared" si="18"/>
        <v>0.22150914249987974</v>
      </c>
      <c r="M123" s="13">
        <f t="shared" si="19"/>
        <v>0.43685878901553404</v>
      </c>
    </row>
    <row r="124" spans="1:13" s="1" customFormat="1" ht="12.75">
      <c r="A124" s="15" t="s">
        <v>1</v>
      </c>
      <c r="B124" s="7">
        <v>14926.49</v>
      </c>
      <c r="C124" s="7">
        <v>4835.889</v>
      </c>
      <c r="D124" s="7">
        <v>2613.516</v>
      </c>
      <c r="E124" s="7">
        <v>4145.285</v>
      </c>
      <c r="F124" s="7">
        <v>224.81646</v>
      </c>
      <c r="G124" s="7">
        <v>26746</v>
      </c>
      <c r="I124" s="3">
        <f t="shared" si="15"/>
        <v>0.5580830778434158</v>
      </c>
      <c r="J124" s="3">
        <f t="shared" si="16"/>
        <v>0.18080793389665745</v>
      </c>
      <c r="K124" s="3">
        <f t="shared" si="17"/>
        <v>0.09771614447020116</v>
      </c>
      <c r="L124" s="3">
        <f t="shared" si="18"/>
        <v>0.15498710087489717</v>
      </c>
      <c r="M124" s="4">
        <f t="shared" si="19"/>
        <v>0.43351117924175575</v>
      </c>
    </row>
    <row r="125" spans="1:13" ht="12.75">
      <c r="A125" s="5" t="s">
        <v>17</v>
      </c>
      <c r="B125" s="17">
        <v>583.24735</v>
      </c>
      <c r="C125" s="17">
        <v>201.49562</v>
      </c>
      <c r="D125" s="17">
        <v>78.631579</v>
      </c>
      <c r="E125" s="17">
        <v>132.095947</v>
      </c>
      <c r="F125" s="17">
        <v>4.1899551</v>
      </c>
      <c r="G125" s="17">
        <v>999.66045</v>
      </c>
      <c r="I125" s="12">
        <f t="shared" si="15"/>
        <v>0.5834454589055714</v>
      </c>
      <c r="J125" s="12">
        <f t="shared" si="16"/>
        <v>0.2015640610769387</v>
      </c>
      <c r="K125" s="12">
        <f t="shared" si="17"/>
        <v>0.07865828742149397</v>
      </c>
      <c r="L125" s="12">
        <f t="shared" si="18"/>
        <v>0.1321408154138738</v>
      </c>
      <c r="M125" s="13">
        <f t="shared" si="19"/>
        <v>0.41236316391230643</v>
      </c>
    </row>
    <row r="126" spans="1:13" ht="12.75">
      <c r="A126" s="5" t="s">
        <v>16</v>
      </c>
      <c r="B126" s="17">
        <v>584.38023</v>
      </c>
      <c r="C126" s="17">
        <v>204.49745</v>
      </c>
      <c r="D126" s="17">
        <v>98.788354</v>
      </c>
      <c r="E126" s="17">
        <v>108.00038</v>
      </c>
      <c r="F126" s="17">
        <v>4.9200568</v>
      </c>
      <c r="G126" s="17">
        <v>1000.586</v>
      </c>
      <c r="I126" s="12">
        <f t="shared" si="15"/>
        <v>0.5840379837415275</v>
      </c>
      <c r="J126" s="12">
        <f t="shared" si="16"/>
        <v>0.2043776846767794</v>
      </c>
      <c r="K126" s="12">
        <f t="shared" si="17"/>
        <v>0.09873049792821406</v>
      </c>
      <c r="L126" s="12">
        <f t="shared" si="18"/>
        <v>0.1079371288424983</v>
      </c>
      <c r="M126" s="13">
        <f t="shared" si="19"/>
        <v>0.41104531144749173</v>
      </c>
    </row>
    <row r="127" spans="1:13" ht="12.75">
      <c r="A127" s="5" t="s">
        <v>9</v>
      </c>
      <c r="B127" s="17">
        <v>576.75172</v>
      </c>
      <c r="C127" s="17">
        <v>202.8241</v>
      </c>
      <c r="D127" s="17">
        <v>78.883993</v>
      </c>
      <c r="E127" s="17">
        <v>129.134744</v>
      </c>
      <c r="F127" s="17">
        <v>12.065787</v>
      </c>
      <c r="G127" s="17">
        <v>999.66035</v>
      </c>
      <c r="I127" s="12">
        <f t="shared" si="15"/>
        <v>0.576947680279607</v>
      </c>
      <c r="J127" s="12">
        <f t="shared" si="16"/>
        <v>0.20289301261173356</v>
      </c>
      <c r="K127" s="12">
        <f t="shared" si="17"/>
        <v>0.07891079505153926</v>
      </c>
      <c r="L127" s="12">
        <f t="shared" si="18"/>
        <v>0.12917861951811935</v>
      </c>
      <c r="M127" s="13">
        <f t="shared" si="19"/>
        <v>0.4109824271813922</v>
      </c>
    </row>
    <row r="128" spans="1:13" ht="12.75">
      <c r="A128" s="1" t="s">
        <v>56</v>
      </c>
      <c r="B128" s="7">
        <v>608.03602</v>
      </c>
      <c r="C128" s="7">
        <v>158.52086</v>
      </c>
      <c r="D128" s="7">
        <v>68.24748</v>
      </c>
      <c r="E128" s="7">
        <v>173.85249</v>
      </c>
      <c r="F128" s="7">
        <v>0</v>
      </c>
      <c r="G128" s="7">
        <v>1008.657</v>
      </c>
      <c r="H128" s="1"/>
      <c r="I128" s="3">
        <f t="shared" si="15"/>
        <v>0.6028174295127084</v>
      </c>
      <c r="J128" s="3">
        <f t="shared" si="16"/>
        <v>0.15716032308306985</v>
      </c>
      <c r="K128" s="3">
        <f t="shared" si="17"/>
        <v>0.06766173238276242</v>
      </c>
      <c r="L128" s="3">
        <f t="shared" si="18"/>
        <v>0.17236036630886414</v>
      </c>
      <c r="M128" s="4">
        <f t="shared" si="19"/>
        <v>0.3971824217746964</v>
      </c>
    </row>
    <row r="129" spans="1:13" ht="12.75">
      <c r="A129" s="5" t="s">
        <v>20</v>
      </c>
      <c r="B129" s="17">
        <v>298.96521</v>
      </c>
      <c r="C129" s="17">
        <v>81.270332</v>
      </c>
      <c r="D129" s="17">
        <v>45.502186</v>
      </c>
      <c r="E129" s="17">
        <v>69.7929149</v>
      </c>
      <c r="F129" s="17">
        <v>4.2994678</v>
      </c>
      <c r="G129" s="17">
        <v>499.83011</v>
      </c>
      <c r="I129" s="12">
        <f t="shared" si="15"/>
        <v>0.5981336538529062</v>
      </c>
      <c r="J129" s="12">
        <f t="shared" si="16"/>
        <v>0.16259591083858474</v>
      </c>
      <c r="K129" s="12">
        <f t="shared" si="17"/>
        <v>0.09103530397558483</v>
      </c>
      <c r="L129" s="12">
        <f t="shared" si="18"/>
        <v>0.13963327439397358</v>
      </c>
      <c r="M129" s="13">
        <f t="shared" si="19"/>
        <v>0.39326448920814316</v>
      </c>
    </row>
    <row r="130" spans="1:13" ht="12.75">
      <c r="A130" s="5" t="s">
        <v>13</v>
      </c>
      <c r="B130" s="17">
        <v>619.87779</v>
      </c>
      <c r="C130" s="17">
        <v>173.1872</v>
      </c>
      <c r="D130" s="17">
        <v>92.170755</v>
      </c>
      <c r="E130" s="17">
        <v>117.29541</v>
      </c>
      <c r="F130" s="17">
        <v>10.121658</v>
      </c>
      <c r="G130" s="17">
        <v>1012.653</v>
      </c>
      <c r="I130" s="12">
        <f t="shared" si="15"/>
        <v>0.6121324777589164</v>
      </c>
      <c r="J130" s="12">
        <f t="shared" si="16"/>
        <v>0.1710232429074915</v>
      </c>
      <c r="K130" s="12">
        <f t="shared" si="17"/>
        <v>0.09101909044855444</v>
      </c>
      <c r="L130" s="12">
        <f t="shared" si="18"/>
        <v>0.11582981534642173</v>
      </c>
      <c r="M130" s="13">
        <f t="shared" si="19"/>
        <v>0.37787214870246766</v>
      </c>
    </row>
    <row r="131" spans="1:13" ht="12.75">
      <c r="A131" s="5" t="s">
        <v>5</v>
      </c>
      <c r="B131" s="17">
        <v>626.81203</v>
      </c>
      <c r="C131" s="17">
        <v>126.86196</v>
      </c>
      <c r="D131" s="17">
        <v>108.18791</v>
      </c>
      <c r="E131" s="17">
        <v>142.83892</v>
      </c>
      <c r="F131" s="17">
        <v>0.95637476</v>
      </c>
      <c r="G131" s="17">
        <v>1005.6572</v>
      </c>
      <c r="I131" s="12">
        <f t="shared" si="15"/>
        <v>0.6232859765733294</v>
      </c>
      <c r="J131" s="12">
        <f t="shared" si="16"/>
        <v>0.1261483137594003</v>
      </c>
      <c r="K131" s="12">
        <f t="shared" si="17"/>
        <v>0.10757931231437512</v>
      </c>
      <c r="L131" s="12">
        <f t="shared" si="18"/>
        <v>0.14203539735011095</v>
      </c>
      <c r="M131" s="13">
        <f t="shared" si="19"/>
        <v>0.37576302342388634</v>
      </c>
    </row>
    <row r="132" spans="1:13" ht="12.75">
      <c r="A132" s="5" t="s">
        <v>7</v>
      </c>
      <c r="B132" s="17">
        <v>655.01132</v>
      </c>
      <c r="C132" s="17">
        <v>153.96755</v>
      </c>
      <c r="D132" s="17">
        <v>78.073319</v>
      </c>
      <c r="E132" s="17">
        <v>138.49628</v>
      </c>
      <c r="F132" s="17">
        <v>5.1010352</v>
      </c>
      <c r="G132" s="17">
        <v>1030.65</v>
      </c>
      <c r="I132" s="12">
        <f t="shared" si="15"/>
        <v>0.6355322563430844</v>
      </c>
      <c r="J132" s="12">
        <f t="shared" si="16"/>
        <v>0.14938878377722795</v>
      </c>
      <c r="K132" s="12">
        <f t="shared" si="17"/>
        <v>0.07575153446853926</v>
      </c>
      <c r="L132" s="12">
        <f t="shared" si="18"/>
        <v>0.13437760636491536</v>
      </c>
      <c r="M132" s="13">
        <f t="shared" si="19"/>
        <v>0.35951792461068255</v>
      </c>
    </row>
    <row r="133" spans="1:13" ht="12.75">
      <c r="A133" s="5" t="s">
        <v>26</v>
      </c>
      <c r="B133" s="17">
        <v>323.72039</v>
      </c>
      <c r="C133" s="17">
        <v>65.487569</v>
      </c>
      <c r="D133" s="17">
        <v>27.103743</v>
      </c>
      <c r="E133" s="17">
        <v>80.413303</v>
      </c>
      <c r="F133" s="17">
        <v>3.105084</v>
      </c>
      <c r="G133" s="17">
        <v>499.83009</v>
      </c>
      <c r="I133" s="12">
        <f t="shared" si="15"/>
        <v>0.6476608681162033</v>
      </c>
      <c r="J133" s="12">
        <f t="shared" si="16"/>
        <v>0.13101966110123542</v>
      </c>
      <c r="K133" s="12">
        <f t="shared" si="17"/>
        <v>0.054225913049772576</v>
      </c>
      <c r="L133" s="12">
        <f t="shared" si="18"/>
        <v>0.16088127667543986</v>
      </c>
      <c r="M133" s="13">
        <f t="shared" si="19"/>
        <v>0.3461268508264479</v>
      </c>
    </row>
    <row r="134" spans="1:13" ht="12.75">
      <c r="A134" s="5" t="s">
        <v>21</v>
      </c>
      <c r="B134" s="17">
        <v>662.51918</v>
      </c>
      <c r="C134" s="17">
        <v>170.17498</v>
      </c>
      <c r="D134" s="17">
        <v>77.48124</v>
      </c>
      <c r="E134" s="17">
        <v>84.513569</v>
      </c>
      <c r="F134" s="17">
        <v>4.9708295</v>
      </c>
      <c r="G134" s="17">
        <v>999.6598</v>
      </c>
      <c r="I134" s="12">
        <f t="shared" si="15"/>
        <v>0.6627446457284768</v>
      </c>
      <c r="J134" s="12">
        <f t="shared" si="16"/>
        <v>0.17023289323027693</v>
      </c>
      <c r="K134" s="12">
        <f t="shared" si="17"/>
        <v>0.07750760808827163</v>
      </c>
      <c r="L134" s="12">
        <f t="shared" si="18"/>
        <v>0.08454233030076833</v>
      </c>
      <c r="M134" s="13">
        <f t="shared" si="19"/>
        <v>0.33228283161931693</v>
      </c>
    </row>
    <row r="135" spans="1:13" ht="12.75">
      <c r="A135" s="5" t="s">
        <v>4</v>
      </c>
      <c r="B135" s="17">
        <v>679.721651</v>
      </c>
      <c r="C135" s="17">
        <v>146.44356</v>
      </c>
      <c r="D135" s="17">
        <v>67.6240025</v>
      </c>
      <c r="E135" s="17">
        <v>105.87069</v>
      </c>
      <c r="F135" s="17">
        <v>0</v>
      </c>
      <c r="G135" s="17">
        <v>999.6599</v>
      </c>
      <c r="I135" s="12">
        <f t="shared" si="15"/>
        <v>0.6799529029823043</v>
      </c>
      <c r="J135" s="12">
        <f t="shared" si="16"/>
        <v>0.146493382399354</v>
      </c>
      <c r="K135" s="12">
        <f t="shared" si="17"/>
        <v>0.0676470092478452</v>
      </c>
      <c r="L135" s="12">
        <f t="shared" si="18"/>
        <v>0.10590670887168725</v>
      </c>
      <c r="M135" s="13">
        <f t="shared" si="19"/>
        <v>0.32004710051888646</v>
      </c>
    </row>
    <row r="136" spans="1:13" ht="12.75">
      <c r="A136" s="5" t="s">
        <v>25</v>
      </c>
      <c r="B136" s="17">
        <v>694.3465</v>
      </c>
      <c r="C136" s="17">
        <v>154.23152</v>
      </c>
      <c r="D136" s="17">
        <v>79.007931</v>
      </c>
      <c r="E136" s="17">
        <v>76.33515</v>
      </c>
      <c r="F136" s="17">
        <v>32.297346</v>
      </c>
      <c r="G136" s="17">
        <v>1036.218</v>
      </c>
      <c r="I136" s="12">
        <f t="shared" si="15"/>
        <v>0.6700776284527</v>
      </c>
      <c r="J136" s="12">
        <f t="shared" si="16"/>
        <v>0.14884080376909103</v>
      </c>
      <c r="K136" s="12">
        <f t="shared" si="17"/>
        <v>0.07624643752569439</v>
      </c>
      <c r="L136" s="12">
        <f t="shared" si="18"/>
        <v>0.07366707584697428</v>
      </c>
      <c r="M136" s="13">
        <f t="shared" si="19"/>
        <v>0.2987543171417597</v>
      </c>
    </row>
    <row r="137" spans="1:13" ht="12.75">
      <c r="A137" s="5" t="s">
        <v>19</v>
      </c>
      <c r="B137" s="17">
        <v>719.02968</v>
      </c>
      <c r="C137" s="17">
        <v>168.18215</v>
      </c>
      <c r="D137" s="17">
        <v>61.994467</v>
      </c>
      <c r="E137" s="17">
        <v>70.279739</v>
      </c>
      <c r="F137" s="17">
        <v>9.1980819</v>
      </c>
      <c r="G137" s="17">
        <v>1028.684</v>
      </c>
      <c r="I137" s="12">
        <f t="shared" si="15"/>
        <v>0.6989801338409074</v>
      </c>
      <c r="J137" s="12">
        <f t="shared" si="16"/>
        <v>0.16349253026196578</v>
      </c>
      <c r="K137" s="12">
        <f t="shared" si="17"/>
        <v>0.06026580271492509</v>
      </c>
      <c r="L137" s="12">
        <f t="shared" si="18"/>
        <v>0.06832004677821372</v>
      </c>
      <c r="M137" s="13">
        <f t="shared" si="19"/>
        <v>0.2920783797551046</v>
      </c>
    </row>
    <row r="138" spans="1:13" s="1" customFormat="1" ht="12.75">
      <c r="A138" s="31" t="s">
        <v>24</v>
      </c>
      <c r="B138" s="17">
        <v>756.61644</v>
      </c>
      <c r="C138" s="17">
        <v>124.55008</v>
      </c>
      <c r="D138" s="17">
        <v>68.081227</v>
      </c>
      <c r="E138" s="17">
        <v>42.920434</v>
      </c>
      <c r="F138" s="17">
        <v>16.488563</v>
      </c>
      <c r="G138" s="17">
        <v>1008.657</v>
      </c>
      <c r="H138" s="5"/>
      <c r="I138" s="12">
        <f t="shared" si="15"/>
        <v>0.7501226284058902</v>
      </c>
      <c r="J138" s="12">
        <f t="shared" si="16"/>
        <v>0.12348110408196245</v>
      </c>
      <c r="K138" s="12">
        <f t="shared" si="17"/>
        <v>0.067496906282314</v>
      </c>
      <c r="L138" s="12">
        <f t="shared" si="18"/>
        <v>0.04255206080957154</v>
      </c>
      <c r="M138" s="13">
        <f t="shared" si="19"/>
        <v>0.233530071173848</v>
      </c>
    </row>
    <row r="140" spans="1:2" ht="12.75">
      <c r="A140" s="1" t="s">
        <v>41</v>
      </c>
      <c r="B140" s="2" t="s">
        <v>42</v>
      </c>
    </row>
    <row r="141" spans="1:2" ht="12.75">
      <c r="A141" s="1"/>
      <c r="B141" s="2"/>
    </row>
    <row r="142" spans="1:13" ht="12.75">
      <c r="A142" s="5" t="s">
        <v>14</v>
      </c>
      <c r="B142" s="18" t="s">
        <v>30</v>
      </c>
      <c r="C142" s="18" t="s">
        <v>31</v>
      </c>
      <c r="D142" s="18" t="s">
        <v>32</v>
      </c>
      <c r="E142" s="18" t="s">
        <v>33</v>
      </c>
      <c r="F142" s="18" t="s">
        <v>34</v>
      </c>
      <c r="G142" s="18" t="s">
        <v>1</v>
      </c>
      <c r="I142" s="18" t="s">
        <v>30</v>
      </c>
      <c r="J142" s="18" t="s">
        <v>31</v>
      </c>
      <c r="K142" s="18" t="s">
        <v>32</v>
      </c>
      <c r="L142" s="18" t="s">
        <v>33</v>
      </c>
      <c r="M142" s="18" t="s">
        <v>28</v>
      </c>
    </row>
    <row r="143" spans="1:13" ht="12.75">
      <c r="A143" s="5" t="s">
        <v>16</v>
      </c>
      <c r="B143" s="17">
        <v>376.92641</v>
      </c>
      <c r="C143" s="17">
        <v>337.7868</v>
      </c>
      <c r="D143" s="17">
        <v>174.45133</v>
      </c>
      <c r="E143" s="17">
        <v>108.765921</v>
      </c>
      <c r="F143" s="17">
        <v>2.6560267</v>
      </c>
      <c r="G143" s="17">
        <v>1000.586</v>
      </c>
      <c r="I143" s="12">
        <f aca="true" t="shared" si="20" ref="I143:I173">B143/$G143</f>
        <v>0.37670566048295695</v>
      </c>
      <c r="J143" s="12">
        <f aca="true" t="shared" si="21" ref="J143:J173">C143/$G143</f>
        <v>0.3375889728619029</v>
      </c>
      <c r="K143" s="12">
        <f aca="true" t="shared" si="22" ref="K143:K173">D143/$G143</f>
        <v>0.17434916139142465</v>
      </c>
      <c r="L143" s="12">
        <f aca="true" t="shared" si="23" ref="L143:L173">E143/$G143</f>
        <v>0.10870222149820206</v>
      </c>
      <c r="M143" s="13">
        <f aca="true" t="shared" si="24" ref="M143:M173">SUM(J143:L143)</f>
        <v>0.6206403557515296</v>
      </c>
    </row>
    <row r="144" spans="1:13" ht="12.75">
      <c r="A144" s="5" t="s">
        <v>18</v>
      </c>
      <c r="B144" s="17">
        <v>397.078362</v>
      </c>
      <c r="C144" s="17">
        <v>355.01387</v>
      </c>
      <c r="D144" s="17">
        <v>154.878629</v>
      </c>
      <c r="E144" s="17">
        <v>93.778908</v>
      </c>
      <c r="F144" s="17">
        <v>4.9074311</v>
      </c>
      <c r="G144" s="17">
        <v>1005.6572</v>
      </c>
      <c r="I144" s="12">
        <f t="shared" si="20"/>
        <v>0.39484464686376236</v>
      </c>
      <c r="J144" s="12">
        <f t="shared" si="21"/>
        <v>0.35301678345265164</v>
      </c>
      <c r="K144" s="12">
        <f t="shared" si="22"/>
        <v>0.1540073784585841</v>
      </c>
      <c r="L144" s="12">
        <f t="shared" si="23"/>
        <v>0.09325136637017067</v>
      </c>
      <c r="M144" s="13">
        <f t="shared" si="24"/>
        <v>0.6002755282814063</v>
      </c>
    </row>
    <row r="145" spans="1:13" ht="12.75">
      <c r="A145" s="5" t="s">
        <v>3</v>
      </c>
      <c r="B145" s="17">
        <v>426.12318</v>
      </c>
      <c r="C145" s="17">
        <v>343.10152</v>
      </c>
      <c r="D145" s="17">
        <v>143.18181</v>
      </c>
      <c r="E145" s="17">
        <v>94.461076</v>
      </c>
      <c r="F145" s="17">
        <v>0.79113095</v>
      </c>
      <c r="G145" s="17">
        <v>1007.659</v>
      </c>
      <c r="I145" s="12">
        <f t="shared" si="20"/>
        <v>0.42288430907678093</v>
      </c>
      <c r="J145" s="12">
        <f t="shared" si="21"/>
        <v>0.34049367891320376</v>
      </c>
      <c r="K145" s="12">
        <f t="shared" si="22"/>
        <v>0.14209351576277293</v>
      </c>
      <c r="L145" s="12">
        <f t="shared" si="23"/>
        <v>0.09374309761536394</v>
      </c>
      <c r="M145" s="13">
        <f t="shared" si="24"/>
        <v>0.5763302922913406</v>
      </c>
    </row>
    <row r="146" spans="1:13" ht="12.75">
      <c r="A146" s="5" t="s">
        <v>11</v>
      </c>
      <c r="B146" s="17">
        <v>437.524967</v>
      </c>
      <c r="C146" s="17">
        <v>320.88636</v>
      </c>
      <c r="D146" s="17">
        <v>146.8809</v>
      </c>
      <c r="E146" s="17">
        <v>92.181391</v>
      </c>
      <c r="F146" s="17">
        <v>2.1863265</v>
      </c>
      <c r="G146" s="17">
        <v>999.65995</v>
      </c>
      <c r="I146" s="12">
        <f t="shared" si="20"/>
        <v>0.4376737979750014</v>
      </c>
      <c r="J146" s="12">
        <f t="shared" si="21"/>
        <v>0.32099551452471414</v>
      </c>
      <c r="K146" s="12">
        <f t="shared" si="22"/>
        <v>0.14693086384024887</v>
      </c>
      <c r="L146" s="12">
        <f t="shared" si="23"/>
        <v>0.09221274794493868</v>
      </c>
      <c r="M146" s="13">
        <f t="shared" si="24"/>
        <v>0.5601391263099017</v>
      </c>
    </row>
    <row r="147" spans="1:13" ht="12.75">
      <c r="A147" s="5" t="s">
        <v>15</v>
      </c>
      <c r="B147" s="17">
        <v>463.76036</v>
      </c>
      <c r="C147" s="17">
        <v>365.63736</v>
      </c>
      <c r="D147" s="17">
        <v>91.990966</v>
      </c>
      <c r="E147" s="17">
        <v>83.488237</v>
      </c>
      <c r="F147" s="17">
        <v>5.7792446</v>
      </c>
      <c r="G147" s="17">
        <v>1010.656</v>
      </c>
      <c r="I147" s="12">
        <f t="shared" si="20"/>
        <v>0.45887063451857013</v>
      </c>
      <c r="J147" s="12">
        <f t="shared" si="21"/>
        <v>0.36178220878320616</v>
      </c>
      <c r="K147" s="12">
        <f t="shared" si="22"/>
        <v>0.09102104573663047</v>
      </c>
      <c r="L147" s="12">
        <f t="shared" si="23"/>
        <v>0.08260796650888136</v>
      </c>
      <c r="M147" s="13">
        <f t="shared" si="24"/>
        <v>0.535411221028718</v>
      </c>
    </row>
    <row r="148" spans="1:13" ht="12.75">
      <c r="A148" s="5" t="s">
        <v>10</v>
      </c>
      <c r="B148" s="17">
        <v>223.65826</v>
      </c>
      <c r="C148" s="17">
        <v>144.82369</v>
      </c>
      <c r="D148" s="17">
        <v>71.682312</v>
      </c>
      <c r="E148" s="17">
        <v>50.912366</v>
      </c>
      <c r="F148" s="17">
        <v>8.7534831</v>
      </c>
      <c r="G148" s="17">
        <v>499.83011</v>
      </c>
      <c r="I148" s="12">
        <f t="shared" si="20"/>
        <v>0.4474685608676116</v>
      </c>
      <c r="J148" s="12">
        <f t="shared" si="21"/>
        <v>0.2897458298380624</v>
      </c>
      <c r="K148" s="12">
        <f t="shared" si="22"/>
        <v>0.14341335298907862</v>
      </c>
      <c r="L148" s="12">
        <f t="shared" si="23"/>
        <v>0.10185934176714564</v>
      </c>
      <c r="M148" s="13">
        <f t="shared" si="24"/>
        <v>0.5350185245942867</v>
      </c>
    </row>
    <row r="149" spans="1:13" ht="12.75">
      <c r="A149" s="5" t="s">
        <v>19</v>
      </c>
      <c r="B149" s="17">
        <v>491.80015</v>
      </c>
      <c r="C149" s="17">
        <v>311.81811</v>
      </c>
      <c r="D149" s="17">
        <v>137.22766</v>
      </c>
      <c r="E149" s="17">
        <v>85.867588</v>
      </c>
      <c r="F149" s="17">
        <v>1.9706198</v>
      </c>
      <c r="G149" s="17">
        <v>1028.684</v>
      </c>
      <c r="I149" s="12">
        <f t="shared" si="20"/>
        <v>0.47808671078776377</v>
      </c>
      <c r="J149" s="12">
        <f t="shared" si="21"/>
        <v>0.30312332066990444</v>
      </c>
      <c r="K149" s="12">
        <f t="shared" si="22"/>
        <v>0.1334011805374634</v>
      </c>
      <c r="L149" s="12">
        <f t="shared" si="23"/>
        <v>0.08347324153967593</v>
      </c>
      <c r="M149" s="13">
        <f t="shared" si="24"/>
        <v>0.5199977427470438</v>
      </c>
    </row>
    <row r="150" spans="1:13" ht="12.75">
      <c r="A150" s="5" t="s">
        <v>6</v>
      </c>
      <c r="B150" s="17">
        <v>509.97377</v>
      </c>
      <c r="C150" s="17">
        <v>349.94429</v>
      </c>
      <c r="D150" s="17">
        <v>151.49498</v>
      </c>
      <c r="E150" s="17">
        <v>28.835394</v>
      </c>
      <c r="F150" s="17">
        <v>0</v>
      </c>
      <c r="G150" s="17">
        <v>1040.248</v>
      </c>
      <c r="I150" s="12">
        <f t="shared" si="20"/>
        <v>0.4902424902523244</v>
      </c>
      <c r="J150" s="12">
        <f t="shared" si="21"/>
        <v>0.33640467465450546</v>
      </c>
      <c r="K150" s="12">
        <f t="shared" si="22"/>
        <v>0.1456335220062908</v>
      </c>
      <c r="L150" s="12">
        <f t="shared" si="23"/>
        <v>0.02771973029508348</v>
      </c>
      <c r="M150" s="13">
        <f t="shared" si="24"/>
        <v>0.5097579269558797</v>
      </c>
    </row>
    <row r="151" spans="1:13" ht="12.75">
      <c r="A151" s="5" t="s">
        <v>8</v>
      </c>
      <c r="B151" s="17">
        <v>500.21524</v>
      </c>
      <c r="C151" s="17">
        <v>344.55006</v>
      </c>
      <c r="D151" s="17">
        <v>99.264542</v>
      </c>
      <c r="E151" s="17">
        <v>47.355086</v>
      </c>
      <c r="F151" s="17">
        <v>8.2750058</v>
      </c>
      <c r="G151" s="17">
        <v>999.65993</v>
      </c>
      <c r="I151" s="12">
        <f t="shared" si="20"/>
        <v>0.5003854060650406</v>
      </c>
      <c r="J151" s="12">
        <f t="shared" si="21"/>
        <v>0.34466727099884853</v>
      </c>
      <c r="K151" s="12">
        <f t="shared" si="22"/>
        <v>0.09929831037640971</v>
      </c>
      <c r="L151" s="12">
        <f t="shared" si="23"/>
        <v>0.04737119552246132</v>
      </c>
      <c r="M151" s="13">
        <f t="shared" si="24"/>
        <v>0.49133677689771954</v>
      </c>
    </row>
    <row r="152" spans="1:13" ht="12.75">
      <c r="A152" s="5" t="s">
        <v>23</v>
      </c>
      <c r="B152" s="17">
        <v>521.14282</v>
      </c>
      <c r="C152" s="17">
        <v>285.572103</v>
      </c>
      <c r="D152" s="17">
        <v>118.36877</v>
      </c>
      <c r="E152" s="17">
        <v>87.953969</v>
      </c>
      <c r="F152" s="17">
        <v>1.5830816</v>
      </c>
      <c r="G152" s="17">
        <v>1014.621</v>
      </c>
      <c r="I152" s="12">
        <f t="shared" si="20"/>
        <v>0.5136329920236227</v>
      </c>
      <c r="J152" s="12">
        <f t="shared" si="21"/>
        <v>0.2814569213528993</v>
      </c>
      <c r="K152" s="12">
        <f t="shared" si="22"/>
        <v>0.11666303969659607</v>
      </c>
      <c r="L152" s="12">
        <f t="shared" si="23"/>
        <v>0.08668652531339288</v>
      </c>
      <c r="M152" s="13">
        <f t="shared" si="24"/>
        <v>0.48480648636288826</v>
      </c>
    </row>
    <row r="153" spans="1:13" ht="12.75">
      <c r="A153" s="5" t="s">
        <v>27</v>
      </c>
      <c r="B153" s="17">
        <v>567.791906</v>
      </c>
      <c r="C153" s="17">
        <v>353.36383</v>
      </c>
      <c r="D153" s="17">
        <v>75.754238</v>
      </c>
      <c r="E153" s="17">
        <v>57.004614</v>
      </c>
      <c r="F153" s="17">
        <v>5.72805201</v>
      </c>
      <c r="G153" s="17">
        <v>1059.643</v>
      </c>
      <c r="I153" s="12">
        <f t="shared" si="20"/>
        <v>0.5358332060892207</v>
      </c>
      <c r="J153" s="12">
        <f t="shared" si="21"/>
        <v>0.333474415439917</v>
      </c>
      <c r="K153" s="12">
        <f t="shared" si="22"/>
        <v>0.0714903396710024</v>
      </c>
      <c r="L153" s="12">
        <f t="shared" si="23"/>
        <v>0.05379605584144848</v>
      </c>
      <c r="M153" s="13">
        <f t="shared" si="24"/>
        <v>0.4587608109523679</v>
      </c>
    </row>
    <row r="154" spans="1:13" ht="12.75">
      <c r="A154" s="5" t="s">
        <v>55</v>
      </c>
      <c r="B154" s="17">
        <v>166.7454</v>
      </c>
      <c r="C154" s="17">
        <v>81.143185</v>
      </c>
      <c r="D154" s="17">
        <v>35.103382</v>
      </c>
      <c r="E154" s="17">
        <v>17.905901</v>
      </c>
      <c r="F154" s="17">
        <v>0</v>
      </c>
      <c r="G154" s="17">
        <v>300.897871</v>
      </c>
      <c r="I154" s="12">
        <f t="shared" si="20"/>
        <v>0.5541594543219616</v>
      </c>
      <c r="J154" s="12">
        <f t="shared" si="21"/>
        <v>0.2696701865331576</v>
      </c>
      <c r="K154" s="12">
        <f t="shared" si="22"/>
        <v>0.1166621149007731</v>
      </c>
      <c r="L154" s="12">
        <f t="shared" si="23"/>
        <v>0.059508234273947386</v>
      </c>
      <c r="M154" s="13">
        <f t="shared" si="24"/>
        <v>0.44584053570787807</v>
      </c>
    </row>
    <row r="155" spans="1:13" ht="12.75">
      <c r="A155" s="5" t="s">
        <v>54</v>
      </c>
      <c r="B155" s="17">
        <v>295.58524</v>
      </c>
      <c r="C155" s="17">
        <v>167.772844</v>
      </c>
      <c r="D155" s="17">
        <v>42.597064</v>
      </c>
      <c r="E155" s="17">
        <v>21.865254</v>
      </c>
      <c r="F155" s="17">
        <v>0</v>
      </c>
      <c r="G155" s="17">
        <v>527.8204</v>
      </c>
      <c r="I155" s="12">
        <f t="shared" si="20"/>
        <v>0.5600110188996106</v>
      </c>
      <c r="J155" s="12">
        <f t="shared" si="21"/>
        <v>0.31785971894985493</v>
      </c>
      <c r="K155" s="12">
        <f t="shared" si="22"/>
        <v>0.08070370906467429</v>
      </c>
      <c r="L155" s="12">
        <f t="shared" si="23"/>
        <v>0.04142555687502795</v>
      </c>
      <c r="M155" s="13">
        <f t="shared" si="24"/>
        <v>0.4399889848895572</v>
      </c>
    </row>
    <row r="156" spans="1:16" ht="12.75">
      <c r="A156" s="5" t="s">
        <v>12</v>
      </c>
      <c r="B156" s="17">
        <v>580.4486</v>
      </c>
      <c r="C156" s="17">
        <v>300.98864</v>
      </c>
      <c r="D156" s="17">
        <v>89.182671</v>
      </c>
      <c r="E156" s="17">
        <v>37.321308</v>
      </c>
      <c r="F156" s="17">
        <v>2.73207088</v>
      </c>
      <c r="G156" s="17">
        <v>1010.673</v>
      </c>
      <c r="I156" s="12">
        <f t="shared" si="20"/>
        <v>0.5743188944396457</v>
      </c>
      <c r="J156" s="12">
        <f t="shared" si="21"/>
        <v>0.29781011266749974</v>
      </c>
      <c r="K156" s="12">
        <f t="shared" si="22"/>
        <v>0.08824087612907439</v>
      </c>
      <c r="L156" s="12">
        <f t="shared" si="23"/>
        <v>0.03692718416342378</v>
      </c>
      <c r="M156" s="13">
        <f t="shared" si="24"/>
        <v>0.4229781729599979</v>
      </c>
      <c r="P156" s="33"/>
    </row>
    <row r="157" spans="1:16" ht="12.75">
      <c r="A157" s="15" t="s">
        <v>1</v>
      </c>
      <c r="B157" s="7">
        <v>15513.06</v>
      </c>
      <c r="C157" s="7">
        <v>7106.564</v>
      </c>
      <c r="D157" s="7">
        <v>2463.8761</v>
      </c>
      <c r="E157" s="7">
        <v>1508.545</v>
      </c>
      <c r="F157" s="7">
        <v>153.95103</v>
      </c>
      <c r="G157" s="7">
        <v>26746</v>
      </c>
      <c r="H157" s="1"/>
      <c r="I157" s="3">
        <f t="shared" si="20"/>
        <v>0.5800142077319973</v>
      </c>
      <c r="J157" s="3">
        <f t="shared" si="21"/>
        <v>0.26570567561504527</v>
      </c>
      <c r="K157" s="3">
        <f t="shared" si="22"/>
        <v>0.09212129290361175</v>
      </c>
      <c r="L157" s="3">
        <f t="shared" si="23"/>
        <v>0.05640263964705003</v>
      </c>
      <c r="M157" s="4">
        <f t="shared" si="24"/>
        <v>0.4142296081657071</v>
      </c>
      <c r="P157" s="33"/>
    </row>
    <row r="158" spans="1:16" s="1" customFormat="1" ht="12.75">
      <c r="A158" s="5" t="s">
        <v>53</v>
      </c>
      <c r="B158" s="17">
        <v>588.39308</v>
      </c>
      <c r="C158" s="17">
        <v>266.100095</v>
      </c>
      <c r="D158" s="17">
        <v>90.820124</v>
      </c>
      <c r="E158" s="17">
        <v>57.847617</v>
      </c>
      <c r="F158" s="17">
        <v>2.4971608</v>
      </c>
      <c r="G158" s="17">
        <v>1005.658</v>
      </c>
      <c r="H158" s="5"/>
      <c r="I158" s="12">
        <f t="shared" si="20"/>
        <v>0.5850826821842018</v>
      </c>
      <c r="J158" s="12">
        <f t="shared" si="21"/>
        <v>0.26460297138788735</v>
      </c>
      <c r="K158" s="12">
        <f t="shared" si="22"/>
        <v>0.09030915480212956</v>
      </c>
      <c r="L158" s="12">
        <f t="shared" si="23"/>
        <v>0.05752215663774365</v>
      </c>
      <c r="M158" s="13">
        <f t="shared" si="24"/>
        <v>0.4124342828277605</v>
      </c>
      <c r="P158" s="21"/>
    </row>
    <row r="159" spans="1:13" s="1" customFormat="1" ht="12.75">
      <c r="A159" s="5" t="s">
        <v>73</v>
      </c>
      <c r="B159" s="30">
        <v>16490.6</v>
      </c>
      <c r="C159" s="30">
        <v>7683.4</v>
      </c>
      <c r="D159" s="17"/>
      <c r="E159" s="17"/>
      <c r="F159" s="17"/>
      <c r="G159" s="22">
        <v>24174</v>
      </c>
      <c r="H159" s="5"/>
      <c r="I159" s="12">
        <f>B159/$G159</f>
        <v>0.6821626540911723</v>
      </c>
      <c r="J159" s="12">
        <f>C159/$G159</f>
        <v>0.3178373459088277</v>
      </c>
      <c r="K159" s="12">
        <f>D159/$G159</f>
        <v>0</v>
      </c>
      <c r="L159" s="12">
        <f>E159/$G159</f>
        <v>0</v>
      </c>
      <c r="M159" s="13">
        <f>SUM(J159:L159)</f>
        <v>0.3178373459088277</v>
      </c>
    </row>
    <row r="160" spans="1:13" ht="12.75">
      <c r="A160" s="1" t="s">
        <v>56</v>
      </c>
      <c r="B160" s="7">
        <v>600.91818</v>
      </c>
      <c r="C160" s="7">
        <v>255.5119</v>
      </c>
      <c r="D160" s="7">
        <v>81.398408</v>
      </c>
      <c r="E160" s="7">
        <v>69.9990648</v>
      </c>
      <c r="F160" s="7">
        <v>0.82929797</v>
      </c>
      <c r="G160" s="7">
        <v>1008.657</v>
      </c>
      <c r="H160" s="1"/>
      <c r="I160" s="3">
        <f t="shared" si="20"/>
        <v>0.5957606797950146</v>
      </c>
      <c r="J160" s="3">
        <f t="shared" si="21"/>
        <v>0.25331891812578505</v>
      </c>
      <c r="K160" s="3">
        <f t="shared" si="22"/>
        <v>0.08069978991867403</v>
      </c>
      <c r="L160" s="3">
        <f t="shared" si="23"/>
        <v>0.06939828385665295</v>
      </c>
      <c r="M160" s="4">
        <f t="shared" si="24"/>
        <v>0.403416991901112</v>
      </c>
    </row>
    <row r="161" spans="1:13" ht="12.75">
      <c r="A161" s="5" t="s">
        <v>2</v>
      </c>
      <c r="B161" s="17">
        <v>622.776107</v>
      </c>
      <c r="C161" s="17">
        <v>263.61755</v>
      </c>
      <c r="D161" s="17">
        <v>87.328002</v>
      </c>
      <c r="E161" s="17">
        <v>62.621804</v>
      </c>
      <c r="F161" s="17">
        <v>3.3060757</v>
      </c>
      <c r="G161" s="17">
        <v>1039.65</v>
      </c>
      <c r="I161" s="12">
        <f t="shared" si="20"/>
        <v>0.5990247746837878</v>
      </c>
      <c r="J161" s="12">
        <f t="shared" si="21"/>
        <v>0.2535637474149954</v>
      </c>
      <c r="K161" s="12">
        <f t="shared" si="22"/>
        <v>0.08399750108209493</v>
      </c>
      <c r="L161" s="12">
        <f t="shared" si="23"/>
        <v>0.0602335439811475</v>
      </c>
      <c r="M161" s="13">
        <f t="shared" si="24"/>
        <v>0.3977947924782378</v>
      </c>
    </row>
    <row r="162" spans="1:13" ht="12.75">
      <c r="A162" s="5" t="s">
        <v>22</v>
      </c>
      <c r="B162" s="17">
        <v>667.86487</v>
      </c>
      <c r="C162" s="17">
        <v>292.34858</v>
      </c>
      <c r="D162" s="17">
        <v>74.436686</v>
      </c>
      <c r="E162" s="17">
        <v>37.307313</v>
      </c>
      <c r="F162" s="17">
        <v>21.646638</v>
      </c>
      <c r="G162" s="17">
        <v>1093.604</v>
      </c>
      <c r="I162" s="12">
        <f t="shared" si="20"/>
        <v>0.6107008295507331</v>
      </c>
      <c r="J162" s="12">
        <f t="shared" si="21"/>
        <v>0.2673258144630049</v>
      </c>
      <c r="K162" s="12">
        <f t="shared" si="22"/>
        <v>0.06806548439837454</v>
      </c>
      <c r="L162" s="12">
        <f t="shared" si="23"/>
        <v>0.03411409705889883</v>
      </c>
      <c r="M162" s="13">
        <f t="shared" si="24"/>
        <v>0.36950539592027826</v>
      </c>
    </row>
    <row r="163" spans="1:13" ht="12.75">
      <c r="A163" s="5" t="s">
        <v>7</v>
      </c>
      <c r="B163" s="17">
        <v>663.44267</v>
      </c>
      <c r="C163" s="17">
        <v>232.06226</v>
      </c>
      <c r="D163" s="17">
        <v>65.060854</v>
      </c>
      <c r="E163" s="17">
        <v>65.1469549</v>
      </c>
      <c r="F163" s="17">
        <v>4.9367711</v>
      </c>
      <c r="G163" s="17">
        <v>1030.65</v>
      </c>
      <c r="I163" s="12">
        <f t="shared" si="20"/>
        <v>0.6437128705186047</v>
      </c>
      <c r="J163" s="12">
        <f t="shared" si="21"/>
        <v>0.2251610731092029</v>
      </c>
      <c r="K163" s="12">
        <f t="shared" si="22"/>
        <v>0.06312604084800853</v>
      </c>
      <c r="L163" s="12">
        <f t="shared" si="23"/>
        <v>0.06320958123514286</v>
      </c>
      <c r="M163" s="13">
        <f t="shared" si="24"/>
        <v>0.3514966951923543</v>
      </c>
    </row>
    <row r="164" spans="1:13" ht="12.75">
      <c r="A164" s="5" t="s">
        <v>5</v>
      </c>
      <c r="B164" s="17">
        <v>665.04323</v>
      </c>
      <c r="C164" s="17">
        <v>206.21367</v>
      </c>
      <c r="D164" s="17">
        <v>74.273941</v>
      </c>
      <c r="E164" s="17">
        <v>58.709834</v>
      </c>
      <c r="F164" s="17">
        <v>1.4165183</v>
      </c>
      <c r="G164" s="17">
        <v>1005.6572</v>
      </c>
      <c r="I164" s="12">
        <f t="shared" si="20"/>
        <v>0.6613021116937262</v>
      </c>
      <c r="J164" s="12">
        <f t="shared" si="21"/>
        <v>0.20505364054471048</v>
      </c>
      <c r="K164" s="12">
        <f t="shared" si="22"/>
        <v>0.07385612214579679</v>
      </c>
      <c r="L164" s="12">
        <f t="shared" si="23"/>
        <v>0.05837956910167799</v>
      </c>
      <c r="M164" s="13">
        <f t="shared" si="24"/>
        <v>0.33728933179218523</v>
      </c>
    </row>
    <row r="165" spans="1:13" ht="12.75">
      <c r="A165" s="5" t="s">
        <v>20</v>
      </c>
      <c r="B165" s="17">
        <v>340.29135</v>
      </c>
      <c r="C165" s="17">
        <v>111.629847</v>
      </c>
      <c r="D165" s="17">
        <v>32.599813</v>
      </c>
      <c r="E165" s="17">
        <v>14.499569</v>
      </c>
      <c r="F165" s="17">
        <v>0.8095247</v>
      </c>
      <c r="G165" s="17">
        <v>499.83011</v>
      </c>
      <c r="I165" s="12">
        <f t="shared" si="20"/>
        <v>0.6808140269900907</v>
      </c>
      <c r="J165" s="12">
        <f t="shared" si="21"/>
        <v>0.22333557896302006</v>
      </c>
      <c r="K165" s="12">
        <f t="shared" si="22"/>
        <v>0.06522178705880684</v>
      </c>
      <c r="L165" s="12">
        <f t="shared" si="23"/>
        <v>0.029008994676211083</v>
      </c>
      <c r="M165" s="13">
        <f t="shared" si="24"/>
        <v>0.317566360698038</v>
      </c>
    </row>
    <row r="166" spans="1:13" ht="12.75">
      <c r="A166" s="5" t="s">
        <v>9</v>
      </c>
      <c r="B166" s="17">
        <v>679.69719</v>
      </c>
      <c r="C166" s="17">
        <v>237.64951</v>
      </c>
      <c r="D166" s="17">
        <v>45.8617034</v>
      </c>
      <c r="E166" s="17">
        <v>28.312052</v>
      </c>
      <c r="F166" s="17">
        <v>8.1398918</v>
      </c>
      <c r="G166" s="17">
        <v>999.66035</v>
      </c>
      <c r="I166" s="12">
        <f t="shared" si="20"/>
        <v>0.6799281275885354</v>
      </c>
      <c r="J166" s="12">
        <f t="shared" si="21"/>
        <v>0.2377302550811383</v>
      </c>
      <c r="K166" s="12">
        <f t="shared" si="22"/>
        <v>0.04587728562006086</v>
      </c>
      <c r="L166" s="12">
        <f t="shared" si="23"/>
        <v>0.028321671455709935</v>
      </c>
      <c r="M166" s="13">
        <f t="shared" si="24"/>
        <v>0.31192921215690905</v>
      </c>
    </row>
    <row r="167" spans="1:13" ht="12.75">
      <c r="A167" s="5" t="s">
        <v>17</v>
      </c>
      <c r="B167" s="17">
        <v>694.00465</v>
      </c>
      <c r="C167" s="17">
        <v>205.13894</v>
      </c>
      <c r="D167" s="17">
        <v>60.232536</v>
      </c>
      <c r="E167" s="17">
        <v>40.28432</v>
      </c>
      <c r="F167" s="17">
        <v>0</v>
      </c>
      <c r="G167" s="17">
        <v>999.66045</v>
      </c>
      <c r="I167" s="12">
        <f t="shared" si="20"/>
        <v>0.6942403793207984</v>
      </c>
      <c r="J167" s="12">
        <f t="shared" si="21"/>
        <v>0.20520861858644102</v>
      </c>
      <c r="K167" s="12">
        <f t="shared" si="22"/>
        <v>0.0602529949044198</v>
      </c>
      <c r="L167" s="12">
        <f t="shared" si="23"/>
        <v>0.040298003186982144</v>
      </c>
      <c r="M167" s="13">
        <f t="shared" si="24"/>
        <v>0.30575961667784296</v>
      </c>
    </row>
    <row r="168" spans="1:13" ht="12.75">
      <c r="A168" s="5" t="s">
        <v>21</v>
      </c>
      <c r="B168" s="17">
        <v>696.979512</v>
      </c>
      <c r="C168" s="17">
        <v>213.21002</v>
      </c>
      <c r="D168" s="17">
        <v>55.245092</v>
      </c>
      <c r="E168" s="17">
        <v>28.659064</v>
      </c>
      <c r="F168" s="17">
        <v>5.5661071</v>
      </c>
      <c r="G168" s="17">
        <v>999.6598</v>
      </c>
      <c r="I168" s="12">
        <f t="shared" si="20"/>
        <v>0.6972167051230829</v>
      </c>
      <c r="J168" s="12">
        <f t="shared" si="21"/>
        <v>0.21328257873328504</v>
      </c>
      <c r="K168" s="12">
        <f t="shared" si="22"/>
        <v>0.0552638927763225</v>
      </c>
      <c r="L168" s="12">
        <f t="shared" si="23"/>
        <v>0.028668817131588167</v>
      </c>
      <c r="M168" s="13">
        <f t="shared" si="24"/>
        <v>0.2972152886411957</v>
      </c>
    </row>
    <row r="169" spans="1:13" ht="12.75">
      <c r="A169" s="5" t="s">
        <v>26</v>
      </c>
      <c r="B169" s="17">
        <v>352.47968</v>
      </c>
      <c r="C169" s="17">
        <v>105.34869</v>
      </c>
      <c r="D169" s="17">
        <v>26.859126</v>
      </c>
      <c r="E169" s="17">
        <v>14.0473328</v>
      </c>
      <c r="F169" s="17">
        <v>1.0952575</v>
      </c>
      <c r="G169" s="17">
        <v>499.83009</v>
      </c>
      <c r="I169" s="12">
        <f t="shared" si="20"/>
        <v>0.7051990007244261</v>
      </c>
      <c r="J169" s="12">
        <f t="shared" si="21"/>
        <v>0.21076900352277714</v>
      </c>
      <c r="K169" s="12">
        <f t="shared" si="22"/>
        <v>0.053736512741759904</v>
      </c>
      <c r="L169" s="12">
        <f t="shared" si="23"/>
        <v>0.028104215974672515</v>
      </c>
      <c r="M169" s="13">
        <f t="shared" si="24"/>
        <v>0.29260973223920955</v>
      </c>
    </row>
    <row r="170" spans="1:13" ht="12.75">
      <c r="A170" s="5" t="s">
        <v>24</v>
      </c>
      <c r="B170" s="17">
        <v>709.90348</v>
      </c>
      <c r="C170" s="17">
        <v>194.04952</v>
      </c>
      <c r="D170" s="17">
        <v>53.335232</v>
      </c>
      <c r="E170" s="17">
        <v>36.564725</v>
      </c>
      <c r="F170" s="17">
        <v>14.803796</v>
      </c>
      <c r="G170" s="17">
        <v>1008.657</v>
      </c>
      <c r="I170" s="12">
        <f t="shared" si="20"/>
        <v>0.7038105917075873</v>
      </c>
      <c r="J170" s="12">
        <f t="shared" si="21"/>
        <v>0.19238405126817143</v>
      </c>
      <c r="K170" s="12">
        <f t="shared" si="22"/>
        <v>0.05287747172725713</v>
      </c>
      <c r="L170" s="12">
        <f t="shared" si="23"/>
        <v>0.036250900950471766</v>
      </c>
      <c r="M170" s="13">
        <f t="shared" si="24"/>
        <v>0.2815124239459003</v>
      </c>
    </row>
    <row r="171" spans="1:13" ht="12.75">
      <c r="A171" s="5" t="s">
        <v>25</v>
      </c>
      <c r="B171" s="17">
        <v>716.3369</v>
      </c>
      <c r="C171" s="17">
        <v>164.26079</v>
      </c>
      <c r="D171" s="17">
        <v>87.195897</v>
      </c>
      <c r="E171" s="17">
        <v>36.180196</v>
      </c>
      <c r="F171" s="17">
        <v>32.244664</v>
      </c>
      <c r="G171" s="17">
        <v>1036.218</v>
      </c>
      <c r="I171" s="12">
        <f t="shared" si="20"/>
        <v>0.6912994176901</v>
      </c>
      <c r="J171" s="12">
        <f t="shared" si="21"/>
        <v>0.1585195296742577</v>
      </c>
      <c r="K171" s="12">
        <f t="shared" si="22"/>
        <v>0.0841482168810038</v>
      </c>
      <c r="L171" s="12">
        <f t="shared" si="23"/>
        <v>0.03491562200231998</v>
      </c>
      <c r="M171" s="13">
        <f t="shared" si="24"/>
        <v>0.2775833685575815</v>
      </c>
    </row>
    <row r="172" spans="1:13" ht="12.75">
      <c r="A172" s="5" t="s">
        <v>13</v>
      </c>
      <c r="B172" s="17">
        <v>768.53694</v>
      </c>
      <c r="C172" s="17">
        <v>149.071</v>
      </c>
      <c r="D172" s="17">
        <v>61.013551</v>
      </c>
      <c r="E172" s="17">
        <v>22.734468</v>
      </c>
      <c r="F172" s="17">
        <v>11.296858</v>
      </c>
      <c r="G172" s="17">
        <v>1012.653</v>
      </c>
      <c r="I172" s="12">
        <f t="shared" si="20"/>
        <v>0.75893414624753</v>
      </c>
      <c r="J172" s="12">
        <f t="shared" si="21"/>
        <v>0.14720837246322283</v>
      </c>
      <c r="K172" s="12">
        <f t="shared" si="22"/>
        <v>0.0602511926592821</v>
      </c>
      <c r="L172" s="12">
        <f t="shared" si="23"/>
        <v>0.022450403050205747</v>
      </c>
      <c r="M172" s="13">
        <f t="shared" si="24"/>
        <v>0.22990996817271067</v>
      </c>
    </row>
    <row r="173" spans="1:13" s="1" customFormat="1" ht="12.75">
      <c r="A173" s="31" t="s">
        <v>4</v>
      </c>
      <c r="B173" s="17">
        <v>787.6217</v>
      </c>
      <c r="C173" s="17">
        <v>147.9487</v>
      </c>
      <c r="D173" s="17">
        <v>36.155884</v>
      </c>
      <c r="E173" s="17">
        <v>27.93362</v>
      </c>
      <c r="F173" s="17">
        <v>0</v>
      </c>
      <c r="G173" s="17">
        <v>999.6599</v>
      </c>
      <c r="H173" s="5"/>
      <c r="I173" s="12">
        <f t="shared" si="20"/>
        <v>0.7878896612737992</v>
      </c>
      <c r="J173" s="12">
        <f t="shared" si="21"/>
        <v>0.1479990344716238</v>
      </c>
      <c r="K173" s="12">
        <f t="shared" si="22"/>
        <v>0.03616818479965036</v>
      </c>
      <c r="L173" s="12">
        <f t="shared" si="23"/>
        <v>0.027943123456287484</v>
      </c>
      <c r="M173" s="13">
        <f t="shared" si="24"/>
        <v>0.21211034272756166</v>
      </c>
    </row>
    <row r="175" spans="1:2" ht="12.75">
      <c r="A175" s="1" t="s">
        <v>44</v>
      </c>
      <c r="B175" s="2" t="s">
        <v>45</v>
      </c>
    </row>
    <row r="176" spans="1:2" ht="12.75">
      <c r="A176" s="1"/>
      <c r="B176" s="2"/>
    </row>
    <row r="177" spans="1:13" ht="12.75">
      <c r="A177" s="5" t="s">
        <v>14</v>
      </c>
      <c r="B177" s="18" t="s">
        <v>30</v>
      </c>
      <c r="C177" s="18" t="s">
        <v>31</v>
      </c>
      <c r="D177" s="18" t="s">
        <v>32</v>
      </c>
      <c r="E177" s="18" t="s">
        <v>33</v>
      </c>
      <c r="F177" s="18" t="s">
        <v>34</v>
      </c>
      <c r="G177" s="18" t="s">
        <v>1</v>
      </c>
      <c r="I177" s="18" t="s">
        <v>30</v>
      </c>
      <c r="J177" s="18" t="s">
        <v>31</v>
      </c>
      <c r="K177" s="18" t="s">
        <v>32</v>
      </c>
      <c r="L177" s="18" t="s">
        <v>33</v>
      </c>
      <c r="M177" s="18" t="s">
        <v>28</v>
      </c>
    </row>
    <row r="178" spans="1:13" ht="12.75">
      <c r="A178" s="5" t="s">
        <v>6</v>
      </c>
      <c r="B178" s="17">
        <v>286.18188</v>
      </c>
      <c r="C178" s="17">
        <v>172.55772</v>
      </c>
      <c r="D178" s="17">
        <v>212.74025</v>
      </c>
      <c r="E178" s="17">
        <v>368.76859</v>
      </c>
      <c r="F178" s="17">
        <v>0</v>
      </c>
      <c r="G178" s="17">
        <v>1040.248</v>
      </c>
      <c r="I178" s="12">
        <f aca="true" t="shared" si="25" ref="I178:I208">B178/$G178</f>
        <v>0.2751092816328414</v>
      </c>
      <c r="J178" s="12">
        <f aca="true" t="shared" si="26" ref="J178:J208">C178/$G178</f>
        <v>0.16588132829863647</v>
      </c>
      <c r="K178" s="12">
        <f aca="true" t="shared" si="27" ref="K178:K208">D178/$G178</f>
        <v>0.20450916512216316</v>
      </c>
      <c r="L178" s="12">
        <f aca="true" t="shared" si="28" ref="L178:L208">E178/$G178</f>
        <v>0.3545006479224185</v>
      </c>
      <c r="M178" s="13">
        <f aca="true" t="shared" si="29" ref="M178:M208">SUM(J178:L178)</f>
        <v>0.7248911413432182</v>
      </c>
    </row>
    <row r="179" spans="1:13" ht="12.75">
      <c r="A179" s="5" t="s">
        <v>15</v>
      </c>
      <c r="B179" s="17">
        <v>296.51384</v>
      </c>
      <c r="C179" s="17">
        <v>197.52122</v>
      </c>
      <c r="D179" s="17">
        <v>142.14379</v>
      </c>
      <c r="E179" s="17">
        <v>366.30389</v>
      </c>
      <c r="F179" s="17">
        <v>8.1734404</v>
      </c>
      <c r="G179" s="17">
        <v>1010.656</v>
      </c>
      <c r="I179" s="12">
        <f t="shared" si="25"/>
        <v>0.2933875027704778</v>
      </c>
      <c r="J179" s="12">
        <f t="shared" si="26"/>
        <v>0.19543862600132983</v>
      </c>
      <c r="K179" s="12">
        <f t="shared" si="27"/>
        <v>0.14064507606940443</v>
      </c>
      <c r="L179" s="12">
        <f t="shared" si="28"/>
        <v>0.36244171112623885</v>
      </c>
      <c r="M179" s="13">
        <f t="shared" si="29"/>
        <v>0.6985254131969731</v>
      </c>
    </row>
    <row r="180" spans="1:13" ht="12.75">
      <c r="A180" s="5" t="s">
        <v>3</v>
      </c>
      <c r="B180" s="17">
        <v>321.50346</v>
      </c>
      <c r="C180" s="17">
        <v>177.87031</v>
      </c>
      <c r="D180" s="17">
        <v>117.42707</v>
      </c>
      <c r="E180" s="17">
        <v>389.59381</v>
      </c>
      <c r="F180" s="17">
        <v>1.2640701</v>
      </c>
      <c r="G180" s="17">
        <v>1007.659</v>
      </c>
      <c r="I180" s="12">
        <f t="shared" si="25"/>
        <v>0.31905978113627725</v>
      </c>
      <c r="J180" s="12">
        <f t="shared" si="26"/>
        <v>0.17651835591206946</v>
      </c>
      <c r="K180" s="12">
        <f t="shared" si="27"/>
        <v>0.11653453201926446</v>
      </c>
      <c r="L180" s="12">
        <f t="shared" si="28"/>
        <v>0.386632590985641</v>
      </c>
      <c r="M180" s="13">
        <f t="shared" si="29"/>
        <v>0.679685478916975</v>
      </c>
    </row>
    <row r="181" spans="1:13" ht="12.75">
      <c r="A181" s="5" t="s">
        <v>73</v>
      </c>
      <c r="B181" s="17">
        <f>(I181*$G181)</f>
        <v>13019.682711851801</v>
      </c>
      <c r="C181" s="17">
        <f>J181*$G181</f>
        <v>11147.317288148199</v>
      </c>
      <c r="D181" s="17"/>
      <c r="E181" s="17"/>
      <c r="F181" s="17"/>
      <c r="G181" s="17">
        <v>24167</v>
      </c>
      <c r="I181" s="25">
        <v>0.5387380606551</v>
      </c>
      <c r="J181" s="25">
        <v>0.4612619393449</v>
      </c>
      <c r="K181" s="12"/>
      <c r="L181" s="12"/>
      <c r="M181" s="13">
        <f t="shared" si="29"/>
        <v>0.4612619393449</v>
      </c>
    </row>
    <row r="182" spans="1:13" ht="12.75">
      <c r="A182" s="1" t="s">
        <v>56</v>
      </c>
      <c r="B182" s="7">
        <v>466.74444</v>
      </c>
      <c r="C182" s="7">
        <v>172.118916</v>
      </c>
      <c r="D182" s="7">
        <v>89.482549</v>
      </c>
      <c r="E182" s="7">
        <v>280.31094</v>
      </c>
      <c r="F182" s="7">
        <v>0</v>
      </c>
      <c r="G182" s="7">
        <v>1008.657</v>
      </c>
      <c r="H182" s="1"/>
      <c r="I182" s="3">
        <f t="shared" si="25"/>
        <v>0.46273851269559424</v>
      </c>
      <c r="J182" s="3">
        <f t="shared" si="26"/>
        <v>0.17064167105368822</v>
      </c>
      <c r="K182" s="3">
        <f t="shared" si="27"/>
        <v>0.08871454716519095</v>
      </c>
      <c r="L182" s="3">
        <f t="shared" si="28"/>
        <v>0.27790511541584506</v>
      </c>
      <c r="M182" s="4">
        <f t="shared" si="29"/>
        <v>0.5372613336347243</v>
      </c>
    </row>
    <row r="183" spans="1:13" ht="12.75">
      <c r="A183" s="5" t="s">
        <v>23</v>
      </c>
      <c r="B183" s="17">
        <v>478.56303</v>
      </c>
      <c r="C183" s="17">
        <v>124.61776</v>
      </c>
      <c r="D183" s="17">
        <v>104.55076</v>
      </c>
      <c r="E183" s="17">
        <v>305.06135</v>
      </c>
      <c r="F183" s="17">
        <v>1.8278384</v>
      </c>
      <c r="G183" s="17">
        <v>1014.621</v>
      </c>
      <c r="I183" s="12">
        <f t="shared" si="25"/>
        <v>0.47166678986537836</v>
      </c>
      <c r="J183" s="12">
        <f t="shared" si="26"/>
        <v>0.1228219798328637</v>
      </c>
      <c r="K183" s="12">
        <f t="shared" si="27"/>
        <v>0.10304415146148167</v>
      </c>
      <c r="L183" s="12">
        <f t="shared" si="28"/>
        <v>0.3006653223223253</v>
      </c>
      <c r="M183" s="13">
        <f t="shared" si="29"/>
        <v>0.5265314536166706</v>
      </c>
    </row>
    <row r="184" spans="1:13" ht="12.75">
      <c r="A184" s="5" t="s">
        <v>11</v>
      </c>
      <c r="B184" s="17">
        <v>490.733</v>
      </c>
      <c r="C184" s="17">
        <v>111.03993</v>
      </c>
      <c r="D184" s="17">
        <v>98.658148</v>
      </c>
      <c r="E184" s="17">
        <v>296.89024</v>
      </c>
      <c r="F184" s="17">
        <v>2.3386247</v>
      </c>
      <c r="G184" s="17">
        <v>999.65995</v>
      </c>
      <c r="I184" s="12">
        <f t="shared" si="25"/>
        <v>0.4908999305213738</v>
      </c>
      <c r="J184" s="12">
        <f t="shared" si="26"/>
        <v>0.11107770197255577</v>
      </c>
      <c r="K184" s="12">
        <f t="shared" si="27"/>
        <v>0.09869170811534463</v>
      </c>
      <c r="L184" s="12">
        <f t="shared" si="28"/>
        <v>0.2969912318683969</v>
      </c>
      <c r="M184" s="13">
        <f t="shared" si="29"/>
        <v>0.5067606419562973</v>
      </c>
    </row>
    <row r="185" spans="1:13" ht="12.75">
      <c r="A185" s="5" t="s">
        <v>16</v>
      </c>
      <c r="B185" s="17">
        <v>492.97853</v>
      </c>
      <c r="C185" s="17">
        <v>141.97756</v>
      </c>
      <c r="D185" s="17">
        <v>75.4571986</v>
      </c>
      <c r="E185" s="17">
        <v>289.58077</v>
      </c>
      <c r="F185" s="17">
        <v>0.59242853</v>
      </c>
      <c r="G185" s="17">
        <v>1000.586</v>
      </c>
      <c r="I185" s="12">
        <f t="shared" si="25"/>
        <v>0.49268981376913124</v>
      </c>
      <c r="J185" s="12">
        <f t="shared" si="26"/>
        <v>0.14189440987581278</v>
      </c>
      <c r="K185" s="12">
        <f t="shared" si="27"/>
        <v>0.0754130065781452</v>
      </c>
      <c r="L185" s="12">
        <f t="shared" si="28"/>
        <v>0.28941117505141983</v>
      </c>
      <c r="M185" s="13">
        <f t="shared" si="29"/>
        <v>0.5067185915053778</v>
      </c>
    </row>
    <row r="186" spans="1:13" ht="12.75">
      <c r="A186" s="5" t="s">
        <v>8</v>
      </c>
      <c r="B186" s="17">
        <v>510.684417</v>
      </c>
      <c r="C186" s="17">
        <v>157.97704</v>
      </c>
      <c r="D186" s="17">
        <v>126.08953</v>
      </c>
      <c r="E186" s="17">
        <v>180.92921</v>
      </c>
      <c r="F186" s="17">
        <v>23.979735</v>
      </c>
      <c r="G186" s="17">
        <v>999.65993</v>
      </c>
      <c r="I186" s="12">
        <f t="shared" si="25"/>
        <v>0.5108581445292101</v>
      </c>
      <c r="J186" s="12">
        <f t="shared" si="26"/>
        <v>0.15803078152787417</v>
      </c>
      <c r="K186" s="12">
        <f t="shared" si="27"/>
        <v>0.1261324238533798</v>
      </c>
      <c r="L186" s="12">
        <f t="shared" si="28"/>
        <v>0.18099075952759255</v>
      </c>
      <c r="M186" s="13">
        <f t="shared" si="29"/>
        <v>0.46515396490884653</v>
      </c>
    </row>
    <row r="187" spans="1:13" ht="12.75">
      <c r="A187" s="5" t="s">
        <v>22</v>
      </c>
      <c r="B187" s="17">
        <v>613.95821</v>
      </c>
      <c r="C187" s="17">
        <v>189.10369</v>
      </c>
      <c r="D187" s="17">
        <v>89.178672</v>
      </c>
      <c r="E187" s="17">
        <v>183.195699</v>
      </c>
      <c r="F187" s="17">
        <v>18.167822</v>
      </c>
      <c r="G187" s="17">
        <v>1093.604</v>
      </c>
      <c r="I187" s="12">
        <f t="shared" si="25"/>
        <v>0.5614081605407442</v>
      </c>
      <c r="J187" s="12">
        <f t="shared" si="26"/>
        <v>0.1729178843530199</v>
      </c>
      <c r="K187" s="12">
        <f t="shared" si="27"/>
        <v>0.08154567101071321</v>
      </c>
      <c r="L187" s="12">
        <f t="shared" si="28"/>
        <v>0.16751557144999468</v>
      </c>
      <c r="M187" s="13">
        <f t="shared" si="29"/>
        <v>0.4219791268137278</v>
      </c>
    </row>
    <row r="188" spans="1:13" ht="12.75">
      <c r="A188" s="5" t="s">
        <v>55</v>
      </c>
      <c r="B188" s="17">
        <v>176.78392</v>
      </c>
      <c r="C188" s="17">
        <v>47.472136</v>
      </c>
      <c r="D188" s="17">
        <v>14.575783</v>
      </c>
      <c r="E188" s="17">
        <v>62.066033</v>
      </c>
      <c r="F188" s="17">
        <v>0</v>
      </c>
      <c r="G188" s="17">
        <v>300.897871</v>
      </c>
      <c r="I188" s="12">
        <f t="shared" si="25"/>
        <v>0.5875213387601536</v>
      </c>
      <c r="J188" s="12">
        <f t="shared" si="26"/>
        <v>0.15776826815767</v>
      </c>
      <c r="K188" s="12">
        <f t="shared" si="27"/>
        <v>0.0484409642100791</v>
      </c>
      <c r="L188" s="12">
        <f t="shared" si="28"/>
        <v>0.20626943219548402</v>
      </c>
      <c r="M188" s="13">
        <f t="shared" si="29"/>
        <v>0.4124786645632331</v>
      </c>
    </row>
    <row r="189" spans="1:13" ht="12.75">
      <c r="A189" s="5" t="s">
        <v>18</v>
      </c>
      <c r="B189" s="17">
        <v>610.4512</v>
      </c>
      <c r="C189" s="17">
        <v>78.45172</v>
      </c>
      <c r="D189" s="17">
        <v>77.24533</v>
      </c>
      <c r="E189" s="17">
        <v>236.50177</v>
      </c>
      <c r="F189" s="17">
        <v>3.0071773</v>
      </c>
      <c r="G189" s="17">
        <v>1005.6572</v>
      </c>
      <c r="I189" s="12">
        <f t="shared" si="25"/>
        <v>0.6070171823957508</v>
      </c>
      <c r="J189" s="12">
        <f t="shared" si="26"/>
        <v>0.07801039956756636</v>
      </c>
      <c r="K189" s="12">
        <f t="shared" si="27"/>
        <v>0.07681079596506642</v>
      </c>
      <c r="L189" s="12">
        <f t="shared" si="28"/>
        <v>0.23517135859018362</v>
      </c>
      <c r="M189" s="13">
        <f t="shared" si="29"/>
        <v>0.3899925541228164</v>
      </c>
    </row>
    <row r="190" spans="1:13" ht="12.75">
      <c r="A190" s="15" t="s">
        <v>1</v>
      </c>
      <c r="B190" s="7">
        <v>16431.23</v>
      </c>
      <c r="C190" s="7">
        <v>3294.48</v>
      </c>
      <c r="D190" s="7">
        <v>2019.106</v>
      </c>
      <c r="E190" s="7">
        <v>4798.807</v>
      </c>
      <c r="F190" s="7">
        <v>202.37335</v>
      </c>
      <c r="G190" s="7">
        <v>26746</v>
      </c>
      <c r="H190" s="1"/>
      <c r="I190" s="3">
        <f t="shared" si="25"/>
        <v>0.6143434532266507</v>
      </c>
      <c r="J190" s="3">
        <f t="shared" si="26"/>
        <v>0.12317654976445076</v>
      </c>
      <c r="K190" s="3">
        <f t="shared" si="27"/>
        <v>0.07549188663725417</v>
      </c>
      <c r="L190" s="3">
        <f t="shared" si="28"/>
        <v>0.17942148358633067</v>
      </c>
      <c r="M190" s="4">
        <f t="shared" si="29"/>
        <v>0.37808991998803565</v>
      </c>
    </row>
    <row r="191" spans="1:13" ht="12.75">
      <c r="A191" s="5" t="s">
        <v>2</v>
      </c>
      <c r="B191" s="17">
        <v>650.88745</v>
      </c>
      <c r="C191" s="17">
        <v>108.41273</v>
      </c>
      <c r="D191" s="17">
        <v>74.941814</v>
      </c>
      <c r="E191" s="17">
        <v>202.782438</v>
      </c>
      <c r="F191" s="17">
        <v>2.6251073</v>
      </c>
      <c r="G191" s="17">
        <v>1039.65</v>
      </c>
      <c r="I191" s="12">
        <f t="shared" si="25"/>
        <v>0.6260640119270907</v>
      </c>
      <c r="J191" s="12">
        <f t="shared" si="26"/>
        <v>0.10427810320781031</v>
      </c>
      <c r="K191" s="12">
        <f t="shared" si="27"/>
        <v>0.0720836954744385</v>
      </c>
      <c r="L191" s="12">
        <f t="shared" si="28"/>
        <v>0.19504875486942722</v>
      </c>
      <c r="M191" s="13">
        <f t="shared" si="29"/>
        <v>0.37141055355167607</v>
      </c>
    </row>
    <row r="192" spans="1:13" ht="12.75">
      <c r="A192" s="5" t="s">
        <v>21</v>
      </c>
      <c r="B192" s="17">
        <v>622.28457</v>
      </c>
      <c r="C192" s="17">
        <v>111.64804</v>
      </c>
      <c r="D192" s="17">
        <v>56.198908</v>
      </c>
      <c r="E192" s="17">
        <v>197.036722</v>
      </c>
      <c r="F192" s="17">
        <v>12.491552</v>
      </c>
      <c r="G192" s="17">
        <v>999.6598</v>
      </c>
      <c r="I192" s="12">
        <f t="shared" si="25"/>
        <v>0.6224963432559757</v>
      </c>
      <c r="J192" s="12">
        <f t="shared" si="26"/>
        <v>0.11168603558930748</v>
      </c>
      <c r="K192" s="12">
        <f t="shared" si="27"/>
        <v>0.05621803337495416</v>
      </c>
      <c r="L192" s="12">
        <f t="shared" si="28"/>
        <v>0.19710377670483498</v>
      </c>
      <c r="M192" s="13">
        <f t="shared" si="29"/>
        <v>0.3650078456690966</v>
      </c>
    </row>
    <row r="193" spans="1:13" ht="12.75">
      <c r="A193" s="5" t="s">
        <v>17</v>
      </c>
      <c r="B193" s="17">
        <v>667.941</v>
      </c>
      <c r="C193" s="17">
        <v>139.26008</v>
      </c>
      <c r="D193" s="17">
        <v>55.806791</v>
      </c>
      <c r="E193" s="17">
        <v>135.67579</v>
      </c>
      <c r="F193" s="17">
        <v>0.97678782</v>
      </c>
      <c r="G193" s="17">
        <v>999.66045</v>
      </c>
      <c r="I193" s="12">
        <f t="shared" si="25"/>
        <v>0.6681678764024325</v>
      </c>
      <c r="J193" s="12">
        <f t="shared" si="26"/>
        <v>0.1393073818214975</v>
      </c>
      <c r="K193" s="12">
        <f t="shared" si="27"/>
        <v>0.05582574663226898</v>
      </c>
      <c r="L193" s="12">
        <f t="shared" si="28"/>
        <v>0.13572187436243976</v>
      </c>
      <c r="M193" s="13">
        <f t="shared" si="29"/>
        <v>0.3308550028162062</v>
      </c>
    </row>
    <row r="194" spans="1:13" s="1" customFormat="1" ht="12.75">
      <c r="A194" s="5" t="s">
        <v>7</v>
      </c>
      <c r="B194" s="17">
        <v>685.457</v>
      </c>
      <c r="C194" s="17">
        <v>102.70178</v>
      </c>
      <c r="D194" s="17">
        <v>58.13214</v>
      </c>
      <c r="E194" s="17">
        <v>177.33386</v>
      </c>
      <c r="F194" s="17">
        <v>7.024721</v>
      </c>
      <c r="G194" s="17">
        <v>1030.65</v>
      </c>
      <c r="H194" s="5"/>
      <c r="I194" s="12">
        <f t="shared" si="25"/>
        <v>0.6650725270460388</v>
      </c>
      <c r="J194" s="12">
        <f t="shared" si="26"/>
        <v>0.09964758162324745</v>
      </c>
      <c r="K194" s="12">
        <f t="shared" si="27"/>
        <v>0.05640337650996943</v>
      </c>
      <c r="L194" s="12">
        <f t="shared" si="28"/>
        <v>0.17206021442778827</v>
      </c>
      <c r="M194" s="13">
        <f t="shared" si="29"/>
        <v>0.3281111725610052</v>
      </c>
    </row>
    <row r="195" spans="1:13" ht="12.75">
      <c r="A195" s="5" t="s">
        <v>19</v>
      </c>
      <c r="B195" s="17">
        <v>687.62317</v>
      </c>
      <c r="C195" s="17">
        <v>87.828471</v>
      </c>
      <c r="D195" s="17">
        <v>65.54404</v>
      </c>
      <c r="E195" s="17">
        <v>178.00922</v>
      </c>
      <c r="F195" s="17">
        <v>9.6792183</v>
      </c>
      <c r="G195" s="17">
        <v>1028.684</v>
      </c>
      <c r="I195" s="12">
        <f t="shared" si="25"/>
        <v>0.6684493683191339</v>
      </c>
      <c r="J195" s="12">
        <f t="shared" si="26"/>
        <v>0.08537944694386225</v>
      </c>
      <c r="K195" s="12">
        <f t="shared" si="27"/>
        <v>0.06371639881635176</v>
      </c>
      <c r="L195" s="12">
        <f t="shared" si="28"/>
        <v>0.17304558056701572</v>
      </c>
      <c r="M195" s="13">
        <f t="shared" si="29"/>
        <v>0.32214142632722975</v>
      </c>
    </row>
    <row r="196" spans="1:13" ht="12.75">
      <c r="A196" s="5" t="s">
        <v>27</v>
      </c>
      <c r="B196" s="17">
        <v>716.02549</v>
      </c>
      <c r="C196" s="17">
        <v>104.72439</v>
      </c>
      <c r="D196" s="17">
        <v>76.602949</v>
      </c>
      <c r="E196" s="17">
        <v>157.39547</v>
      </c>
      <c r="F196" s="17">
        <v>4.89433554</v>
      </c>
      <c r="G196" s="17">
        <v>1059.643</v>
      </c>
      <c r="I196" s="12">
        <f t="shared" si="25"/>
        <v>0.6757233237986756</v>
      </c>
      <c r="J196" s="12">
        <f t="shared" si="26"/>
        <v>0.0988298794971514</v>
      </c>
      <c r="K196" s="12">
        <f t="shared" si="27"/>
        <v>0.07229128017643678</v>
      </c>
      <c r="L196" s="12">
        <f t="shared" si="28"/>
        <v>0.1485363183638263</v>
      </c>
      <c r="M196" s="13">
        <f t="shared" si="29"/>
        <v>0.3196574780374145</v>
      </c>
    </row>
    <row r="197" spans="1:13" ht="12.75">
      <c r="A197" s="5" t="s">
        <v>9</v>
      </c>
      <c r="B197" s="17">
        <v>701.134289</v>
      </c>
      <c r="C197" s="17">
        <v>179.75432</v>
      </c>
      <c r="D197" s="17">
        <v>46.319378</v>
      </c>
      <c r="E197" s="17">
        <v>63.029745</v>
      </c>
      <c r="F197" s="17">
        <v>9.4226156</v>
      </c>
      <c r="G197" s="17">
        <v>999.66035</v>
      </c>
      <c r="I197" s="12">
        <f t="shared" si="25"/>
        <v>0.7013725101730802</v>
      </c>
      <c r="J197" s="12">
        <f t="shared" si="26"/>
        <v>0.17981539429867355</v>
      </c>
      <c r="K197" s="12">
        <f t="shared" si="27"/>
        <v>0.046335115722054995</v>
      </c>
      <c r="L197" s="12">
        <f t="shared" si="28"/>
        <v>0.06305116032660493</v>
      </c>
      <c r="M197" s="13">
        <f t="shared" si="29"/>
        <v>0.28920167034733346</v>
      </c>
    </row>
    <row r="198" spans="1:13" ht="12.75">
      <c r="A198" s="5" t="s">
        <v>5</v>
      </c>
      <c r="B198" s="17">
        <v>714.32937</v>
      </c>
      <c r="C198" s="17">
        <v>95.471532</v>
      </c>
      <c r="D198" s="17">
        <v>50.446444</v>
      </c>
      <c r="E198" s="17">
        <v>141.51787</v>
      </c>
      <c r="F198" s="17">
        <v>3.8919764</v>
      </c>
      <c r="G198" s="17">
        <v>1005.6572</v>
      </c>
      <c r="I198" s="12">
        <f t="shared" si="25"/>
        <v>0.7103109986186148</v>
      </c>
      <c r="J198" s="12">
        <f t="shared" si="26"/>
        <v>0.0949344687235372</v>
      </c>
      <c r="K198" s="12">
        <f t="shared" si="27"/>
        <v>0.05016266377847243</v>
      </c>
      <c r="L198" s="12">
        <f t="shared" si="28"/>
        <v>0.1407217787532372</v>
      </c>
      <c r="M198" s="13">
        <f t="shared" si="29"/>
        <v>0.28581891125524683</v>
      </c>
    </row>
    <row r="199" spans="1:13" ht="12.75">
      <c r="A199" s="5" t="s">
        <v>53</v>
      </c>
      <c r="B199" s="17">
        <v>716.53173</v>
      </c>
      <c r="C199" s="17">
        <v>124.03715</v>
      </c>
      <c r="D199" s="17">
        <v>48.466678</v>
      </c>
      <c r="E199" s="17">
        <v>111.14245</v>
      </c>
      <c r="F199" s="17">
        <v>5.4800663</v>
      </c>
      <c r="G199" s="17">
        <v>1005.658</v>
      </c>
      <c r="I199" s="12">
        <f t="shared" si="25"/>
        <v>0.7125004027214024</v>
      </c>
      <c r="J199" s="12">
        <f t="shared" si="26"/>
        <v>0.12333929626175101</v>
      </c>
      <c r="K199" s="12">
        <f t="shared" si="27"/>
        <v>0.048193996368546765</v>
      </c>
      <c r="L199" s="12">
        <f t="shared" si="28"/>
        <v>0.11051714399925222</v>
      </c>
      <c r="M199" s="13">
        <f t="shared" si="29"/>
        <v>0.28205043662955</v>
      </c>
    </row>
    <row r="200" spans="1:13" ht="12.75">
      <c r="A200" s="5" t="s">
        <v>54</v>
      </c>
      <c r="B200" s="17">
        <v>386.41729</v>
      </c>
      <c r="C200" s="17">
        <v>49.983092</v>
      </c>
      <c r="D200" s="17">
        <v>29.057208</v>
      </c>
      <c r="E200" s="17">
        <v>58.3678</v>
      </c>
      <c r="F200" s="17">
        <v>3.9950114</v>
      </c>
      <c r="G200" s="17">
        <v>527.8204</v>
      </c>
      <c r="I200" s="12">
        <f t="shared" si="25"/>
        <v>0.7320999529385375</v>
      </c>
      <c r="J200" s="12">
        <f t="shared" si="26"/>
        <v>0.09469715835159082</v>
      </c>
      <c r="K200" s="12">
        <f t="shared" si="27"/>
        <v>0.05505131669787678</v>
      </c>
      <c r="L200" s="12">
        <f t="shared" si="28"/>
        <v>0.11058269062734219</v>
      </c>
      <c r="M200" s="13">
        <f t="shared" si="29"/>
        <v>0.2603311656768098</v>
      </c>
    </row>
    <row r="201" spans="1:13" ht="12.75">
      <c r="A201" s="5" t="s">
        <v>12</v>
      </c>
      <c r="B201" s="17">
        <v>755.4001</v>
      </c>
      <c r="C201" s="17">
        <v>121.836566</v>
      </c>
      <c r="D201" s="17">
        <v>53.579779</v>
      </c>
      <c r="E201" s="17">
        <v>74.061813</v>
      </c>
      <c r="F201" s="17">
        <v>5.7950292</v>
      </c>
      <c r="G201" s="17">
        <v>1010.673</v>
      </c>
      <c r="I201" s="12">
        <f t="shared" si="25"/>
        <v>0.7474228558594125</v>
      </c>
      <c r="J201" s="12">
        <f t="shared" si="26"/>
        <v>0.12054993652744261</v>
      </c>
      <c r="K201" s="12">
        <f t="shared" si="27"/>
        <v>0.05301396099430775</v>
      </c>
      <c r="L201" s="12">
        <f t="shared" si="28"/>
        <v>0.0732796987749747</v>
      </c>
      <c r="M201" s="13">
        <f t="shared" si="29"/>
        <v>0.24684359629672506</v>
      </c>
    </row>
    <row r="202" spans="1:13" ht="12.75">
      <c r="A202" s="5" t="s">
        <v>20</v>
      </c>
      <c r="B202" s="17">
        <v>375.43082</v>
      </c>
      <c r="C202" s="17">
        <v>54.22318</v>
      </c>
      <c r="D202" s="17">
        <v>22.669321</v>
      </c>
      <c r="E202" s="17">
        <v>43.192941</v>
      </c>
      <c r="F202" s="17">
        <v>4.313843</v>
      </c>
      <c r="G202" s="17">
        <v>499.83011</v>
      </c>
      <c r="I202" s="12">
        <f t="shared" si="25"/>
        <v>0.7511168544848168</v>
      </c>
      <c r="J202" s="12">
        <f t="shared" si="26"/>
        <v>0.10848322042863724</v>
      </c>
      <c r="K202" s="12">
        <f t="shared" si="27"/>
        <v>0.04535405239992445</v>
      </c>
      <c r="L202" s="12">
        <f t="shared" si="28"/>
        <v>0.08641524417166464</v>
      </c>
      <c r="M202" s="13">
        <f t="shared" si="29"/>
        <v>0.24025251700022632</v>
      </c>
    </row>
    <row r="203" spans="1:13" ht="12.75">
      <c r="A203" s="5" t="s">
        <v>13</v>
      </c>
      <c r="B203" s="17">
        <v>759.95875</v>
      </c>
      <c r="C203" s="17">
        <v>108.72992</v>
      </c>
      <c r="D203" s="17">
        <v>56.744003</v>
      </c>
      <c r="E203" s="17">
        <v>77.454859</v>
      </c>
      <c r="F203" s="17">
        <v>9.765279</v>
      </c>
      <c r="G203" s="17">
        <v>1012.653</v>
      </c>
      <c r="I203" s="12">
        <f t="shared" si="25"/>
        <v>0.7504631398909597</v>
      </c>
      <c r="J203" s="12">
        <f t="shared" si="26"/>
        <v>0.10737135030459595</v>
      </c>
      <c r="K203" s="12">
        <f t="shared" si="27"/>
        <v>0.05603499224314745</v>
      </c>
      <c r="L203" s="12">
        <f t="shared" si="28"/>
        <v>0.0764870681269892</v>
      </c>
      <c r="M203" s="13">
        <f t="shared" si="29"/>
        <v>0.23989341067473258</v>
      </c>
    </row>
    <row r="204" spans="1:13" ht="12.75">
      <c r="A204" s="5" t="s">
        <v>25</v>
      </c>
      <c r="B204" s="17">
        <v>762.70523</v>
      </c>
      <c r="C204" s="17">
        <v>102.9916</v>
      </c>
      <c r="D204" s="17">
        <v>64.194409</v>
      </c>
      <c r="E204" s="17">
        <v>67.07301</v>
      </c>
      <c r="F204" s="17">
        <v>39.25419</v>
      </c>
      <c r="G204" s="17">
        <v>1036.218</v>
      </c>
      <c r="I204" s="12">
        <f t="shared" si="25"/>
        <v>0.7360470769664298</v>
      </c>
      <c r="J204" s="12">
        <f t="shared" si="26"/>
        <v>0.0993918268163649</v>
      </c>
      <c r="K204" s="12">
        <f t="shared" si="27"/>
        <v>0.06195067929721351</v>
      </c>
      <c r="L204" s="12">
        <f t="shared" si="28"/>
        <v>0.06472866713374983</v>
      </c>
      <c r="M204" s="13">
        <f t="shared" si="29"/>
        <v>0.22607117324732826</v>
      </c>
    </row>
    <row r="205" spans="1:13" ht="12.75">
      <c r="A205" s="5" t="s">
        <v>10</v>
      </c>
      <c r="B205" s="17">
        <v>386.39934</v>
      </c>
      <c r="C205" s="17">
        <v>42.1270035</v>
      </c>
      <c r="D205" s="17">
        <v>20.17293</v>
      </c>
      <c r="E205" s="17">
        <v>42.368571</v>
      </c>
      <c r="F205" s="17">
        <v>8.76226014</v>
      </c>
      <c r="G205" s="17">
        <v>499.83011</v>
      </c>
      <c r="I205" s="12">
        <f t="shared" si="25"/>
        <v>0.77306135078577</v>
      </c>
      <c r="J205" s="12">
        <f t="shared" si="26"/>
        <v>0.08428264455696757</v>
      </c>
      <c r="K205" s="12">
        <f t="shared" si="27"/>
        <v>0.040359573375841645</v>
      </c>
      <c r="L205" s="12">
        <f t="shared" si="28"/>
        <v>0.08476594377237498</v>
      </c>
      <c r="M205" s="13">
        <f t="shared" si="29"/>
        <v>0.2094081617051842</v>
      </c>
    </row>
    <row r="206" spans="1:13" ht="12.75">
      <c r="A206" s="5" t="s">
        <v>24</v>
      </c>
      <c r="B206" s="17">
        <v>808.45126</v>
      </c>
      <c r="C206" s="17">
        <v>76.175764</v>
      </c>
      <c r="D206" s="17">
        <v>38.889874</v>
      </c>
      <c r="E206" s="17">
        <v>72.447902</v>
      </c>
      <c r="F206" s="17">
        <v>12.691944</v>
      </c>
      <c r="G206" s="17">
        <v>1008.657</v>
      </c>
      <c r="I206" s="12">
        <f t="shared" si="25"/>
        <v>0.8015125657185743</v>
      </c>
      <c r="J206" s="12">
        <f t="shared" si="26"/>
        <v>0.07552197030308617</v>
      </c>
      <c r="K206" s="12">
        <f t="shared" si="27"/>
        <v>0.03855609389514968</v>
      </c>
      <c r="L206" s="12">
        <f t="shared" si="28"/>
        <v>0.07182610342266994</v>
      </c>
      <c r="M206" s="13">
        <f t="shared" si="29"/>
        <v>0.18590416762090578</v>
      </c>
    </row>
    <row r="207" spans="1:13" ht="12.75">
      <c r="A207" s="5" t="s">
        <v>4</v>
      </c>
      <c r="B207" s="17">
        <v>852.23297</v>
      </c>
      <c r="C207" s="17">
        <v>76.073849</v>
      </c>
      <c r="D207" s="17">
        <v>40.488661</v>
      </c>
      <c r="E207" s="17">
        <v>30.001397</v>
      </c>
      <c r="F207" s="17">
        <v>0.86301651</v>
      </c>
      <c r="G207" s="17">
        <v>999.6599</v>
      </c>
      <c r="I207" s="12">
        <f t="shared" si="25"/>
        <v>0.8525229130427259</v>
      </c>
      <c r="J207" s="12">
        <f t="shared" si="26"/>
        <v>0.07609973051834928</v>
      </c>
      <c r="K207" s="12">
        <f t="shared" si="27"/>
        <v>0.04050243587844226</v>
      </c>
      <c r="L207" s="12">
        <f t="shared" si="28"/>
        <v>0.030011603946502208</v>
      </c>
      <c r="M207" s="13">
        <f t="shared" si="29"/>
        <v>0.14661377034329376</v>
      </c>
    </row>
    <row r="208" spans="1:13" s="1" customFormat="1" ht="12.75">
      <c r="A208" s="31" t="s">
        <v>26</v>
      </c>
      <c r="B208" s="17">
        <v>436.92755</v>
      </c>
      <c r="C208" s="17">
        <v>37.792827</v>
      </c>
      <c r="D208" s="17">
        <v>13.302086</v>
      </c>
      <c r="E208" s="17">
        <v>10.712367</v>
      </c>
      <c r="F208" s="17">
        <v>1.0952575</v>
      </c>
      <c r="G208" s="17">
        <v>499.83009</v>
      </c>
      <c r="H208" s="5"/>
      <c r="I208" s="12">
        <f t="shared" si="25"/>
        <v>0.8741521543851032</v>
      </c>
      <c r="J208" s="12">
        <f t="shared" si="26"/>
        <v>0.07561134824836177</v>
      </c>
      <c r="K208" s="12">
        <f t="shared" si="27"/>
        <v>0.02661321570296018</v>
      </c>
      <c r="L208" s="12">
        <f t="shared" si="28"/>
        <v>0.021432017028026464</v>
      </c>
      <c r="M208" s="13">
        <f t="shared" si="29"/>
        <v>0.12365658097934842</v>
      </c>
    </row>
    <row r="210" spans="1:2" ht="12.75">
      <c r="A210" s="1" t="s">
        <v>46</v>
      </c>
      <c r="B210" s="2" t="s">
        <v>67</v>
      </c>
    </row>
    <row r="211" spans="1:2" ht="12.75">
      <c r="A211" s="1"/>
      <c r="B211" s="2"/>
    </row>
    <row r="212" spans="1:13" ht="12.75">
      <c r="A212" s="5" t="s">
        <v>14</v>
      </c>
      <c r="B212" s="18" t="s">
        <v>30</v>
      </c>
      <c r="C212" s="18" t="s">
        <v>31</v>
      </c>
      <c r="D212" s="18" t="s">
        <v>32</v>
      </c>
      <c r="E212" s="18" t="s">
        <v>33</v>
      </c>
      <c r="F212" s="18" t="s">
        <v>34</v>
      </c>
      <c r="G212" s="18" t="s">
        <v>1</v>
      </c>
      <c r="I212" s="18" t="s">
        <v>30</v>
      </c>
      <c r="J212" s="18" t="s">
        <v>31</v>
      </c>
      <c r="K212" s="18" t="s">
        <v>32</v>
      </c>
      <c r="L212" s="18" t="s">
        <v>33</v>
      </c>
      <c r="M212" s="18" t="s">
        <v>28</v>
      </c>
    </row>
    <row r="213" spans="1:13" ht="12.75">
      <c r="A213" s="5" t="s">
        <v>3</v>
      </c>
      <c r="B213" s="17">
        <v>240.95266</v>
      </c>
      <c r="C213" s="17">
        <v>314.49845</v>
      </c>
      <c r="D213" s="17">
        <v>214.10179</v>
      </c>
      <c r="E213" s="17">
        <v>238.10583</v>
      </c>
      <c r="F213" s="17">
        <v>0</v>
      </c>
      <c r="G213" s="17">
        <v>1007.659</v>
      </c>
      <c r="I213" s="12">
        <f aca="true" t="shared" si="30" ref="I213:I244">B213/$G213</f>
        <v>0.23912123049563394</v>
      </c>
      <c r="J213" s="12">
        <f aca="true" t="shared" si="31" ref="J213:J244">C213/$G213</f>
        <v>0.31210801471529553</v>
      </c>
      <c r="K213" s="12">
        <f aca="true" t="shared" si="32" ref="K213:K244">D213/$G213</f>
        <v>0.2124744482012268</v>
      </c>
      <c r="L213" s="12">
        <f aca="true" t="shared" si="33" ref="L213:L244">E213/$G213</f>
        <v>0.2362960386400558</v>
      </c>
      <c r="M213" s="13">
        <f aca="true" t="shared" si="34" ref="M213:M244">SUM(J213:L213)</f>
        <v>0.7608785015565781</v>
      </c>
    </row>
    <row r="214" spans="1:13" ht="12.75">
      <c r="A214" s="5" t="s">
        <v>15</v>
      </c>
      <c r="B214" s="17">
        <v>249.43222</v>
      </c>
      <c r="C214" s="17">
        <v>319.81082</v>
      </c>
      <c r="D214" s="17">
        <v>198.94883</v>
      </c>
      <c r="E214" s="17">
        <v>238.78133</v>
      </c>
      <c r="F214" s="17">
        <v>3.6829775</v>
      </c>
      <c r="G214" s="17">
        <v>1010.656</v>
      </c>
      <c r="I214" s="12">
        <f t="shared" si="30"/>
        <v>0.24680229474717413</v>
      </c>
      <c r="J214" s="12">
        <f t="shared" si="31"/>
        <v>0.31643884763955293</v>
      </c>
      <c r="K214" s="12">
        <f t="shared" si="32"/>
        <v>0.19685118378558084</v>
      </c>
      <c r="L214" s="12">
        <f t="shared" si="33"/>
        <v>0.23626370397049046</v>
      </c>
      <c r="M214" s="13">
        <f t="shared" si="34"/>
        <v>0.7495537353956242</v>
      </c>
    </row>
    <row r="215" spans="1:13" ht="12.75">
      <c r="A215" s="5" t="s">
        <v>11</v>
      </c>
      <c r="B215" s="17">
        <v>282.50862</v>
      </c>
      <c r="C215" s="17">
        <v>302.64863</v>
      </c>
      <c r="D215" s="17">
        <v>205.63992</v>
      </c>
      <c r="E215" s="17">
        <v>199.60437</v>
      </c>
      <c r="F215" s="17">
        <v>9.25841141</v>
      </c>
      <c r="G215" s="17">
        <v>999.65995</v>
      </c>
      <c r="I215" s="12">
        <f t="shared" si="30"/>
        <v>0.2826047197349459</v>
      </c>
      <c r="J215" s="12">
        <f t="shared" si="31"/>
        <v>0.30275158067500857</v>
      </c>
      <c r="K215" s="12">
        <f t="shared" si="32"/>
        <v>0.2057098716418518</v>
      </c>
      <c r="L215" s="12">
        <f t="shared" si="33"/>
        <v>0.1996722685549221</v>
      </c>
      <c r="M215" s="13">
        <f t="shared" si="34"/>
        <v>0.7081337208717824</v>
      </c>
    </row>
    <row r="216" spans="1:13" ht="12.75">
      <c r="A216" s="5" t="s">
        <v>54</v>
      </c>
      <c r="B216" s="17">
        <v>154.44706</v>
      </c>
      <c r="C216" s="17">
        <v>194.56706</v>
      </c>
      <c r="D216" s="17">
        <v>97.274549</v>
      </c>
      <c r="E216" s="17">
        <v>80.697626</v>
      </c>
      <c r="F216" s="17">
        <v>0.834106338</v>
      </c>
      <c r="G216" s="17">
        <v>527.8204</v>
      </c>
      <c r="I216" s="12">
        <f t="shared" si="30"/>
        <v>0.29261290393474754</v>
      </c>
      <c r="J216" s="12">
        <f t="shared" si="31"/>
        <v>0.3686236075756072</v>
      </c>
      <c r="K216" s="12">
        <f t="shared" si="32"/>
        <v>0.184294788530341</v>
      </c>
      <c r="L216" s="12">
        <f t="shared" si="33"/>
        <v>0.1528884181058557</v>
      </c>
      <c r="M216" s="13">
        <f t="shared" si="34"/>
        <v>0.7058068142118039</v>
      </c>
    </row>
    <row r="217" spans="1:13" ht="12.75">
      <c r="A217" s="5" t="s">
        <v>27</v>
      </c>
      <c r="B217" s="17">
        <v>340.48121</v>
      </c>
      <c r="C217" s="17">
        <v>464.05718</v>
      </c>
      <c r="D217" s="17">
        <v>135.19402</v>
      </c>
      <c r="E217" s="17">
        <v>116.54037</v>
      </c>
      <c r="F217" s="17">
        <v>3.369854</v>
      </c>
      <c r="G217" s="17">
        <v>1059.643</v>
      </c>
      <c r="I217" s="12">
        <f t="shared" si="30"/>
        <v>0.3213169057880814</v>
      </c>
      <c r="J217" s="12">
        <f t="shared" si="31"/>
        <v>0.4379372864257113</v>
      </c>
      <c r="K217" s="12">
        <f t="shared" si="32"/>
        <v>0.12758449779784323</v>
      </c>
      <c r="L217" s="12">
        <f t="shared" si="33"/>
        <v>0.10998078598169382</v>
      </c>
      <c r="M217" s="13">
        <f t="shared" si="34"/>
        <v>0.6755025702052483</v>
      </c>
    </row>
    <row r="218" spans="1:13" ht="12.75">
      <c r="A218" s="5" t="s">
        <v>10</v>
      </c>
      <c r="B218" s="17">
        <v>176.12271</v>
      </c>
      <c r="C218" s="17">
        <v>159.5262</v>
      </c>
      <c r="D218" s="17">
        <v>91.054634</v>
      </c>
      <c r="E218" s="17">
        <v>69.861402</v>
      </c>
      <c r="F218" s="17">
        <v>3.2651596</v>
      </c>
      <c r="G218" s="17">
        <v>499.83011</v>
      </c>
      <c r="I218" s="12">
        <f t="shared" si="30"/>
        <v>0.3523651466295218</v>
      </c>
      <c r="J218" s="12">
        <f t="shared" si="31"/>
        <v>0.3191608444717346</v>
      </c>
      <c r="K218" s="12">
        <f t="shared" si="32"/>
        <v>0.18217116611882384</v>
      </c>
      <c r="L218" s="12">
        <f t="shared" si="33"/>
        <v>0.13977029515088638</v>
      </c>
      <c r="M218" s="13">
        <f t="shared" si="34"/>
        <v>0.6411023057414448</v>
      </c>
    </row>
    <row r="219" spans="1:13" ht="12.75">
      <c r="A219" s="5" t="s">
        <v>22</v>
      </c>
      <c r="B219" s="17">
        <v>381.14438</v>
      </c>
      <c r="C219" s="17">
        <v>428.321337</v>
      </c>
      <c r="D219" s="17">
        <v>153.5028</v>
      </c>
      <c r="E219" s="17">
        <v>117.37108</v>
      </c>
      <c r="F219" s="17">
        <v>13.264489</v>
      </c>
      <c r="G219" s="17">
        <v>1093.604</v>
      </c>
      <c r="I219" s="12">
        <f t="shared" si="30"/>
        <v>0.34852138434021823</v>
      </c>
      <c r="J219" s="12">
        <f t="shared" si="31"/>
        <v>0.39166036060585</v>
      </c>
      <c r="K219" s="12">
        <f t="shared" si="32"/>
        <v>0.14036415375218086</v>
      </c>
      <c r="L219" s="12">
        <f t="shared" si="33"/>
        <v>0.10732502807231868</v>
      </c>
      <c r="M219" s="13">
        <f t="shared" si="34"/>
        <v>0.6393495424303496</v>
      </c>
    </row>
    <row r="220" spans="1:13" ht="12.75">
      <c r="A220" s="5" t="s">
        <v>53</v>
      </c>
      <c r="B220" s="17">
        <v>363.69116</v>
      </c>
      <c r="C220" s="17">
        <v>319.08556</v>
      </c>
      <c r="D220" s="17">
        <v>162.97436</v>
      </c>
      <c r="E220" s="17">
        <v>153.05606</v>
      </c>
      <c r="F220" s="17">
        <v>6.8509501</v>
      </c>
      <c r="G220" s="17">
        <v>1005.658</v>
      </c>
      <c r="I220" s="12">
        <f t="shared" si="30"/>
        <v>0.36164497274421326</v>
      </c>
      <c r="J220" s="12">
        <f t="shared" si="31"/>
        <v>0.3172903313054736</v>
      </c>
      <c r="K220" s="12">
        <f t="shared" si="32"/>
        <v>0.16205743901008096</v>
      </c>
      <c r="L220" s="12">
        <f t="shared" si="33"/>
        <v>0.15219494102368797</v>
      </c>
      <c r="M220" s="13">
        <f t="shared" si="34"/>
        <v>0.6315427113392426</v>
      </c>
    </row>
    <row r="221" spans="1:13" ht="12.75">
      <c r="A221" s="5" t="s">
        <v>18</v>
      </c>
      <c r="B221" s="17">
        <v>371.60013</v>
      </c>
      <c r="C221" s="17">
        <v>326.66461</v>
      </c>
      <c r="D221" s="17">
        <v>154.3872</v>
      </c>
      <c r="E221" s="17">
        <v>146.56915</v>
      </c>
      <c r="F221" s="17">
        <v>6.4361112</v>
      </c>
      <c r="G221" s="17">
        <v>1005.6572</v>
      </c>
      <c r="I221" s="12">
        <f t="shared" si="30"/>
        <v>0.369509739501691</v>
      </c>
      <c r="J221" s="12">
        <f t="shared" si="31"/>
        <v>0.32482699870293774</v>
      </c>
      <c r="K221" s="12">
        <f t="shared" si="32"/>
        <v>0.15351871393154645</v>
      </c>
      <c r="L221" s="12">
        <f t="shared" si="33"/>
        <v>0.14574464340333865</v>
      </c>
      <c r="M221" s="13">
        <f t="shared" si="34"/>
        <v>0.6240903560378228</v>
      </c>
    </row>
    <row r="222" spans="1:13" ht="12.75">
      <c r="A222" s="5" t="s">
        <v>6</v>
      </c>
      <c r="B222" s="17">
        <v>386.78726</v>
      </c>
      <c r="C222" s="17">
        <v>424.377878</v>
      </c>
      <c r="D222" s="17">
        <v>175.06107</v>
      </c>
      <c r="E222" s="17">
        <v>49.623224</v>
      </c>
      <c r="F222" s="17">
        <v>4.399004</v>
      </c>
      <c r="G222" s="17">
        <v>1040.248</v>
      </c>
      <c r="I222" s="12">
        <f t="shared" si="30"/>
        <v>0.3718221616383785</v>
      </c>
      <c r="J222" s="12">
        <f t="shared" si="31"/>
        <v>0.4079583695426475</v>
      </c>
      <c r="K222" s="12">
        <f t="shared" si="32"/>
        <v>0.16828782175019802</v>
      </c>
      <c r="L222" s="12">
        <f t="shared" si="33"/>
        <v>0.04770326306803762</v>
      </c>
      <c r="M222" s="13">
        <f t="shared" si="34"/>
        <v>0.6239494543608832</v>
      </c>
    </row>
    <row r="223" spans="1:13" ht="12.75">
      <c r="A223" s="5" t="s">
        <v>16</v>
      </c>
      <c r="B223" s="17">
        <v>374.78822</v>
      </c>
      <c r="C223" s="17">
        <v>325.09126</v>
      </c>
      <c r="D223" s="17">
        <v>151.61466</v>
      </c>
      <c r="E223" s="17">
        <v>146.651237</v>
      </c>
      <c r="F223" s="17">
        <v>2.4410998</v>
      </c>
      <c r="G223" s="17">
        <v>1000.586</v>
      </c>
      <c r="I223" s="12">
        <f t="shared" si="30"/>
        <v>0.37456872272848113</v>
      </c>
      <c r="J223" s="12">
        <f t="shared" si="31"/>
        <v>0.3249008680912985</v>
      </c>
      <c r="K223" s="12">
        <f t="shared" si="32"/>
        <v>0.1515258658426162</v>
      </c>
      <c r="L223" s="12">
        <f t="shared" si="33"/>
        <v>0.14656534970507284</v>
      </c>
      <c r="M223" s="13">
        <f t="shared" si="34"/>
        <v>0.6229920836389875</v>
      </c>
    </row>
    <row r="224" spans="1:14" ht="12.75">
      <c r="A224" s="5" t="s">
        <v>74</v>
      </c>
      <c r="B224" s="17">
        <f>(I224*$G224)</f>
        <v>7428.057798556552</v>
      </c>
      <c r="C224" s="17">
        <f>(J224*$G224)</f>
        <v>16738.94220144345</v>
      </c>
      <c r="D224" s="17"/>
      <c r="E224" s="17"/>
      <c r="F224" s="17"/>
      <c r="G224" s="17">
        <v>24167</v>
      </c>
      <c r="I224" s="26">
        <v>0.3073636694069</v>
      </c>
      <c r="J224" s="12">
        <f>1-I224</f>
        <v>0.6926363305931</v>
      </c>
      <c r="K224" s="12">
        <f>D224/$G224</f>
        <v>0</v>
      </c>
      <c r="L224" s="12">
        <f>E224/$G224</f>
        <v>0</v>
      </c>
      <c r="M224" s="13">
        <f>SUM(J224:L224)</f>
        <v>0.6926363305931</v>
      </c>
      <c r="N224" s="5" t="s">
        <v>68</v>
      </c>
    </row>
    <row r="225" spans="1:14" ht="12.75">
      <c r="A225" s="5" t="s">
        <v>75</v>
      </c>
      <c r="B225" s="17">
        <v>9464.5</v>
      </c>
      <c r="C225" s="17">
        <v>14709.5</v>
      </c>
      <c r="D225" s="17"/>
      <c r="E225" s="17"/>
      <c r="F225" s="17"/>
      <c r="G225" s="17">
        <v>24174</v>
      </c>
      <c r="I225" s="12">
        <f>B225/$G225</f>
        <v>0.3915156780011583</v>
      </c>
      <c r="J225" s="12">
        <f>C225/$G225</f>
        <v>0.6084843219988417</v>
      </c>
      <c r="K225" s="12">
        <f>D225/$G225</f>
        <v>0</v>
      </c>
      <c r="L225" s="12">
        <f>E225/$G225</f>
        <v>0</v>
      </c>
      <c r="M225" s="13">
        <f>SUM(J225:L225)</f>
        <v>0.6084843219988417</v>
      </c>
      <c r="N225" s="5" t="s">
        <v>69</v>
      </c>
    </row>
    <row r="226" spans="1:13" ht="12.75">
      <c r="A226" s="5" t="s">
        <v>56</v>
      </c>
      <c r="B226" s="17">
        <v>397.79939</v>
      </c>
      <c r="C226" s="17">
        <v>251.71841</v>
      </c>
      <c r="D226" s="17">
        <v>149.00927</v>
      </c>
      <c r="E226" s="17">
        <v>210.12979</v>
      </c>
      <c r="F226" s="17">
        <v>0</v>
      </c>
      <c r="G226" s="17">
        <v>1008.657</v>
      </c>
      <c r="I226" s="12">
        <f t="shared" si="30"/>
        <v>0.39438519734657074</v>
      </c>
      <c r="J226" s="12">
        <f t="shared" si="31"/>
        <v>0.2495579865107762</v>
      </c>
      <c r="K226" s="12">
        <f t="shared" si="32"/>
        <v>0.14773036820247118</v>
      </c>
      <c r="L226" s="12">
        <f t="shared" si="33"/>
        <v>0.20832630914175979</v>
      </c>
      <c r="M226" s="13">
        <f t="shared" si="34"/>
        <v>0.6056146638550072</v>
      </c>
    </row>
    <row r="227" spans="1:13" ht="12.75">
      <c r="A227" s="5" t="s">
        <v>23</v>
      </c>
      <c r="B227" s="17">
        <v>405.646978</v>
      </c>
      <c r="C227" s="17">
        <v>353.35596</v>
      </c>
      <c r="D227" s="17">
        <v>126.17525</v>
      </c>
      <c r="E227" s="17">
        <v>129.44255</v>
      </c>
      <c r="F227" s="17">
        <v>0</v>
      </c>
      <c r="G227" s="17">
        <v>1014.621</v>
      </c>
      <c r="I227" s="12">
        <f t="shared" si="30"/>
        <v>0.399801480552837</v>
      </c>
      <c r="J227" s="12">
        <f t="shared" si="31"/>
        <v>0.3482639921704755</v>
      </c>
      <c r="K227" s="12">
        <f t="shared" si="32"/>
        <v>0.1243570259239657</v>
      </c>
      <c r="L227" s="12">
        <f t="shared" si="33"/>
        <v>0.12757724312822227</v>
      </c>
      <c r="M227" s="13">
        <f t="shared" si="34"/>
        <v>0.6001982612226635</v>
      </c>
    </row>
    <row r="228" spans="1:13" ht="12.75">
      <c r="A228" s="35" t="s">
        <v>1</v>
      </c>
      <c r="B228" s="17">
        <v>11983.36</v>
      </c>
      <c r="C228" s="17">
        <v>7960.635</v>
      </c>
      <c r="D228" s="17">
        <v>3490.217</v>
      </c>
      <c r="E228" s="17">
        <v>3169.459</v>
      </c>
      <c r="F228" s="17">
        <v>142.33</v>
      </c>
      <c r="G228" s="19">
        <f>SUM(B228:F228)</f>
        <v>26746.001000000004</v>
      </c>
      <c r="I228" s="12">
        <f t="shared" si="30"/>
        <v>0.4480430551094348</v>
      </c>
      <c r="J228" s="12">
        <f t="shared" si="31"/>
        <v>0.29763832731480117</v>
      </c>
      <c r="K228" s="12">
        <f t="shared" si="32"/>
        <v>0.1304949102484517</v>
      </c>
      <c r="L228" s="12">
        <f t="shared" si="33"/>
        <v>0.11850216411791802</v>
      </c>
      <c r="M228" s="13">
        <f t="shared" si="34"/>
        <v>0.5466354016811709</v>
      </c>
    </row>
    <row r="229" spans="1:13" ht="12.75">
      <c r="A229" s="5" t="s">
        <v>55</v>
      </c>
      <c r="B229" s="17">
        <v>136.48958</v>
      </c>
      <c r="C229" s="17">
        <v>77.967325</v>
      </c>
      <c r="D229" s="17">
        <v>47.512762</v>
      </c>
      <c r="E229" s="17">
        <v>38.928201</v>
      </c>
      <c r="F229" s="17">
        <v>0</v>
      </c>
      <c r="G229" s="17">
        <v>300.897871</v>
      </c>
      <c r="I229" s="12">
        <f t="shared" si="30"/>
        <v>0.4536076627807047</v>
      </c>
      <c r="J229" s="12">
        <f t="shared" si="31"/>
        <v>0.2591155754638091</v>
      </c>
      <c r="K229" s="12">
        <f t="shared" si="32"/>
        <v>0.15790328406810164</v>
      </c>
      <c r="L229" s="12">
        <f t="shared" si="33"/>
        <v>0.12937346771722422</v>
      </c>
      <c r="M229" s="13">
        <f t="shared" si="34"/>
        <v>0.546392327249135</v>
      </c>
    </row>
    <row r="230" spans="1:13" ht="12.75">
      <c r="A230" s="5" t="s">
        <v>7</v>
      </c>
      <c r="B230" s="17">
        <v>475.74454</v>
      </c>
      <c r="C230" s="17">
        <v>257.19386</v>
      </c>
      <c r="D230" s="17">
        <v>140.27263</v>
      </c>
      <c r="E230" s="17">
        <v>156.39265</v>
      </c>
      <c r="F230" s="17">
        <v>1.0458243</v>
      </c>
      <c r="G230" s="17">
        <v>1030.65</v>
      </c>
      <c r="I230" s="12">
        <f t="shared" si="30"/>
        <v>0.4615966040848008</v>
      </c>
      <c r="J230" s="12">
        <f t="shared" si="31"/>
        <v>0.24954529665744912</v>
      </c>
      <c r="K230" s="12">
        <f t="shared" si="32"/>
        <v>0.13610113035463056</v>
      </c>
      <c r="L230" s="12">
        <f t="shared" si="33"/>
        <v>0.15174176490564206</v>
      </c>
      <c r="M230" s="13">
        <f t="shared" si="34"/>
        <v>0.5373881919177217</v>
      </c>
    </row>
    <row r="231" spans="1:13" ht="12.75">
      <c r="A231" s="5" t="s">
        <v>2</v>
      </c>
      <c r="B231" s="17">
        <v>478.95882</v>
      </c>
      <c r="C231" s="17">
        <v>279.37739</v>
      </c>
      <c r="D231" s="17">
        <v>128.76031</v>
      </c>
      <c r="E231" s="17">
        <v>149.6664</v>
      </c>
      <c r="F231" s="17">
        <v>2.8866183</v>
      </c>
      <c r="G231" s="17">
        <v>1039.65</v>
      </c>
      <c r="I231" s="12">
        <f t="shared" si="30"/>
        <v>0.46069236762371946</v>
      </c>
      <c r="J231" s="12">
        <f t="shared" si="31"/>
        <v>0.2687225412398403</v>
      </c>
      <c r="K231" s="12">
        <f t="shared" si="32"/>
        <v>0.12384967056220843</v>
      </c>
      <c r="L231" s="12">
        <f t="shared" si="33"/>
        <v>0.14395844755446544</v>
      </c>
      <c r="M231" s="13">
        <f t="shared" si="34"/>
        <v>0.5365306593565141</v>
      </c>
    </row>
    <row r="232" spans="1:13" ht="12.75">
      <c r="A232" s="5" t="s">
        <v>19</v>
      </c>
      <c r="B232" s="17">
        <v>494.62364</v>
      </c>
      <c r="C232" s="17">
        <v>280.19568</v>
      </c>
      <c r="D232" s="17">
        <v>114.39727</v>
      </c>
      <c r="E232" s="17">
        <v>134.70869</v>
      </c>
      <c r="F232" s="17">
        <v>4.7588516</v>
      </c>
      <c r="G232" s="17">
        <v>1028.684</v>
      </c>
      <c r="I232" s="12">
        <f t="shared" si="30"/>
        <v>0.48083147011132676</v>
      </c>
      <c r="J232" s="12">
        <f t="shared" si="31"/>
        <v>0.2723826558982156</v>
      </c>
      <c r="K232" s="12">
        <f t="shared" si="32"/>
        <v>0.11120739702377018</v>
      </c>
      <c r="L232" s="12">
        <f t="shared" si="33"/>
        <v>0.1309524499263136</v>
      </c>
      <c r="M232" s="13">
        <f t="shared" si="34"/>
        <v>0.5145425028482994</v>
      </c>
    </row>
    <row r="233" spans="1:13" ht="12.75">
      <c r="A233" s="5" t="s">
        <v>8</v>
      </c>
      <c r="B233" s="17">
        <v>476.04945</v>
      </c>
      <c r="C233" s="17">
        <v>338.30407</v>
      </c>
      <c r="D233" s="17">
        <v>88.965645</v>
      </c>
      <c r="E233" s="17">
        <v>82.314007</v>
      </c>
      <c r="F233" s="17">
        <v>14.0267598</v>
      </c>
      <c r="G233" s="17">
        <v>999.65993</v>
      </c>
      <c r="I233" s="12">
        <f t="shared" si="30"/>
        <v>0.4762113952091687</v>
      </c>
      <c r="J233" s="12">
        <f t="shared" si="31"/>
        <v>0.3384191562024498</v>
      </c>
      <c r="K233" s="12">
        <f t="shared" si="32"/>
        <v>0.08899590983905896</v>
      </c>
      <c r="L233" s="12">
        <f t="shared" si="33"/>
        <v>0.08234200904701662</v>
      </c>
      <c r="M233" s="13">
        <f t="shared" si="34"/>
        <v>0.5097570750885254</v>
      </c>
    </row>
    <row r="234" spans="1:13" ht="12.75">
      <c r="A234" s="5" t="s">
        <v>5</v>
      </c>
      <c r="B234" s="17">
        <v>506.72417</v>
      </c>
      <c r="C234" s="17">
        <v>239.11038</v>
      </c>
      <c r="D234" s="17">
        <v>158.30326</v>
      </c>
      <c r="E234" s="17">
        <v>101.51938</v>
      </c>
      <c r="F234" s="17">
        <v>0</v>
      </c>
      <c r="G234" s="17">
        <v>1005.6572</v>
      </c>
      <c r="I234" s="12">
        <f t="shared" si="30"/>
        <v>0.5038736559535396</v>
      </c>
      <c r="J234" s="12">
        <f t="shared" si="31"/>
        <v>0.23776529417777748</v>
      </c>
      <c r="K234" s="12">
        <f t="shared" si="32"/>
        <v>0.15741274462112934</v>
      </c>
      <c r="L234" s="12">
        <f t="shared" si="33"/>
        <v>0.1009482953038073</v>
      </c>
      <c r="M234" s="13">
        <f t="shared" si="34"/>
        <v>0.4961263341027141</v>
      </c>
    </row>
    <row r="235" spans="1:13" ht="12.75">
      <c r="A235" s="5" t="s">
        <v>12</v>
      </c>
      <c r="B235" s="17">
        <v>505.65804</v>
      </c>
      <c r="C235" s="17">
        <v>348.86036</v>
      </c>
      <c r="D235" s="17">
        <v>101.51448</v>
      </c>
      <c r="E235" s="17">
        <v>49.924022</v>
      </c>
      <c r="F235" s="17">
        <v>4.7163961</v>
      </c>
      <c r="G235" s="17">
        <v>1010.673</v>
      </c>
      <c r="I235" s="12">
        <f t="shared" si="30"/>
        <v>0.5003181444443455</v>
      </c>
      <c r="J235" s="12">
        <f t="shared" si="31"/>
        <v>0.3451762934203249</v>
      </c>
      <c r="K235" s="12">
        <f t="shared" si="32"/>
        <v>0.10044245764950682</v>
      </c>
      <c r="L235" s="12">
        <f t="shared" si="33"/>
        <v>0.0493968098484871</v>
      </c>
      <c r="M235" s="13">
        <f t="shared" si="34"/>
        <v>0.49501556091831883</v>
      </c>
    </row>
    <row r="236" spans="1:13" ht="12.75">
      <c r="A236" s="5" t="s">
        <v>9</v>
      </c>
      <c r="B236" s="17">
        <v>496.67787</v>
      </c>
      <c r="C236" s="17">
        <v>326.48671</v>
      </c>
      <c r="D236" s="17">
        <v>99.584903</v>
      </c>
      <c r="E236" s="17">
        <v>63.159701</v>
      </c>
      <c r="F236" s="17">
        <v>13.751164</v>
      </c>
      <c r="G236" s="17">
        <v>999.66035</v>
      </c>
      <c r="I236" s="12">
        <f t="shared" si="30"/>
        <v>0.49684662395582657</v>
      </c>
      <c r="J236" s="12">
        <f t="shared" si="31"/>
        <v>0.3265976388880483</v>
      </c>
      <c r="K236" s="12">
        <f t="shared" si="32"/>
        <v>0.09961873850453307</v>
      </c>
      <c r="L236" s="12">
        <f t="shared" si="33"/>
        <v>0.06318116048115742</v>
      </c>
      <c r="M236" s="13">
        <f t="shared" si="34"/>
        <v>0.4893975378737388</v>
      </c>
    </row>
    <row r="237" spans="1:13" ht="12.75">
      <c r="A237" s="5" t="s">
        <v>21</v>
      </c>
      <c r="B237" s="17">
        <v>515.30939</v>
      </c>
      <c r="C237" s="17">
        <v>281.513983</v>
      </c>
      <c r="D237" s="17">
        <v>107.789713</v>
      </c>
      <c r="E237" s="17">
        <v>88.03834</v>
      </c>
      <c r="F237" s="17">
        <v>7.0083666</v>
      </c>
      <c r="G237" s="17">
        <v>999.6598</v>
      </c>
      <c r="I237" s="12">
        <f t="shared" si="30"/>
        <v>0.5154847579146425</v>
      </c>
      <c r="J237" s="12">
        <f t="shared" si="31"/>
        <v>0.2816097866494181</v>
      </c>
      <c r="K237" s="12">
        <f t="shared" si="32"/>
        <v>0.10782639553976263</v>
      </c>
      <c r="L237" s="12">
        <f t="shared" si="33"/>
        <v>0.08806830083594439</v>
      </c>
      <c r="M237" s="13">
        <f t="shared" si="34"/>
        <v>0.47750448302512516</v>
      </c>
    </row>
    <row r="238" spans="1:13" ht="12.75">
      <c r="A238" s="5" t="s">
        <v>20</v>
      </c>
      <c r="B238" s="17">
        <v>265.85967</v>
      </c>
      <c r="C238" s="17">
        <v>109.90485</v>
      </c>
      <c r="D238" s="17">
        <v>58.541291</v>
      </c>
      <c r="E238" s="17">
        <v>64.54423</v>
      </c>
      <c r="F238" s="17">
        <v>0.9800667</v>
      </c>
      <c r="G238" s="17">
        <v>499.83011</v>
      </c>
      <c r="I238" s="12">
        <f t="shared" si="30"/>
        <v>0.5319000690054466</v>
      </c>
      <c r="J238" s="12">
        <f t="shared" si="31"/>
        <v>0.21988441232562</v>
      </c>
      <c r="K238" s="12">
        <f t="shared" si="32"/>
        <v>0.117122377841543</v>
      </c>
      <c r="L238" s="12">
        <f t="shared" si="33"/>
        <v>0.12913233658532497</v>
      </c>
      <c r="M238" s="13">
        <f t="shared" si="34"/>
        <v>0.466139126752488</v>
      </c>
    </row>
    <row r="239" spans="1:13" ht="12.75">
      <c r="A239" s="5" t="s">
        <v>17</v>
      </c>
      <c r="B239" s="17">
        <v>554.721231</v>
      </c>
      <c r="C239" s="17">
        <v>295.43859</v>
      </c>
      <c r="D239" s="17">
        <v>75.368609</v>
      </c>
      <c r="E239" s="17">
        <v>73.450051</v>
      </c>
      <c r="F239" s="17">
        <v>0.68196808</v>
      </c>
      <c r="G239" s="17">
        <v>999.66045</v>
      </c>
      <c r="I239" s="12">
        <f t="shared" si="30"/>
        <v>0.5549096505718517</v>
      </c>
      <c r="J239" s="12">
        <f t="shared" si="31"/>
        <v>0.29553894024716093</v>
      </c>
      <c r="K239" s="12">
        <f t="shared" si="32"/>
        <v>0.07539420910370118</v>
      </c>
      <c r="L239" s="12">
        <f t="shared" si="33"/>
        <v>0.07347499943605852</v>
      </c>
      <c r="M239" s="13">
        <f t="shared" si="34"/>
        <v>0.4444081487869206</v>
      </c>
    </row>
    <row r="240" spans="1:13" ht="12.75">
      <c r="A240" s="5" t="s">
        <v>25</v>
      </c>
      <c r="B240" s="17">
        <v>602.76841</v>
      </c>
      <c r="C240" s="17">
        <v>230.75759</v>
      </c>
      <c r="D240" s="17">
        <v>104.66818</v>
      </c>
      <c r="E240" s="17">
        <v>76.289725</v>
      </c>
      <c r="F240" s="17">
        <v>21.734529</v>
      </c>
      <c r="G240" s="17">
        <v>1036.218</v>
      </c>
      <c r="I240" s="12">
        <f t="shared" si="30"/>
        <v>0.5817003854401294</v>
      </c>
      <c r="J240" s="12">
        <f t="shared" si="31"/>
        <v>0.22269212656024115</v>
      </c>
      <c r="K240" s="12">
        <f t="shared" si="32"/>
        <v>0.10100980681671232</v>
      </c>
      <c r="L240" s="12">
        <f t="shared" si="33"/>
        <v>0.07362323854632906</v>
      </c>
      <c r="M240" s="13">
        <f t="shared" si="34"/>
        <v>0.39732517192328254</v>
      </c>
    </row>
    <row r="241" spans="1:13" ht="12.75">
      <c r="A241" s="5" t="s">
        <v>13</v>
      </c>
      <c r="B241" s="17">
        <v>656.48244</v>
      </c>
      <c r="C241" s="17">
        <v>205.684751</v>
      </c>
      <c r="D241" s="17">
        <v>79.116294</v>
      </c>
      <c r="E241" s="17">
        <v>68.210403</v>
      </c>
      <c r="F241" s="17">
        <v>3.1589257</v>
      </c>
      <c r="G241" s="17">
        <v>1012.653</v>
      </c>
      <c r="I241" s="12">
        <f t="shared" si="30"/>
        <v>0.6482797562442416</v>
      </c>
      <c r="J241" s="12">
        <f t="shared" si="31"/>
        <v>0.20311474019234624</v>
      </c>
      <c r="K241" s="12">
        <f t="shared" si="32"/>
        <v>0.07812774365947664</v>
      </c>
      <c r="L241" s="12">
        <f t="shared" si="33"/>
        <v>0.06735812069879811</v>
      </c>
      <c r="M241" s="13">
        <f t="shared" si="34"/>
        <v>0.348600604550621</v>
      </c>
    </row>
    <row r="242" spans="1:13" ht="12.75">
      <c r="A242" s="5" t="s">
        <v>26</v>
      </c>
      <c r="B242" s="17">
        <v>327.3143</v>
      </c>
      <c r="C242" s="17">
        <v>114.53732</v>
      </c>
      <c r="D242" s="17">
        <v>39.257759</v>
      </c>
      <c r="E242" s="17">
        <v>17.494211</v>
      </c>
      <c r="F242" s="17">
        <v>1.2265029</v>
      </c>
      <c r="G242" s="17">
        <v>499.83009</v>
      </c>
      <c r="I242" s="12">
        <f t="shared" si="30"/>
        <v>0.6548511315115103</v>
      </c>
      <c r="J242" s="12">
        <f t="shared" si="31"/>
        <v>0.22915251060615419</v>
      </c>
      <c r="K242" s="12">
        <f t="shared" si="32"/>
        <v>0.078542208213195</v>
      </c>
      <c r="L242" s="12">
        <f t="shared" si="33"/>
        <v>0.03500031580731764</v>
      </c>
      <c r="M242" s="13">
        <f t="shared" si="34"/>
        <v>0.34269503462666684</v>
      </c>
    </row>
    <row r="243" spans="1:13" ht="12.75">
      <c r="A243" s="5" t="s">
        <v>4</v>
      </c>
      <c r="B243" s="17">
        <v>672.44345</v>
      </c>
      <c r="C243" s="17">
        <v>219.74703</v>
      </c>
      <c r="D243" s="17">
        <v>66.57214</v>
      </c>
      <c r="E243" s="17">
        <v>40.8972817</v>
      </c>
      <c r="F243" s="17">
        <v>0</v>
      </c>
      <c r="G243" s="17">
        <v>999.6599</v>
      </c>
      <c r="I243" s="12">
        <f t="shared" si="30"/>
        <v>0.6726722258240028</v>
      </c>
      <c r="J243" s="12">
        <f t="shared" si="31"/>
        <v>0.21982179139125216</v>
      </c>
      <c r="K243" s="12">
        <f t="shared" si="32"/>
        <v>0.0665947888877007</v>
      </c>
      <c r="L243" s="12">
        <f t="shared" si="33"/>
        <v>0.040911195597622754</v>
      </c>
      <c r="M243" s="13">
        <f t="shared" si="34"/>
        <v>0.32732777587657563</v>
      </c>
    </row>
    <row r="244" spans="1:13" ht="12.75">
      <c r="A244" s="31" t="s">
        <v>24</v>
      </c>
      <c r="B244" s="17">
        <v>692.13156</v>
      </c>
      <c r="C244" s="17">
        <v>171.83149</v>
      </c>
      <c r="D244" s="17">
        <v>64.653553</v>
      </c>
      <c r="E244" s="17">
        <v>67.488029</v>
      </c>
      <c r="F244" s="17">
        <v>12.552111</v>
      </c>
      <c r="G244" s="36">
        <v>1008.657</v>
      </c>
      <c r="I244" s="12">
        <f t="shared" si="30"/>
        <v>0.6861912027577264</v>
      </c>
      <c r="J244" s="12">
        <f t="shared" si="31"/>
        <v>0.17035671194469476</v>
      </c>
      <c r="K244" s="12">
        <f t="shared" si="32"/>
        <v>0.0640986509784793</v>
      </c>
      <c r="L244" s="12">
        <f t="shared" si="33"/>
        <v>0.06690879952253342</v>
      </c>
      <c r="M244" s="13">
        <f t="shared" si="34"/>
        <v>0.3013641624457075</v>
      </c>
    </row>
    <row r="246" spans="1:2" ht="12.75">
      <c r="A246" s="1" t="s">
        <v>48</v>
      </c>
      <c r="B246" s="2" t="s">
        <v>47</v>
      </c>
    </row>
    <row r="247" spans="1:2" ht="12.75">
      <c r="A247" s="1"/>
      <c r="B247" s="2"/>
    </row>
    <row r="248" spans="1:13" ht="12.75">
      <c r="A248" s="5" t="s">
        <v>14</v>
      </c>
      <c r="B248" s="18" t="s">
        <v>30</v>
      </c>
      <c r="C248" s="18" t="s">
        <v>31</v>
      </c>
      <c r="D248" s="18" t="s">
        <v>32</v>
      </c>
      <c r="E248" s="18" t="s">
        <v>33</v>
      </c>
      <c r="F248" s="18" t="s">
        <v>34</v>
      </c>
      <c r="G248" s="18" t="s">
        <v>1</v>
      </c>
      <c r="I248" s="18" t="s">
        <v>30</v>
      </c>
      <c r="J248" s="18" t="s">
        <v>31</v>
      </c>
      <c r="K248" s="18" t="s">
        <v>32</v>
      </c>
      <c r="L248" s="18" t="s">
        <v>33</v>
      </c>
      <c r="M248" s="18" t="s">
        <v>28</v>
      </c>
    </row>
    <row r="249" spans="1:13" ht="12.75">
      <c r="A249" s="5" t="s">
        <v>3</v>
      </c>
      <c r="B249" s="17">
        <v>354.27172</v>
      </c>
      <c r="C249" s="17">
        <v>332.52492</v>
      </c>
      <c r="D249" s="17">
        <v>171.22437</v>
      </c>
      <c r="E249" s="17">
        <v>148.84658</v>
      </c>
      <c r="F249" s="17">
        <v>0.79113095</v>
      </c>
      <c r="G249" s="17">
        <v>1007.659</v>
      </c>
      <c r="I249" s="12">
        <f aca="true" t="shared" si="35" ref="I249:I279">B249/$G249</f>
        <v>0.35157897661808213</v>
      </c>
      <c r="J249" s="12">
        <f aca="true" t="shared" si="36" ref="J249:J279">C249/$G249</f>
        <v>0.32999746938200325</v>
      </c>
      <c r="K249" s="12">
        <f aca="true" t="shared" si="37" ref="K249:K279">D249/$G249</f>
        <v>0.1699229302770084</v>
      </c>
      <c r="L249" s="12">
        <f aca="true" t="shared" si="38" ref="L249:L279">E249/$G249</f>
        <v>0.14771522906062468</v>
      </c>
      <c r="M249" s="13">
        <f aca="true" t="shared" si="39" ref="M249:M279">SUM(J249:L249)</f>
        <v>0.6476356287196363</v>
      </c>
    </row>
    <row r="250" spans="1:13" ht="12.75">
      <c r="A250" s="5" t="s">
        <v>15</v>
      </c>
      <c r="B250" s="17">
        <v>370.61758</v>
      </c>
      <c r="C250" s="17">
        <v>313.98834</v>
      </c>
      <c r="D250" s="17">
        <v>176.26006</v>
      </c>
      <c r="E250" s="17">
        <v>143.72757</v>
      </c>
      <c r="F250" s="17">
        <v>6.0626282</v>
      </c>
      <c r="G250" s="17">
        <v>1010.656</v>
      </c>
      <c r="I250" s="12">
        <f t="shared" si="35"/>
        <v>0.3667099191020486</v>
      </c>
      <c r="J250" s="12">
        <f t="shared" si="36"/>
        <v>0.31067775781274737</v>
      </c>
      <c r="K250" s="12">
        <f t="shared" si="37"/>
        <v>0.17440163616502552</v>
      </c>
      <c r="L250" s="12">
        <f t="shared" si="38"/>
        <v>0.14221215725231928</v>
      </c>
      <c r="M250" s="13">
        <f t="shared" si="39"/>
        <v>0.6272915512300922</v>
      </c>
    </row>
    <row r="251" spans="1:13" ht="12.75">
      <c r="A251" s="5" t="s">
        <v>11</v>
      </c>
      <c r="B251" s="17">
        <v>376.02431</v>
      </c>
      <c r="C251" s="17">
        <v>303.3945</v>
      </c>
      <c r="D251" s="17">
        <v>165.08179</v>
      </c>
      <c r="E251" s="17">
        <v>151.86498</v>
      </c>
      <c r="F251" s="17">
        <v>3.2943597</v>
      </c>
      <c r="G251" s="17">
        <v>999.65995</v>
      </c>
      <c r="I251" s="12">
        <f t="shared" si="35"/>
        <v>0.37615222056260234</v>
      </c>
      <c r="J251" s="12">
        <f t="shared" si="36"/>
        <v>0.3034977043943793</v>
      </c>
      <c r="K251" s="12">
        <f t="shared" si="37"/>
        <v>0.1651379451582511</v>
      </c>
      <c r="L251" s="12">
        <f t="shared" si="38"/>
        <v>0.15191663925317805</v>
      </c>
      <c r="M251" s="13">
        <f t="shared" si="39"/>
        <v>0.6205522888058084</v>
      </c>
    </row>
    <row r="252" spans="1:13" ht="12.75">
      <c r="A252" s="5" t="s">
        <v>10</v>
      </c>
      <c r="B252" s="17">
        <v>226.63374</v>
      </c>
      <c r="C252" s="17">
        <v>154.8218</v>
      </c>
      <c r="D252" s="17">
        <v>69.881595</v>
      </c>
      <c r="E252" s="17">
        <v>42.181385</v>
      </c>
      <c r="F252" s="17">
        <v>6.31159356</v>
      </c>
      <c r="G252" s="17">
        <v>499.83011</v>
      </c>
      <c r="I252" s="12">
        <f t="shared" si="35"/>
        <v>0.4534215435720749</v>
      </c>
      <c r="J252" s="12">
        <f t="shared" si="36"/>
        <v>0.30974884646305123</v>
      </c>
      <c r="K252" s="12">
        <f t="shared" si="37"/>
        <v>0.13981069487790562</v>
      </c>
      <c r="L252" s="12">
        <f t="shared" si="38"/>
        <v>0.08439144452502072</v>
      </c>
      <c r="M252" s="13">
        <f t="shared" si="39"/>
        <v>0.5339509858659776</v>
      </c>
    </row>
    <row r="253" spans="1:13" ht="12.75">
      <c r="A253" s="5" t="s">
        <v>6</v>
      </c>
      <c r="B253" s="17">
        <v>516.38759</v>
      </c>
      <c r="C253" s="17">
        <v>360.96744</v>
      </c>
      <c r="D253" s="17">
        <v>135.239208</v>
      </c>
      <c r="E253" s="17">
        <v>27.654195</v>
      </c>
      <c r="F253" s="17">
        <v>0</v>
      </c>
      <c r="G253" s="17">
        <v>1040.248</v>
      </c>
      <c r="I253" s="12">
        <f t="shared" si="35"/>
        <v>0.4964081545939045</v>
      </c>
      <c r="J253" s="12">
        <f t="shared" si="36"/>
        <v>0.3470013304519691</v>
      </c>
      <c r="K253" s="12">
        <f t="shared" si="37"/>
        <v>0.13000669840268858</v>
      </c>
      <c r="L253" s="12">
        <f t="shared" si="38"/>
        <v>0.026584232798332705</v>
      </c>
      <c r="M253" s="13">
        <f t="shared" si="39"/>
        <v>0.5035922616529904</v>
      </c>
    </row>
    <row r="254" spans="1:13" ht="12.75">
      <c r="A254" s="5" t="s">
        <v>73</v>
      </c>
      <c r="B254" s="17">
        <f>(I254*$G254)</f>
        <v>14096.753519171263</v>
      </c>
      <c r="C254" s="17">
        <f>(J254*$G254)</f>
        <v>10028.246480828737</v>
      </c>
      <c r="D254" s="17"/>
      <c r="E254" s="17"/>
      <c r="F254" s="17"/>
      <c r="G254" s="27">
        <v>24125</v>
      </c>
      <c r="I254" s="12">
        <v>0.5843213893957</v>
      </c>
      <c r="J254" s="12">
        <v>0.4156786106043</v>
      </c>
      <c r="K254" s="12">
        <f>D254/$G254</f>
        <v>0</v>
      </c>
      <c r="L254" s="12">
        <f>E254/$G254</f>
        <v>0</v>
      </c>
      <c r="M254" s="13">
        <f>SUM(J254:L254)</f>
        <v>0.4156786106043</v>
      </c>
    </row>
    <row r="255" spans="1:13" ht="12.75">
      <c r="A255" s="1" t="s">
        <v>56</v>
      </c>
      <c r="B255" s="7">
        <v>510.18307</v>
      </c>
      <c r="C255" s="7">
        <v>292.36059</v>
      </c>
      <c r="D255" s="7">
        <v>110.92053</v>
      </c>
      <c r="E255" s="7">
        <v>95.192657</v>
      </c>
      <c r="F255" s="7">
        <v>0</v>
      </c>
      <c r="G255" s="7">
        <v>1008.657</v>
      </c>
      <c r="H255" s="1"/>
      <c r="I255" s="3">
        <f t="shared" si="35"/>
        <v>0.5058043219845795</v>
      </c>
      <c r="J255" s="3">
        <f t="shared" si="36"/>
        <v>0.2898513468899735</v>
      </c>
      <c r="K255" s="3">
        <f t="shared" si="37"/>
        <v>0.10996853241488434</v>
      </c>
      <c r="L255" s="3">
        <f t="shared" si="38"/>
        <v>0.09437564702371569</v>
      </c>
      <c r="M255" s="4">
        <f t="shared" si="39"/>
        <v>0.49419552632857355</v>
      </c>
    </row>
    <row r="256" spans="1:14" ht="12.75">
      <c r="A256" s="5" t="s">
        <v>54</v>
      </c>
      <c r="B256" s="17">
        <v>271.75503</v>
      </c>
      <c r="C256" s="17">
        <v>136.78993</v>
      </c>
      <c r="D256" s="17">
        <v>83.074698</v>
      </c>
      <c r="E256" s="17">
        <v>34.493809</v>
      </c>
      <c r="F256" s="17">
        <v>1.7069295</v>
      </c>
      <c r="G256" s="17">
        <v>527.8204</v>
      </c>
      <c r="I256" s="12">
        <f t="shared" si="35"/>
        <v>0.5148626881416482</v>
      </c>
      <c r="J256" s="12">
        <f t="shared" si="36"/>
        <v>0.2591599907847442</v>
      </c>
      <c r="K256" s="12">
        <f t="shared" si="37"/>
        <v>0.15739198030239074</v>
      </c>
      <c r="L256" s="12">
        <f t="shared" si="38"/>
        <v>0.06535141309430254</v>
      </c>
      <c r="M256" s="13">
        <f t="shared" si="39"/>
        <v>0.48190338418143747</v>
      </c>
      <c r="N256" s="23"/>
    </row>
    <row r="257" spans="1:14" ht="12.75">
      <c r="A257" s="5" t="s">
        <v>53</v>
      </c>
      <c r="B257" s="17">
        <v>518.75746</v>
      </c>
      <c r="C257" s="17">
        <v>313.19146</v>
      </c>
      <c r="D257" s="17">
        <v>95.497213</v>
      </c>
      <c r="E257" s="17">
        <v>72.780789</v>
      </c>
      <c r="F257" s="17">
        <v>5.43115298</v>
      </c>
      <c r="G257" s="17">
        <v>1005.658</v>
      </c>
      <c r="I257" s="12">
        <f t="shared" si="35"/>
        <v>0.5158388438216571</v>
      </c>
      <c r="J257" s="12">
        <f t="shared" si="36"/>
        <v>0.31142939249725055</v>
      </c>
      <c r="K257" s="12">
        <f t="shared" si="37"/>
        <v>0.0949599297176575</v>
      </c>
      <c r="L257" s="12">
        <f t="shared" si="38"/>
        <v>0.0723713121160474</v>
      </c>
      <c r="M257" s="13">
        <f t="shared" si="39"/>
        <v>0.47876063433095545</v>
      </c>
      <c r="N257" s="23"/>
    </row>
    <row r="258" spans="1:14" ht="12.75">
      <c r="A258" s="5" t="s">
        <v>16</v>
      </c>
      <c r="B258" s="17">
        <v>520.9681</v>
      </c>
      <c r="C258" s="17">
        <v>286.08914</v>
      </c>
      <c r="D258" s="17">
        <v>96.168955</v>
      </c>
      <c r="E258" s="17">
        <v>95.108616</v>
      </c>
      <c r="F258" s="17">
        <v>2.2516743</v>
      </c>
      <c r="G258" s="17">
        <v>1000.586</v>
      </c>
      <c r="I258" s="12">
        <f t="shared" si="35"/>
        <v>0.5206629914869887</v>
      </c>
      <c r="J258" s="12">
        <f t="shared" si="36"/>
        <v>0.2859215899482903</v>
      </c>
      <c r="K258" s="12">
        <f t="shared" si="37"/>
        <v>0.09611263299706371</v>
      </c>
      <c r="L258" s="12">
        <f t="shared" si="38"/>
        <v>0.0950529149918148</v>
      </c>
      <c r="M258" s="13">
        <f t="shared" si="39"/>
        <v>0.47708713793716884</v>
      </c>
      <c r="N258" s="24"/>
    </row>
    <row r="259" spans="1:13" ht="12.75">
      <c r="A259" s="5" t="s">
        <v>18</v>
      </c>
      <c r="B259" s="17">
        <v>523.905031</v>
      </c>
      <c r="C259" s="17">
        <v>303.40472</v>
      </c>
      <c r="D259" s="17">
        <v>106.95413</v>
      </c>
      <c r="E259" s="17">
        <v>63.268084</v>
      </c>
      <c r="F259" s="17">
        <v>8.1252368</v>
      </c>
      <c r="G259" s="17">
        <v>1005.6572</v>
      </c>
      <c r="I259" s="12">
        <f t="shared" si="35"/>
        <v>0.5209578681483114</v>
      </c>
      <c r="J259" s="12">
        <f t="shared" si="36"/>
        <v>0.30169795433274876</v>
      </c>
      <c r="K259" s="12">
        <f t="shared" si="37"/>
        <v>0.10635247279092717</v>
      </c>
      <c r="L259" s="12">
        <f t="shared" si="38"/>
        <v>0.06291217723096897</v>
      </c>
      <c r="M259" s="13">
        <f t="shared" si="39"/>
        <v>0.47096260435464493</v>
      </c>
    </row>
    <row r="260" spans="1:13" ht="12.75">
      <c r="A260" s="5" t="s">
        <v>27</v>
      </c>
      <c r="B260" s="17">
        <v>584.78713</v>
      </c>
      <c r="C260" s="17">
        <v>348.63044</v>
      </c>
      <c r="D260" s="17">
        <v>62.24883</v>
      </c>
      <c r="E260" s="17">
        <v>56.437807</v>
      </c>
      <c r="F260" s="17">
        <v>7.5384363</v>
      </c>
      <c r="G260" s="17">
        <v>1059.643</v>
      </c>
      <c r="I260" s="12">
        <f t="shared" si="35"/>
        <v>0.5518718379680704</v>
      </c>
      <c r="J260" s="12">
        <f t="shared" si="36"/>
        <v>0.32900744873509286</v>
      </c>
      <c r="K260" s="12">
        <f t="shared" si="37"/>
        <v>0.05874509622580435</v>
      </c>
      <c r="L260" s="12">
        <f t="shared" si="38"/>
        <v>0.0532611521050014</v>
      </c>
      <c r="M260" s="13">
        <f t="shared" si="39"/>
        <v>0.44101369706589866</v>
      </c>
    </row>
    <row r="261" spans="1:13" ht="12.75">
      <c r="A261" s="5" t="s">
        <v>7</v>
      </c>
      <c r="B261" s="17">
        <v>589.05886</v>
      </c>
      <c r="C261" s="17">
        <v>231.76925</v>
      </c>
      <c r="D261" s="17">
        <v>103.45123</v>
      </c>
      <c r="E261" s="17">
        <v>102.53996</v>
      </c>
      <c r="F261" s="17">
        <v>3.8302074</v>
      </c>
      <c r="G261" s="17">
        <v>1030.65</v>
      </c>
      <c r="I261" s="12">
        <f t="shared" si="35"/>
        <v>0.5715411245330616</v>
      </c>
      <c r="J261" s="12">
        <f t="shared" si="36"/>
        <v>0.22487677679134524</v>
      </c>
      <c r="K261" s="12">
        <f t="shared" si="37"/>
        <v>0.1003747440935332</v>
      </c>
      <c r="L261" s="12">
        <f t="shared" si="38"/>
        <v>0.09949057390966864</v>
      </c>
      <c r="M261" s="13">
        <f t="shared" si="39"/>
        <v>0.42474209479454705</v>
      </c>
    </row>
    <row r="262" spans="1:13" ht="12.75">
      <c r="A262" s="5" t="s">
        <v>2</v>
      </c>
      <c r="B262" s="17">
        <v>602.53519</v>
      </c>
      <c r="C262" s="17">
        <v>240.61947</v>
      </c>
      <c r="D262" s="17">
        <v>102.27512</v>
      </c>
      <c r="E262" s="17">
        <v>92.757355</v>
      </c>
      <c r="F262" s="17">
        <v>1.4624027</v>
      </c>
      <c r="G262" s="17">
        <v>1039.65</v>
      </c>
      <c r="I262" s="12">
        <f t="shared" si="35"/>
        <v>0.5795558024335111</v>
      </c>
      <c r="J262" s="12">
        <f t="shared" si="36"/>
        <v>0.23144276439186262</v>
      </c>
      <c r="K262" s="12">
        <f t="shared" si="37"/>
        <v>0.09837456836435338</v>
      </c>
      <c r="L262" s="12">
        <f t="shared" si="38"/>
        <v>0.08921979031404799</v>
      </c>
      <c r="M262" s="13">
        <f t="shared" si="39"/>
        <v>0.419037123070264</v>
      </c>
    </row>
    <row r="263" spans="1:13" ht="12.75">
      <c r="A263" s="15" t="s">
        <v>1</v>
      </c>
      <c r="B263" s="7">
        <v>15612.29</v>
      </c>
      <c r="C263" s="7">
        <v>6857.159</v>
      </c>
      <c r="D263" s="7">
        <v>2371.346</v>
      </c>
      <c r="E263" s="7">
        <v>1738.905</v>
      </c>
      <c r="F263" s="7">
        <v>166.29608</v>
      </c>
      <c r="G263" s="7">
        <v>26746</v>
      </c>
      <c r="H263" s="1"/>
      <c r="I263" s="3">
        <f t="shared" si="35"/>
        <v>0.5837242952217154</v>
      </c>
      <c r="J263" s="3">
        <f t="shared" si="36"/>
        <v>0.2563807298287594</v>
      </c>
      <c r="K263" s="3">
        <f t="shared" si="37"/>
        <v>0.08866170642339041</v>
      </c>
      <c r="L263" s="3">
        <f t="shared" si="38"/>
        <v>0.0650155163388918</v>
      </c>
      <c r="M263" s="4">
        <f t="shared" si="39"/>
        <v>0.4100579525910416</v>
      </c>
    </row>
    <row r="264" spans="1:13" ht="12.75">
      <c r="A264" s="5" t="s">
        <v>22</v>
      </c>
      <c r="B264" s="17">
        <v>634.53021</v>
      </c>
      <c r="C264" s="17">
        <v>321.81256</v>
      </c>
      <c r="D264" s="17">
        <v>64.037222</v>
      </c>
      <c r="E264" s="17">
        <v>55.785029</v>
      </c>
      <c r="F264" s="17">
        <v>17.439069</v>
      </c>
      <c r="G264" s="17">
        <v>1093.604</v>
      </c>
      <c r="I264" s="12">
        <f t="shared" si="35"/>
        <v>0.5802193572810633</v>
      </c>
      <c r="J264" s="12">
        <f t="shared" si="36"/>
        <v>0.2942679068474512</v>
      </c>
      <c r="K264" s="12">
        <f t="shared" si="37"/>
        <v>0.058556133664470864</v>
      </c>
      <c r="L264" s="12">
        <f t="shared" si="38"/>
        <v>0.05101026422727056</v>
      </c>
      <c r="M264" s="13">
        <f t="shared" si="39"/>
        <v>0.40383430473919263</v>
      </c>
    </row>
    <row r="265" spans="1:13" s="1" customFormat="1" ht="12.75">
      <c r="A265" s="5" t="s">
        <v>12</v>
      </c>
      <c r="B265" s="17">
        <v>606.238831</v>
      </c>
      <c r="C265" s="17">
        <v>296.24925</v>
      </c>
      <c r="D265" s="17">
        <v>71.716611</v>
      </c>
      <c r="E265" s="17">
        <v>32.304014</v>
      </c>
      <c r="F265" s="17">
        <v>4.1645837</v>
      </c>
      <c r="G265" s="17">
        <v>1010.673</v>
      </c>
      <c r="H265" s="5"/>
      <c r="I265" s="12">
        <f t="shared" si="35"/>
        <v>0.5998367731204851</v>
      </c>
      <c r="J265" s="12">
        <f t="shared" si="36"/>
        <v>0.29312077200043934</v>
      </c>
      <c r="K265" s="12">
        <f t="shared" si="37"/>
        <v>0.0709592627882609</v>
      </c>
      <c r="L265" s="12">
        <f t="shared" si="38"/>
        <v>0.0319628742432023</v>
      </c>
      <c r="M265" s="13">
        <f t="shared" si="39"/>
        <v>0.39604290903190253</v>
      </c>
    </row>
    <row r="266" spans="1:13" ht="12.75">
      <c r="A266" s="5" t="s">
        <v>23</v>
      </c>
      <c r="B266" s="17">
        <v>614.79193</v>
      </c>
      <c r="C266" s="17">
        <v>267.16277</v>
      </c>
      <c r="D266" s="17">
        <v>79.034282</v>
      </c>
      <c r="E266" s="17">
        <v>49.613448</v>
      </c>
      <c r="F266" s="17">
        <v>4.01830346</v>
      </c>
      <c r="G266" s="17">
        <v>1014.621</v>
      </c>
      <c r="I266" s="12">
        <f t="shared" si="35"/>
        <v>0.6059325896073509</v>
      </c>
      <c r="J266" s="12">
        <f t="shared" si="36"/>
        <v>0.26331287249130464</v>
      </c>
      <c r="K266" s="12">
        <f t="shared" si="37"/>
        <v>0.07789537374053958</v>
      </c>
      <c r="L266" s="12">
        <f t="shared" si="38"/>
        <v>0.04889850298781515</v>
      </c>
      <c r="M266" s="13">
        <f t="shared" si="39"/>
        <v>0.3901067492196594</v>
      </c>
    </row>
    <row r="267" spans="1:13" ht="12.75">
      <c r="A267" s="5" t="s">
        <v>17</v>
      </c>
      <c r="B267" s="17">
        <v>609.58597</v>
      </c>
      <c r="C267" s="17">
        <v>263.86046</v>
      </c>
      <c r="D267" s="17">
        <v>83.323473</v>
      </c>
      <c r="E267" s="17">
        <v>42.266246</v>
      </c>
      <c r="F267" s="17">
        <v>0.62429769</v>
      </c>
      <c r="G267" s="17">
        <v>999.66045</v>
      </c>
      <c r="I267" s="12">
        <f t="shared" si="35"/>
        <v>0.6097930252217141</v>
      </c>
      <c r="J267" s="12">
        <f t="shared" si="36"/>
        <v>0.26395008425110744</v>
      </c>
      <c r="K267" s="12">
        <f t="shared" si="37"/>
        <v>0.0833517750952336</v>
      </c>
      <c r="L267" s="12">
        <f t="shared" si="38"/>
        <v>0.04228060237853764</v>
      </c>
      <c r="M267" s="13">
        <f t="shared" si="39"/>
        <v>0.3895824617248787</v>
      </c>
    </row>
    <row r="268" spans="1:13" ht="12.75">
      <c r="A268" s="5" t="s">
        <v>8</v>
      </c>
      <c r="B268" s="17">
        <v>596.5655</v>
      </c>
      <c r="C268" s="17">
        <v>265.04783</v>
      </c>
      <c r="D268" s="17">
        <v>72.443823</v>
      </c>
      <c r="E268" s="17">
        <v>48.7751526</v>
      </c>
      <c r="F268" s="17">
        <v>16.827617</v>
      </c>
      <c r="G268" s="17">
        <v>999.65993</v>
      </c>
      <c r="I268" s="12">
        <f t="shared" si="35"/>
        <v>0.5967684430444261</v>
      </c>
      <c r="J268" s="12">
        <f t="shared" si="36"/>
        <v>0.2651379954781222</v>
      </c>
      <c r="K268" s="12">
        <f t="shared" si="37"/>
        <v>0.07246846735169228</v>
      </c>
      <c r="L268" s="12">
        <f t="shared" si="38"/>
        <v>0.048791745208793154</v>
      </c>
      <c r="M268" s="13">
        <f t="shared" si="39"/>
        <v>0.38639820803860764</v>
      </c>
    </row>
    <row r="269" spans="1:13" ht="12.75">
      <c r="A269" s="5" t="s">
        <v>5</v>
      </c>
      <c r="B269" s="17">
        <v>627.11673</v>
      </c>
      <c r="C269" s="17">
        <v>209.79635</v>
      </c>
      <c r="D269" s="17">
        <v>96.745099</v>
      </c>
      <c r="E269" s="17">
        <v>71.079227</v>
      </c>
      <c r="F269" s="17">
        <v>0.9197872</v>
      </c>
      <c r="G269" s="17">
        <v>1005.6572</v>
      </c>
      <c r="I269" s="12">
        <f t="shared" si="35"/>
        <v>0.6235889625212249</v>
      </c>
      <c r="J269" s="12">
        <f t="shared" si="36"/>
        <v>0.20861616662218496</v>
      </c>
      <c r="K269" s="12">
        <f t="shared" si="37"/>
        <v>0.09620087143014538</v>
      </c>
      <c r="L269" s="12">
        <f t="shared" si="38"/>
        <v>0.07067937961364966</v>
      </c>
      <c r="M269" s="13">
        <f t="shared" si="39"/>
        <v>0.37549641766598</v>
      </c>
    </row>
    <row r="270" spans="1:13" ht="12.75">
      <c r="A270" s="5" t="s">
        <v>9</v>
      </c>
      <c r="B270" s="17">
        <v>650.13044</v>
      </c>
      <c r="C270" s="17">
        <v>242.84483</v>
      </c>
      <c r="D270" s="17">
        <v>62.593213</v>
      </c>
      <c r="E270" s="17">
        <v>33.413917</v>
      </c>
      <c r="F270" s="17">
        <v>10.677939</v>
      </c>
      <c r="G270" s="17">
        <v>999.66035</v>
      </c>
      <c r="I270" s="12">
        <f t="shared" si="35"/>
        <v>0.650351331829856</v>
      </c>
      <c r="J270" s="12">
        <f t="shared" si="36"/>
        <v>0.2429273402711231</v>
      </c>
      <c r="K270" s="12">
        <f t="shared" si="37"/>
        <v>0.06261448000813476</v>
      </c>
      <c r="L270" s="12">
        <f t="shared" si="38"/>
        <v>0.03342526989291913</v>
      </c>
      <c r="M270" s="13">
        <f t="shared" si="39"/>
        <v>0.33896709017217697</v>
      </c>
    </row>
    <row r="271" spans="1:13" ht="12.75">
      <c r="A271" s="5" t="s">
        <v>20</v>
      </c>
      <c r="B271" s="17">
        <v>330.61108</v>
      </c>
      <c r="C271" s="17">
        <v>104.78082</v>
      </c>
      <c r="D271" s="17">
        <v>31.802395</v>
      </c>
      <c r="E271" s="17">
        <v>30.885636</v>
      </c>
      <c r="F271" s="17">
        <v>1.7501848</v>
      </c>
      <c r="G271" s="17">
        <v>499.83011</v>
      </c>
      <c r="I271" s="12">
        <f t="shared" si="35"/>
        <v>0.6614469064298668</v>
      </c>
      <c r="J271" s="12">
        <f t="shared" si="36"/>
        <v>0.20963286905624795</v>
      </c>
      <c r="K271" s="12">
        <f t="shared" si="37"/>
        <v>0.06362640898124365</v>
      </c>
      <c r="L271" s="12">
        <f t="shared" si="38"/>
        <v>0.06179226777674519</v>
      </c>
      <c r="M271" s="13">
        <f t="shared" si="39"/>
        <v>0.3350515458142368</v>
      </c>
    </row>
    <row r="272" spans="1:13" ht="12.75">
      <c r="A272" s="5" t="s">
        <v>55</v>
      </c>
      <c r="B272" s="17">
        <v>202.01154</v>
      </c>
      <c r="C272" s="17">
        <v>68.7913855</v>
      </c>
      <c r="D272" s="17">
        <v>17.770437</v>
      </c>
      <c r="E272" s="17">
        <v>12.324509</v>
      </c>
      <c r="F272" s="17">
        <v>0</v>
      </c>
      <c r="G272" s="17">
        <v>300.897871</v>
      </c>
      <c r="I272" s="12">
        <f t="shared" si="35"/>
        <v>0.6713624770046976</v>
      </c>
      <c r="J272" s="12">
        <f t="shared" si="36"/>
        <v>0.22862037963704968</v>
      </c>
      <c r="K272" s="12">
        <f t="shared" si="37"/>
        <v>0.05905803501015798</v>
      </c>
      <c r="L272" s="12">
        <f t="shared" si="38"/>
        <v>0.040959110009788004</v>
      </c>
      <c r="M272" s="13">
        <f t="shared" si="39"/>
        <v>0.3286375246569957</v>
      </c>
    </row>
    <row r="273" spans="1:13" ht="12.75">
      <c r="A273" s="5" t="s">
        <v>19</v>
      </c>
      <c r="B273" s="17">
        <v>694.60209</v>
      </c>
      <c r="C273" s="17">
        <v>223.083544</v>
      </c>
      <c r="D273" s="17">
        <v>57.83951</v>
      </c>
      <c r="E273" s="17">
        <v>48.375479</v>
      </c>
      <c r="F273" s="17">
        <v>4.7835032</v>
      </c>
      <c r="G273" s="17">
        <v>1028.684</v>
      </c>
      <c r="I273" s="12">
        <f t="shared" si="35"/>
        <v>0.6752336869242644</v>
      </c>
      <c r="J273" s="12">
        <f t="shared" si="36"/>
        <v>0.21686304443347032</v>
      </c>
      <c r="K273" s="12">
        <f t="shared" si="37"/>
        <v>0.05622670324414494</v>
      </c>
      <c r="L273" s="12">
        <f t="shared" si="38"/>
        <v>0.047026568897737306</v>
      </c>
      <c r="M273" s="13">
        <f t="shared" si="39"/>
        <v>0.3201163165753526</v>
      </c>
    </row>
    <row r="274" spans="1:13" ht="12.75">
      <c r="A274" s="5" t="s">
        <v>21</v>
      </c>
      <c r="B274" s="17">
        <v>679.97988</v>
      </c>
      <c r="C274" s="17">
        <v>215.98588</v>
      </c>
      <c r="D274" s="17">
        <v>56.569142</v>
      </c>
      <c r="E274" s="17">
        <v>41.446135</v>
      </c>
      <c r="F274" s="17">
        <v>5.6787588</v>
      </c>
      <c r="G274" s="17">
        <v>999.6598</v>
      </c>
      <c r="I274" s="12">
        <f t="shared" si="35"/>
        <v>0.6802112878801367</v>
      </c>
      <c r="J274" s="12">
        <f t="shared" si="36"/>
        <v>0.21605938340223343</v>
      </c>
      <c r="K274" s="12">
        <f t="shared" si="37"/>
        <v>0.056588393371424954</v>
      </c>
      <c r="L274" s="12">
        <f t="shared" si="38"/>
        <v>0.04146023977357097</v>
      </c>
      <c r="M274" s="13">
        <f t="shared" si="39"/>
        <v>0.3141080165472293</v>
      </c>
    </row>
    <row r="275" spans="1:13" ht="12.75">
      <c r="A275" s="5" t="s">
        <v>25</v>
      </c>
      <c r="B275" s="17">
        <v>727.67377</v>
      </c>
      <c r="C275" s="17">
        <v>182.7811</v>
      </c>
      <c r="D275" s="17">
        <v>63.4770328</v>
      </c>
      <c r="E275" s="17">
        <v>31.896783</v>
      </c>
      <c r="F275" s="17">
        <v>30.389755</v>
      </c>
      <c r="G275" s="17">
        <v>1036.218</v>
      </c>
      <c r="I275" s="12">
        <f t="shared" si="35"/>
        <v>0.7022400402231962</v>
      </c>
      <c r="J275" s="12">
        <f t="shared" si="36"/>
        <v>0.17639251586056215</v>
      </c>
      <c r="K275" s="12">
        <f t="shared" si="37"/>
        <v>0.061258376905245805</v>
      </c>
      <c r="L275" s="12">
        <f t="shared" si="38"/>
        <v>0.03078192330185347</v>
      </c>
      <c r="M275" s="13">
        <f t="shared" si="39"/>
        <v>0.2684328160676614</v>
      </c>
    </row>
    <row r="276" spans="1:13" ht="12.75">
      <c r="A276" s="5" t="s">
        <v>4</v>
      </c>
      <c r="B276" s="17">
        <v>747.088351</v>
      </c>
      <c r="C276" s="17">
        <v>179.12278</v>
      </c>
      <c r="D276" s="17">
        <v>45.491339</v>
      </c>
      <c r="E276" s="17">
        <v>27.957422</v>
      </c>
      <c r="F276" s="17">
        <v>0</v>
      </c>
      <c r="G276" s="17">
        <v>999.6599</v>
      </c>
      <c r="I276" s="12">
        <f t="shared" si="35"/>
        <v>0.7473425221917974</v>
      </c>
      <c r="J276" s="12">
        <f t="shared" si="36"/>
        <v>0.17918372038330238</v>
      </c>
      <c r="K276" s="12">
        <f t="shared" si="37"/>
        <v>0.045506815868076735</v>
      </c>
      <c r="L276" s="12">
        <f t="shared" si="38"/>
        <v>0.02796693355410175</v>
      </c>
      <c r="M276" s="13">
        <f t="shared" si="39"/>
        <v>0.25265746980548087</v>
      </c>
    </row>
    <row r="277" spans="1:13" ht="12.75">
      <c r="A277" s="5" t="s">
        <v>26</v>
      </c>
      <c r="B277" s="17">
        <v>377.42272</v>
      </c>
      <c r="C277" s="17">
        <v>102.84774</v>
      </c>
      <c r="D277" s="17">
        <v>10.392926</v>
      </c>
      <c r="E277" s="17">
        <v>7.9401997</v>
      </c>
      <c r="F277" s="17">
        <v>1.2265029</v>
      </c>
      <c r="G277" s="17">
        <v>499.83009</v>
      </c>
      <c r="I277" s="12">
        <f t="shared" si="35"/>
        <v>0.7551020387748165</v>
      </c>
      <c r="J277" s="12">
        <f t="shared" si="36"/>
        <v>0.2057654031993152</v>
      </c>
      <c r="K277" s="12">
        <f t="shared" si="37"/>
        <v>0.020792917849343562</v>
      </c>
      <c r="L277" s="12">
        <f t="shared" si="38"/>
        <v>0.015885797711778418</v>
      </c>
      <c r="M277" s="13">
        <f t="shared" si="39"/>
        <v>0.24244411876043717</v>
      </c>
    </row>
    <row r="278" spans="1:13" ht="12.75">
      <c r="A278" s="5" t="s">
        <v>13</v>
      </c>
      <c r="B278" s="17">
        <v>766.64758</v>
      </c>
      <c r="C278" s="17">
        <v>150.838</v>
      </c>
      <c r="D278" s="17">
        <v>46.466198</v>
      </c>
      <c r="E278" s="17">
        <v>43.246293</v>
      </c>
      <c r="F278" s="17">
        <v>5.454745</v>
      </c>
      <c r="G278" s="17">
        <v>1012.653</v>
      </c>
      <c r="I278" s="12">
        <f t="shared" si="35"/>
        <v>0.757068393615582</v>
      </c>
      <c r="J278" s="12">
        <f t="shared" si="36"/>
        <v>0.14895329397138013</v>
      </c>
      <c r="K278" s="12">
        <f t="shared" si="37"/>
        <v>0.04588560740944825</v>
      </c>
      <c r="L278" s="12">
        <f t="shared" si="38"/>
        <v>0.04270593480688844</v>
      </c>
      <c r="M278" s="13">
        <f t="shared" si="39"/>
        <v>0.23754483618771682</v>
      </c>
    </row>
    <row r="279" spans="1:13" s="1" customFormat="1" ht="12.75">
      <c r="A279" s="31" t="s">
        <v>24</v>
      </c>
      <c r="B279" s="17">
        <v>781.4122</v>
      </c>
      <c r="C279" s="17">
        <v>143.601874</v>
      </c>
      <c r="D279" s="17">
        <v>33.365453</v>
      </c>
      <c r="E279" s="17">
        <v>34.741945</v>
      </c>
      <c r="F279" s="17">
        <v>15.535277</v>
      </c>
      <c r="G279" s="17">
        <v>1008.657</v>
      </c>
      <c r="H279" s="5"/>
      <c r="I279" s="12">
        <f t="shared" si="35"/>
        <v>0.7747055738472047</v>
      </c>
      <c r="J279" s="12">
        <f t="shared" si="36"/>
        <v>0.14236938225779427</v>
      </c>
      <c r="K279" s="12">
        <f t="shared" si="37"/>
        <v>0.033079087340889914</v>
      </c>
      <c r="L279" s="12">
        <f t="shared" si="38"/>
        <v>0.03444376532359365</v>
      </c>
      <c r="M279" s="13">
        <f t="shared" si="39"/>
        <v>0.20989223492227782</v>
      </c>
    </row>
    <row r="280" spans="1:7" ht="12.75">
      <c r="A280" s="29"/>
      <c r="B280" s="37"/>
      <c r="C280" s="37"/>
      <c r="D280" s="37"/>
      <c r="E280" s="37"/>
      <c r="F280" s="37"/>
      <c r="G280" s="38"/>
    </row>
    <row r="281" spans="1:2" ht="12.75">
      <c r="A281" s="1" t="s">
        <v>49</v>
      </c>
      <c r="B281" s="2" t="s">
        <v>50</v>
      </c>
    </row>
    <row r="282" spans="1:2" ht="12.75">
      <c r="A282" s="1"/>
      <c r="B282" s="2"/>
    </row>
    <row r="283" spans="1:13" ht="12.75">
      <c r="A283" s="5" t="s">
        <v>14</v>
      </c>
      <c r="B283" s="18" t="s">
        <v>30</v>
      </c>
      <c r="C283" s="18" t="s">
        <v>31</v>
      </c>
      <c r="D283" s="18" t="s">
        <v>32</v>
      </c>
      <c r="E283" s="18" t="s">
        <v>33</v>
      </c>
      <c r="F283" s="18" t="s">
        <v>34</v>
      </c>
      <c r="G283" s="18" t="s">
        <v>1</v>
      </c>
      <c r="I283" s="18" t="s">
        <v>30</v>
      </c>
      <c r="J283" s="18" t="s">
        <v>31</v>
      </c>
      <c r="K283" s="18" t="s">
        <v>32</v>
      </c>
      <c r="L283" s="18" t="s">
        <v>33</v>
      </c>
      <c r="M283" s="18" t="s">
        <v>28</v>
      </c>
    </row>
    <row r="284" spans="1:13" ht="12.75">
      <c r="A284" s="5" t="s">
        <v>16</v>
      </c>
      <c r="B284" s="17">
        <v>67.951191</v>
      </c>
      <c r="C284" s="17">
        <v>82.39128</v>
      </c>
      <c r="D284" s="17">
        <v>85.925878</v>
      </c>
      <c r="E284" s="17">
        <v>760.92396</v>
      </c>
      <c r="F284" s="17">
        <v>3.3941757</v>
      </c>
      <c r="G284" s="17">
        <v>1000.586</v>
      </c>
      <c r="I284" s="12">
        <f aca="true" t="shared" si="40" ref="I284:I313">B284/$G284</f>
        <v>0.06791139492257536</v>
      </c>
      <c r="J284" s="12">
        <f aca="true" t="shared" si="41" ref="J284:J313">C284/$G284</f>
        <v>0.08234302698618609</v>
      </c>
      <c r="K284" s="12">
        <f aca="true" t="shared" si="42" ref="K284:K313">D284/$G284</f>
        <v>0.08587555492481405</v>
      </c>
      <c r="L284" s="12">
        <f aca="true" t="shared" si="43" ref="L284:L313">E284/$G284</f>
        <v>0.7604783197046531</v>
      </c>
      <c r="M284" s="13">
        <f aca="true" t="shared" si="44" ref="M284:M313">SUM(J284:L284)</f>
        <v>0.9286969016156532</v>
      </c>
    </row>
    <row r="285" spans="1:13" ht="12.75">
      <c r="A285" s="5" t="s">
        <v>22</v>
      </c>
      <c r="B285" s="17">
        <v>81.1993858</v>
      </c>
      <c r="C285" s="17">
        <v>154.05161</v>
      </c>
      <c r="D285" s="17">
        <v>139.74747</v>
      </c>
      <c r="E285" s="17">
        <v>711.28411</v>
      </c>
      <c r="F285" s="17">
        <v>7.3215101</v>
      </c>
      <c r="G285" s="17">
        <v>1093.604</v>
      </c>
      <c r="I285" s="12">
        <f t="shared" si="40"/>
        <v>0.07424934967319066</v>
      </c>
      <c r="J285" s="12">
        <f t="shared" si="41"/>
        <v>0.1408659898829924</v>
      </c>
      <c r="K285" s="12">
        <f t="shared" si="42"/>
        <v>0.12778617305715778</v>
      </c>
      <c r="L285" s="12">
        <f t="shared" si="43"/>
        <v>0.6504037201765904</v>
      </c>
      <c r="M285" s="13">
        <f t="shared" si="44"/>
        <v>0.9190558831167406</v>
      </c>
    </row>
    <row r="286" spans="1:13" ht="12.75">
      <c r="A286" s="5" t="s">
        <v>18</v>
      </c>
      <c r="B286" s="17">
        <v>86.33274</v>
      </c>
      <c r="C286" s="17">
        <v>92.382183</v>
      </c>
      <c r="D286" s="17">
        <v>122.6285</v>
      </c>
      <c r="E286" s="17">
        <v>698.48596</v>
      </c>
      <c r="F286" s="17">
        <v>5.8278181</v>
      </c>
      <c r="G286" s="17">
        <v>1005.6572</v>
      </c>
      <c r="I286" s="12">
        <f t="shared" si="40"/>
        <v>0.08584708586583978</v>
      </c>
      <c r="J286" s="12">
        <f t="shared" si="41"/>
        <v>0.09186249847363495</v>
      </c>
      <c r="K286" s="12">
        <f t="shared" si="42"/>
        <v>0.12193866856419862</v>
      </c>
      <c r="L286" s="12">
        <f t="shared" si="43"/>
        <v>0.694556713758923</v>
      </c>
      <c r="M286" s="13">
        <f t="shared" si="44"/>
        <v>0.9083578807967566</v>
      </c>
    </row>
    <row r="287" spans="1:13" ht="12.75">
      <c r="A287" s="5" t="s">
        <v>19</v>
      </c>
      <c r="B287" s="17">
        <v>92.708972</v>
      </c>
      <c r="C287" s="17">
        <v>105.32527</v>
      </c>
      <c r="D287" s="17">
        <v>78.763874</v>
      </c>
      <c r="E287" s="17">
        <v>737.13394</v>
      </c>
      <c r="F287" s="17">
        <v>14.752073</v>
      </c>
      <c r="G287" s="17">
        <v>1028.684</v>
      </c>
      <c r="I287" s="12">
        <f t="shared" si="40"/>
        <v>0.09012385922207404</v>
      </c>
      <c r="J287" s="12">
        <f t="shared" si="41"/>
        <v>0.10238836221813502</v>
      </c>
      <c r="K287" s="12">
        <f t="shared" si="42"/>
        <v>0.07656760871171323</v>
      </c>
      <c r="L287" s="12">
        <f t="shared" si="43"/>
        <v>0.7165795715691117</v>
      </c>
      <c r="M287" s="13">
        <f t="shared" si="44"/>
        <v>0.89553554249896</v>
      </c>
    </row>
    <row r="288" spans="1:13" ht="12.75">
      <c r="A288" s="5" t="s">
        <v>6</v>
      </c>
      <c r="B288" s="17">
        <v>112.641493</v>
      </c>
      <c r="C288" s="17">
        <v>224.98279</v>
      </c>
      <c r="D288" s="17">
        <v>255.8155</v>
      </c>
      <c r="E288" s="17">
        <v>444.11017</v>
      </c>
      <c r="F288" s="17">
        <v>2.6984823</v>
      </c>
      <c r="G288" s="17">
        <v>1040.248</v>
      </c>
      <c r="I288" s="12">
        <f t="shared" si="40"/>
        <v>0.10828330648076227</v>
      </c>
      <c r="J288" s="12">
        <f t="shared" si="41"/>
        <v>0.21627803177703778</v>
      </c>
      <c r="K288" s="12">
        <f t="shared" si="42"/>
        <v>0.2459178003706808</v>
      </c>
      <c r="L288" s="12">
        <f t="shared" si="43"/>
        <v>0.4269272038975321</v>
      </c>
      <c r="M288" s="13">
        <f t="shared" si="44"/>
        <v>0.8891230360452507</v>
      </c>
    </row>
    <row r="289" spans="1:13" ht="12.75">
      <c r="A289" s="5" t="s">
        <v>3</v>
      </c>
      <c r="B289" s="17">
        <v>103.18311</v>
      </c>
      <c r="C289" s="17">
        <v>149.73928</v>
      </c>
      <c r="D289" s="17">
        <v>155.740436</v>
      </c>
      <c r="E289" s="17">
        <v>589.107357</v>
      </c>
      <c r="F289" s="17">
        <v>9.8885371</v>
      </c>
      <c r="G289" s="17">
        <v>1007.659</v>
      </c>
      <c r="I289" s="12">
        <f t="shared" si="40"/>
        <v>0.10239883730508038</v>
      </c>
      <c r="J289" s="12">
        <f t="shared" si="41"/>
        <v>0.14860114383933454</v>
      </c>
      <c r="K289" s="12">
        <f t="shared" si="42"/>
        <v>0.1545566863393271</v>
      </c>
      <c r="L289" s="12">
        <f t="shared" si="43"/>
        <v>0.5846296782939466</v>
      </c>
      <c r="M289" s="13">
        <f t="shared" si="44"/>
        <v>0.8877875084726082</v>
      </c>
    </row>
    <row r="290" spans="1:13" ht="12.75">
      <c r="A290" s="5" t="s">
        <v>15</v>
      </c>
      <c r="B290" s="17">
        <v>114.26689</v>
      </c>
      <c r="C290" s="17">
        <v>169.91812</v>
      </c>
      <c r="D290" s="17">
        <v>172.39984</v>
      </c>
      <c r="E290" s="17">
        <v>548.978374</v>
      </c>
      <c r="F290" s="17">
        <v>5.092948</v>
      </c>
      <c r="G290" s="17">
        <v>1010.656</v>
      </c>
      <c r="I290" s="12">
        <f t="shared" si="40"/>
        <v>0.11306210025963336</v>
      </c>
      <c r="J290" s="12">
        <f t="shared" si="41"/>
        <v>0.1681265633410379</v>
      </c>
      <c r="K290" s="12">
        <f t="shared" si="42"/>
        <v>0.17058211696165662</v>
      </c>
      <c r="L290" s="12">
        <f t="shared" si="43"/>
        <v>0.5431901398695501</v>
      </c>
      <c r="M290" s="13">
        <f t="shared" si="44"/>
        <v>0.8818988201722446</v>
      </c>
    </row>
    <row r="291" spans="1:13" ht="12.75">
      <c r="A291" s="5" t="s">
        <v>17</v>
      </c>
      <c r="B291" s="17">
        <v>118.166664</v>
      </c>
      <c r="C291" s="17">
        <v>198.84874</v>
      </c>
      <c r="D291" s="17">
        <v>126.44164</v>
      </c>
      <c r="E291" s="17">
        <v>544.20665</v>
      </c>
      <c r="F291" s="17">
        <v>11.99676</v>
      </c>
      <c r="G291" s="17">
        <v>999.66045</v>
      </c>
      <c r="I291" s="12">
        <f t="shared" si="40"/>
        <v>0.11820680111932007</v>
      </c>
      <c r="J291" s="12">
        <f t="shared" si="41"/>
        <v>0.1989162820235611</v>
      </c>
      <c r="K291" s="12">
        <f t="shared" si="42"/>
        <v>0.1264845878418017</v>
      </c>
      <c r="L291" s="12">
        <f t="shared" si="43"/>
        <v>0.5443914981331911</v>
      </c>
      <c r="M291" s="13">
        <f t="shared" si="44"/>
        <v>0.8697923679985539</v>
      </c>
    </row>
    <row r="292" spans="1:13" ht="12.75">
      <c r="A292" s="5" t="s">
        <v>27</v>
      </c>
      <c r="B292" s="17">
        <v>124.91152</v>
      </c>
      <c r="C292" s="17">
        <v>196.01534</v>
      </c>
      <c r="D292" s="17">
        <v>131.56726</v>
      </c>
      <c r="E292" s="17">
        <v>592.67744</v>
      </c>
      <c r="F292" s="17">
        <v>14.471079</v>
      </c>
      <c r="G292" s="17">
        <v>1059.643</v>
      </c>
      <c r="I292" s="12">
        <f t="shared" si="40"/>
        <v>0.11788075795338618</v>
      </c>
      <c r="J292" s="12">
        <f t="shared" si="41"/>
        <v>0.18498243276273235</v>
      </c>
      <c r="K292" s="12">
        <f t="shared" si="42"/>
        <v>0.12416187338565914</v>
      </c>
      <c r="L292" s="12">
        <f t="shared" si="43"/>
        <v>0.5593180344700999</v>
      </c>
      <c r="M292" s="13">
        <f t="shared" si="44"/>
        <v>0.8684623406184914</v>
      </c>
    </row>
    <row r="293" spans="1:13" ht="12.75">
      <c r="A293" s="5" t="s">
        <v>23</v>
      </c>
      <c r="B293" s="17">
        <v>140.47301</v>
      </c>
      <c r="C293" s="17">
        <v>171.360324</v>
      </c>
      <c r="D293" s="17">
        <v>220.66169</v>
      </c>
      <c r="E293" s="17">
        <v>479.86016</v>
      </c>
      <c r="F293" s="17">
        <v>2.2655595</v>
      </c>
      <c r="G293" s="17">
        <v>1014.621</v>
      </c>
      <c r="I293" s="12">
        <f t="shared" si="40"/>
        <v>0.13844875081434346</v>
      </c>
      <c r="J293" s="12">
        <f t="shared" si="41"/>
        <v>0.1688909691402011</v>
      </c>
      <c r="K293" s="12">
        <f t="shared" si="42"/>
        <v>0.2174818873254151</v>
      </c>
      <c r="L293" s="12">
        <f t="shared" si="43"/>
        <v>0.4729452278239855</v>
      </c>
      <c r="M293" s="13">
        <f t="shared" si="44"/>
        <v>0.8593180842896018</v>
      </c>
    </row>
    <row r="294" spans="1:13" ht="12.75">
      <c r="A294" s="5" t="s">
        <v>11</v>
      </c>
      <c r="B294" s="17">
        <v>126.48041</v>
      </c>
      <c r="C294" s="17">
        <v>144.16895</v>
      </c>
      <c r="D294" s="17">
        <v>143.37644</v>
      </c>
      <c r="E294" s="17">
        <v>557.54051</v>
      </c>
      <c r="F294" s="17">
        <v>28.093636</v>
      </c>
      <c r="G294" s="17">
        <v>999.65995</v>
      </c>
      <c r="I294" s="12">
        <f t="shared" si="40"/>
        <v>0.12652343429383162</v>
      </c>
      <c r="J294" s="12">
        <f t="shared" si="41"/>
        <v>0.14421799132795107</v>
      </c>
      <c r="K294" s="12">
        <f t="shared" si="42"/>
        <v>0.1434252117432533</v>
      </c>
      <c r="L294" s="12">
        <f t="shared" si="43"/>
        <v>0.557730166142997</v>
      </c>
      <c r="M294" s="13">
        <f t="shared" si="44"/>
        <v>0.8453733692142014</v>
      </c>
    </row>
    <row r="295" spans="1:13" ht="12.75">
      <c r="A295" s="5" t="s">
        <v>54</v>
      </c>
      <c r="B295" s="17">
        <v>72.7607656</v>
      </c>
      <c r="C295" s="17">
        <v>80.407425</v>
      </c>
      <c r="D295" s="17">
        <v>85.94998</v>
      </c>
      <c r="E295" s="17">
        <v>278.01215</v>
      </c>
      <c r="F295" s="17">
        <v>10.690075</v>
      </c>
      <c r="G295" s="17">
        <v>527.8204</v>
      </c>
      <c r="I295" s="12">
        <f t="shared" si="40"/>
        <v>0.13785137065562453</v>
      </c>
      <c r="J295" s="12">
        <f t="shared" si="41"/>
        <v>0.15233860798104812</v>
      </c>
      <c r="K295" s="12">
        <f t="shared" si="42"/>
        <v>0.16283944311360457</v>
      </c>
      <c r="L295" s="12">
        <f t="shared" si="43"/>
        <v>0.5267173265754792</v>
      </c>
      <c r="M295" s="13">
        <f t="shared" si="44"/>
        <v>0.8418953776701319</v>
      </c>
    </row>
    <row r="296" spans="1:13" ht="12.75">
      <c r="A296" s="5" t="s">
        <v>21</v>
      </c>
      <c r="B296" s="17">
        <v>160.58144</v>
      </c>
      <c r="C296" s="17">
        <v>144.26439</v>
      </c>
      <c r="D296" s="17">
        <v>157.06512</v>
      </c>
      <c r="E296" s="17">
        <v>512.01743</v>
      </c>
      <c r="F296" s="17">
        <v>25.731419</v>
      </c>
      <c r="G296" s="17">
        <v>999.6598</v>
      </c>
      <c r="I296" s="12">
        <f t="shared" si="40"/>
        <v>0.16063608839727272</v>
      </c>
      <c r="J296" s="12">
        <f t="shared" si="41"/>
        <v>0.1443134854477493</v>
      </c>
      <c r="K296" s="12">
        <f t="shared" si="42"/>
        <v>0.1571185717381053</v>
      </c>
      <c r="L296" s="12">
        <f t="shared" si="43"/>
        <v>0.5121916776087224</v>
      </c>
      <c r="M296" s="13">
        <f t="shared" si="44"/>
        <v>0.8136237347945771</v>
      </c>
    </row>
    <row r="297" spans="1:13" ht="12.75">
      <c r="A297" s="5" t="s">
        <v>20</v>
      </c>
      <c r="B297" s="17">
        <v>95.781857</v>
      </c>
      <c r="C297" s="17">
        <v>95.41837</v>
      </c>
      <c r="D297" s="17">
        <v>98.672174</v>
      </c>
      <c r="E297" s="17">
        <v>208.4035</v>
      </c>
      <c r="F297" s="17">
        <v>1.5542114</v>
      </c>
      <c r="G297" s="17">
        <v>499.83011</v>
      </c>
      <c r="I297" s="12">
        <f t="shared" si="40"/>
        <v>0.19162882564237677</v>
      </c>
      <c r="J297" s="12">
        <f t="shared" si="41"/>
        <v>0.19090160454719304</v>
      </c>
      <c r="K297" s="12">
        <f t="shared" si="42"/>
        <v>0.19741142445380092</v>
      </c>
      <c r="L297" s="12">
        <f t="shared" si="43"/>
        <v>0.41694867081937104</v>
      </c>
      <c r="M297" s="13">
        <f t="shared" si="44"/>
        <v>0.805261699820365</v>
      </c>
    </row>
    <row r="298" spans="1:13" ht="12.75">
      <c r="A298" s="15" t="s">
        <v>1</v>
      </c>
      <c r="B298" s="7">
        <v>5174.14</v>
      </c>
      <c r="C298" s="7">
        <v>4488.391</v>
      </c>
      <c r="D298" s="7">
        <v>3977.138</v>
      </c>
      <c r="E298" s="7">
        <v>12787.2</v>
      </c>
      <c r="F298" s="7">
        <v>319.13003</v>
      </c>
      <c r="G298" s="7">
        <v>26746</v>
      </c>
      <c r="H298" s="1"/>
      <c r="I298" s="3">
        <f t="shared" si="40"/>
        <v>0.19345472220145069</v>
      </c>
      <c r="J298" s="3">
        <f t="shared" si="41"/>
        <v>0.16781541165034022</v>
      </c>
      <c r="K298" s="3">
        <f t="shared" si="42"/>
        <v>0.14870029163239362</v>
      </c>
      <c r="L298" s="3">
        <f t="shared" si="43"/>
        <v>0.4780976594630973</v>
      </c>
      <c r="M298" s="4">
        <f t="shared" si="44"/>
        <v>0.7946133627458312</v>
      </c>
    </row>
    <row r="299" spans="1:13" s="1" customFormat="1" ht="12.75">
      <c r="A299" s="5" t="s">
        <v>7</v>
      </c>
      <c r="B299" s="17">
        <v>215.04319</v>
      </c>
      <c r="C299" s="17">
        <v>117.10384</v>
      </c>
      <c r="D299" s="17">
        <v>174.524268</v>
      </c>
      <c r="E299" s="17">
        <v>522.93239</v>
      </c>
      <c r="F299" s="17">
        <v>1.0458243</v>
      </c>
      <c r="G299" s="17">
        <v>1030.65</v>
      </c>
      <c r="H299" s="5"/>
      <c r="I299" s="12">
        <f t="shared" si="40"/>
        <v>0.20864812496967933</v>
      </c>
      <c r="J299" s="12">
        <f t="shared" si="41"/>
        <v>0.11362134575268035</v>
      </c>
      <c r="K299" s="12">
        <f t="shared" si="42"/>
        <v>0.16933417552030272</v>
      </c>
      <c r="L299" s="12">
        <f t="shared" si="43"/>
        <v>0.5073811575219521</v>
      </c>
      <c r="M299" s="13">
        <f t="shared" si="44"/>
        <v>0.7903366787949352</v>
      </c>
    </row>
    <row r="300" spans="1:13" ht="12.75">
      <c r="A300" s="5" t="s">
        <v>2</v>
      </c>
      <c r="B300" s="17">
        <v>212.39997</v>
      </c>
      <c r="C300" s="17">
        <v>150.94567</v>
      </c>
      <c r="D300" s="17">
        <v>144.64221</v>
      </c>
      <c r="E300" s="17">
        <v>521.68679</v>
      </c>
      <c r="F300" s="17">
        <v>9.9749077</v>
      </c>
      <c r="G300" s="17">
        <v>1039.65</v>
      </c>
      <c r="I300" s="12">
        <f t="shared" si="40"/>
        <v>0.20429949502236328</v>
      </c>
      <c r="J300" s="12">
        <f t="shared" si="41"/>
        <v>0.14518892896647909</v>
      </c>
      <c r="K300" s="12">
        <f t="shared" si="42"/>
        <v>0.13912586928293175</v>
      </c>
      <c r="L300" s="12">
        <f t="shared" si="43"/>
        <v>0.5017907853604577</v>
      </c>
      <c r="M300" s="13">
        <f t="shared" si="44"/>
        <v>0.7861055836098686</v>
      </c>
    </row>
    <row r="301" spans="1:13" ht="12.75">
      <c r="A301" s="1" t="s">
        <v>56</v>
      </c>
      <c r="B301" s="7">
        <v>220.42939</v>
      </c>
      <c r="C301" s="7">
        <v>161.58455</v>
      </c>
      <c r="D301" s="7">
        <v>142.690404</v>
      </c>
      <c r="E301" s="7">
        <v>473.90967</v>
      </c>
      <c r="F301" s="7">
        <v>10.042835</v>
      </c>
      <c r="G301" s="7">
        <v>1008.657</v>
      </c>
      <c r="H301" s="1"/>
      <c r="I301" s="3">
        <f t="shared" si="40"/>
        <v>0.21853751076927044</v>
      </c>
      <c r="J301" s="3">
        <f t="shared" si="41"/>
        <v>0.1601977183522248</v>
      </c>
      <c r="K301" s="3">
        <f t="shared" si="42"/>
        <v>0.1414657351309712</v>
      </c>
      <c r="L301" s="3">
        <f t="shared" si="43"/>
        <v>0.46984224567915556</v>
      </c>
      <c r="M301" s="4">
        <f t="shared" si="44"/>
        <v>0.7715056991623516</v>
      </c>
    </row>
    <row r="302" spans="1:13" ht="12.75">
      <c r="A302" s="5" t="s">
        <v>53</v>
      </c>
      <c r="B302" s="17">
        <v>214.93193</v>
      </c>
      <c r="C302" s="17">
        <v>188.11606</v>
      </c>
      <c r="D302" s="17">
        <v>142.281553</v>
      </c>
      <c r="E302" s="17">
        <v>439.14304</v>
      </c>
      <c r="F302" s="17">
        <v>21.185505</v>
      </c>
      <c r="G302" s="17">
        <v>1005.658</v>
      </c>
      <c r="I302" s="12">
        <f t="shared" si="40"/>
        <v>0.21372268703674607</v>
      </c>
      <c r="J302" s="12">
        <f t="shared" si="41"/>
        <v>0.18705768760353916</v>
      </c>
      <c r="K302" s="12">
        <f t="shared" si="42"/>
        <v>0.1414810532009888</v>
      </c>
      <c r="L302" s="12">
        <f t="shared" si="43"/>
        <v>0.4366723478558317</v>
      </c>
      <c r="M302" s="13">
        <f t="shared" si="44"/>
        <v>0.7652110886603596</v>
      </c>
    </row>
    <row r="303" spans="1:13" ht="12.75">
      <c r="A303" s="5" t="s">
        <v>10</v>
      </c>
      <c r="B303" s="17">
        <v>115.7828</v>
      </c>
      <c r="C303" s="17">
        <v>90.084754</v>
      </c>
      <c r="D303" s="17">
        <v>78.773301</v>
      </c>
      <c r="E303" s="17">
        <v>211.74266</v>
      </c>
      <c r="F303" s="17">
        <v>3.4465879</v>
      </c>
      <c r="G303" s="17">
        <v>499.83011</v>
      </c>
      <c r="I303" s="12">
        <f t="shared" si="40"/>
        <v>0.23164430810300723</v>
      </c>
      <c r="J303" s="12">
        <f t="shared" si="41"/>
        <v>0.1802307468031488</v>
      </c>
      <c r="K303" s="12">
        <f t="shared" si="42"/>
        <v>0.15760015137943573</v>
      </c>
      <c r="L303" s="12">
        <f t="shared" si="43"/>
        <v>0.42362926075021773</v>
      </c>
      <c r="M303" s="13">
        <f t="shared" si="44"/>
        <v>0.7614601589328023</v>
      </c>
    </row>
    <row r="304" spans="1:13" ht="12.75">
      <c r="A304" s="5" t="s">
        <v>9</v>
      </c>
      <c r="B304" s="17">
        <v>237.82589</v>
      </c>
      <c r="C304" s="17">
        <v>203.65056</v>
      </c>
      <c r="D304" s="17">
        <v>173.12311</v>
      </c>
      <c r="E304" s="17">
        <v>369.4579</v>
      </c>
      <c r="F304" s="17">
        <v>15.602884</v>
      </c>
      <c r="G304" s="17">
        <v>999.66035</v>
      </c>
      <c r="I304" s="12">
        <f t="shared" si="40"/>
        <v>0.23790669500895978</v>
      </c>
      <c r="J304" s="12">
        <f t="shared" si="41"/>
        <v>0.20371975341424717</v>
      </c>
      <c r="K304" s="12">
        <f t="shared" si="42"/>
        <v>0.17318193124294667</v>
      </c>
      <c r="L304" s="12">
        <f t="shared" si="43"/>
        <v>0.3695834290116638</v>
      </c>
      <c r="M304" s="13">
        <f t="shared" si="44"/>
        <v>0.7464851136688577</v>
      </c>
    </row>
    <row r="305" spans="1:13" ht="12.75">
      <c r="A305" s="5" t="s">
        <v>25</v>
      </c>
      <c r="B305" s="17">
        <v>241.69805</v>
      </c>
      <c r="C305" s="17">
        <v>155.61838</v>
      </c>
      <c r="D305" s="17">
        <v>136.68504</v>
      </c>
      <c r="E305" s="17">
        <v>481.0701</v>
      </c>
      <c r="F305" s="17">
        <v>21.146878</v>
      </c>
      <c r="G305" s="17">
        <v>1036.218</v>
      </c>
      <c r="I305" s="12">
        <f t="shared" si="40"/>
        <v>0.2332501944571509</v>
      </c>
      <c r="J305" s="12">
        <f t="shared" si="41"/>
        <v>0.15017919009320432</v>
      </c>
      <c r="K305" s="12">
        <f t="shared" si="42"/>
        <v>0.13190761017469294</v>
      </c>
      <c r="L305" s="12">
        <f t="shared" si="43"/>
        <v>0.4642556875097711</v>
      </c>
      <c r="M305" s="13">
        <f t="shared" si="44"/>
        <v>0.7463424877776683</v>
      </c>
    </row>
    <row r="306" spans="1:13" ht="12.75">
      <c r="A306" s="5" t="s">
        <v>24</v>
      </c>
      <c r="B306" s="17">
        <v>262.05474</v>
      </c>
      <c r="C306" s="17">
        <v>116.73006</v>
      </c>
      <c r="D306" s="17">
        <v>110.24899</v>
      </c>
      <c r="E306" s="17">
        <v>500.80392</v>
      </c>
      <c r="F306" s="17">
        <v>18.81904</v>
      </c>
      <c r="G306" s="17">
        <v>1008.657</v>
      </c>
      <c r="I306" s="12">
        <f t="shared" si="40"/>
        <v>0.2598056028957316</v>
      </c>
      <c r="J306" s="12">
        <f t="shared" si="41"/>
        <v>0.11572820096425246</v>
      </c>
      <c r="K306" s="12">
        <f t="shared" si="42"/>
        <v>0.10930275604095346</v>
      </c>
      <c r="L306" s="12">
        <f t="shared" si="43"/>
        <v>0.4965056704112498</v>
      </c>
      <c r="M306" s="13">
        <f t="shared" si="44"/>
        <v>0.7215366274164557</v>
      </c>
    </row>
    <row r="307" spans="1:13" ht="12.75">
      <c r="A307" s="5" t="s">
        <v>55</v>
      </c>
      <c r="B307" s="17">
        <v>85.21588</v>
      </c>
      <c r="C307" s="17">
        <v>55.083937</v>
      </c>
      <c r="D307" s="17">
        <v>51.270614</v>
      </c>
      <c r="E307" s="17">
        <v>107.17402</v>
      </c>
      <c r="F307" s="17">
        <v>2.1534177</v>
      </c>
      <c r="G307" s="17">
        <v>300.897871</v>
      </c>
      <c r="I307" s="12">
        <f t="shared" si="40"/>
        <v>0.2832053271656415</v>
      </c>
      <c r="J307" s="12">
        <f t="shared" si="41"/>
        <v>0.1830652268058088</v>
      </c>
      <c r="K307" s="12">
        <f t="shared" si="42"/>
        <v>0.17039207964352795</v>
      </c>
      <c r="L307" s="12">
        <f t="shared" si="43"/>
        <v>0.3561807188725506</v>
      </c>
      <c r="M307" s="13">
        <f t="shared" si="44"/>
        <v>0.7096380253218874</v>
      </c>
    </row>
    <row r="308" spans="1:13" ht="12.75">
      <c r="A308" s="5" t="s">
        <v>5</v>
      </c>
      <c r="B308" s="17">
        <v>280.59847</v>
      </c>
      <c r="C308" s="17">
        <v>143.18241</v>
      </c>
      <c r="D308" s="17">
        <v>159.74627</v>
      </c>
      <c r="E308" s="17">
        <v>409.593306</v>
      </c>
      <c r="F308" s="17">
        <v>12.536737</v>
      </c>
      <c r="G308" s="17">
        <v>1005.6572</v>
      </c>
      <c r="I308" s="12">
        <f t="shared" si="40"/>
        <v>0.2790199980669358</v>
      </c>
      <c r="J308" s="12">
        <f t="shared" si="41"/>
        <v>0.14237695508966675</v>
      </c>
      <c r="K308" s="12">
        <f t="shared" si="42"/>
        <v>0.15884763714713127</v>
      </c>
      <c r="L308" s="12">
        <f t="shared" si="43"/>
        <v>0.40728918959661403</v>
      </c>
      <c r="M308" s="13">
        <f t="shared" si="44"/>
        <v>0.708513781833412</v>
      </c>
    </row>
    <row r="309" spans="1:13" ht="12.75">
      <c r="A309" s="5" t="s">
        <v>26</v>
      </c>
      <c r="B309" s="17">
        <v>161.29004</v>
      </c>
      <c r="C309" s="17">
        <v>103.79091</v>
      </c>
      <c r="D309" s="17">
        <v>104.9481</v>
      </c>
      <c r="E309" s="17">
        <v>126.5809</v>
      </c>
      <c r="F309" s="17">
        <v>3.2201349</v>
      </c>
      <c r="G309" s="17">
        <v>499.83009</v>
      </c>
      <c r="I309" s="12">
        <f t="shared" si="40"/>
        <v>0.3226897364262324</v>
      </c>
      <c r="J309" s="12">
        <f t="shared" si="41"/>
        <v>0.2076523844332781</v>
      </c>
      <c r="K309" s="12">
        <f t="shared" si="42"/>
        <v>0.2099675511732397</v>
      </c>
      <c r="L309" s="12">
        <f t="shared" si="43"/>
        <v>0.2532478586873391</v>
      </c>
      <c r="M309" s="13">
        <f t="shared" si="44"/>
        <v>0.6708677942938569</v>
      </c>
    </row>
    <row r="310" spans="1:13" ht="12.75">
      <c r="A310" s="5" t="s">
        <v>13</v>
      </c>
      <c r="B310" s="17">
        <v>332.14594</v>
      </c>
      <c r="C310" s="17">
        <v>175.07356</v>
      </c>
      <c r="D310" s="17">
        <v>161.7198</v>
      </c>
      <c r="E310" s="17">
        <v>338.96113</v>
      </c>
      <c r="F310" s="17">
        <v>4.7523838</v>
      </c>
      <c r="G310" s="17">
        <v>1012.653</v>
      </c>
      <c r="I310" s="12">
        <f t="shared" si="40"/>
        <v>0.3279958090283641</v>
      </c>
      <c r="J310" s="12">
        <f t="shared" si="41"/>
        <v>0.17288603302414546</v>
      </c>
      <c r="K310" s="12">
        <f t="shared" si="42"/>
        <v>0.15969912694674285</v>
      </c>
      <c r="L310" s="12">
        <f t="shared" si="43"/>
        <v>0.33472584389716914</v>
      </c>
      <c r="M310" s="13">
        <f t="shared" si="44"/>
        <v>0.6673110038680574</v>
      </c>
    </row>
    <row r="311" spans="1:13" ht="12.75">
      <c r="A311" s="5" t="s">
        <v>8</v>
      </c>
      <c r="B311" s="17">
        <v>331.22709</v>
      </c>
      <c r="C311" s="17">
        <v>258.45327</v>
      </c>
      <c r="D311" s="17">
        <v>147.03185</v>
      </c>
      <c r="E311" s="17">
        <v>231.04586</v>
      </c>
      <c r="F311" s="17">
        <v>31.901871</v>
      </c>
      <c r="G311" s="17">
        <v>999.65993</v>
      </c>
      <c r="I311" s="12">
        <f t="shared" si="40"/>
        <v>0.3313397687151469</v>
      </c>
      <c r="J311" s="12">
        <f t="shared" si="41"/>
        <v>0.2585411921031985</v>
      </c>
      <c r="K311" s="12">
        <f t="shared" si="42"/>
        <v>0.14708186813089527</v>
      </c>
      <c r="L311" s="12">
        <f t="shared" si="43"/>
        <v>0.23112445849460025</v>
      </c>
      <c r="M311" s="13">
        <f t="shared" si="44"/>
        <v>0.6367475187286941</v>
      </c>
    </row>
    <row r="312" spans="1:13" ht="12.75">
      <c r="A312" s="5" t="s">
        <v>4</v>
      </c>
      <c r="B312" s="17">
        <v>362.721826</v>
      </c>
      <c r="C312" s="17">
        <v>304.73786</v>
      </c>
      <c r="D312" s="17">
        <v>144.21808</v>
      </c>
      <c r="E312" s="17">
        <v>186.22035</v>
      </c>
      <c r="F312" s="17">
        <v>1.7617809</v>
      </c>
      <c r="G312" s="17">
        <v>999.6599</v>
      </c>
      <c r="I312" s="12">
        <f t="shared" si="40"/>
        <v>0.3628452296626083</v>
      </c>
      <c r="J312" s="12">
        <f t="shared" si="41"/>
        <v>0.3048415366065999</v>
      </c>
      <c r="K312" s="12">
        <f t="shared" si="42"/>
        <v>0.1442671452561016</v>
      </c>
      <c r="L312" s="12">
        <f t="shared" si="43"/>
        <v>0.18628370508810047</v>
      </c>
      <c r="M312" s="13">
        <f t="shared" si="44"/>
        <v>0.6353923869508019</v>
      </c>
    </row>
    <row r="313" spans="1:13" s="1" customFormat="1" ht="12.75">
      <c r="A313" s="31" t="s">
        <v>12</v>
      </c>
      <c r="B313" s="17">
        <v>403.335834</v>
      </c>
      <c r="C313" s="17">
        <v>254.961293</v>
      </c>
      <c r="D313" s="17">
        <v>130.478627</v>
      </c>
      <c r="E313" s="17">
        <v>204.13658</v>
      </c>
      <c r="F313" s="17">
        <v>17.76096</v>
      </c>
      <c r="G313" s="17">
        <v>1010.673</v>
      </c>
      <c r="H313" s="5"/>
      <c r="I313" s="12">
        <f t="shared" si="40"/>
        <v>0.39907649061565903</v>
      </c>
      <c r="J313" s="12">
        <f t="shared" si="41"/>
        <v>0.2522688278008812</v>
      </c>
      <c r="K313" s="12">
        <f t="shared" si="42"/>
        <v>0.1291007348568726</v>
      </c>
      <c r="L313" s="12">
        <f t="shared" si="43"/>
        <v>0.20198083851057663</v>
      </c>
      <c r="M313" s="13">
        <f t="shared" si="44"/>
        <v>0.5833504011683304</v>
      </c>
    </row>
    <row r="314" spans="1:7" ht="12.75">
      <c r="A314" s="29"/>
      <c r="B314" s="37"/>
      <c r="C314" s="37"/>
      <c r="D314" s="37"/>
      <c r="E314" s="37"/>
      <c r="F314" s="37"/>
      <c r="G314" s="38"/>
    </row>
    <row r="315" spans="1:2" ht="12.75">
      <c r="A315" s="1" t="s">
        <v>51</v>
      </c>
      <c r="B315" s="2" t="s">
        <v>52</v>
      </c>
    </row>
    <row r="316" spans="1:2" ht="12.75">
      <c r="A316" s="1"/>
      <c r="B316" s="2"/>
    </row>
    <row r="317" spans="1:13" ht="12.75">
      <c r="A317" s="5" t="s">
        <v>14</v>
      </c>
      <c r="B317" s="18" t="s">
        <v>30</v>
      </c>
      <c r="C317" s="18" t="s">
        <v>31</v>
      </c>
      <c r="D317" s="18" t="s">
        <v>32</v>
      </c>
      <c r="E317" s="18" t="s">
        <v>33</v>
      </c>
      <c r="F317" s="18" t="s">
        <v>34</v>
      </c>
      <c r="G317" s="18" t="s">
        <v>1</v>
      </c>
      <c r="I317" s="18" t="s">
        <v>30</v>
      </c>
      <c r="J317" s="18" t="s">
        <v>31</v>
      </c>
      <c r="K317" s="18" t="s">
        <v>32</v>
      </c>
      <c r="L317" s="18" t="s">
        <v>33</v>
      </c>
      <c r="M317" s="18" t="s">
        <v>28</v>
      </c>
    </row>
    <row r="318" spans="1:13" ht="12.75">
      <c r="A318" s="5" t="s">
        <v>15</v>
      </c>
      <c r="B318" s="17">
        <v>131.98656</v>
      </c>
      <c r="C318" s="17">
        <v>151.01247</v>
      </c>
      <c r="D318" s="17">
        <v>123.62762</v>
      </c>
      <c r="E318" s="17">
        <v>602.91266</v>
      </c>
      <c r="F318" s="17">
        <v>1.1168602</v>
      </c>
      <c r="G318" s="17">
        <v>1010.656</v>
      </c>
      <c r="I318" s="12">
        <f aca="true" t="shared" si="45" ref="I318:I348">B318/$G318</f>
        <v>0.13059494031599278</v>
      </c>
      <c r="J318" s="12">
        <f aca="true" t="shared" si="46" ref="J318:J348">C318/$G318</f>
        <v>0.14942024783902735</v>
      </c>
      <c r="K318" s="12">
        <f aca="true" t="shared" si="47" ref="K318:K348">D318/$G318</f>
        <v>0.12232413402779976</v>
      </c>
      <c r="L318" s="12">
        <f aca="true" t="shared" si="48" ref="L318:L348">E318/$G318</f>
        <v>0.5965557618022354</v>
      </c>
      <c r="M318" s="13">
        <f aca="true" t="shared" si="49" ref="M318:M348">SUM(J318:L318)</f>
        <v>0.8683001436690625</v>
      </c>
    </row>
    <row r="319" spans="1:13" ht="12.75">
      <c r="A319" s="5" t="s">
        <v>11</v>
      </c>
      <c r="B319" s="17">
        <v>147.31417</v>
      </c>
      <c r="C319" s="17">
        <v>147.78089</v>
      </c>
      <c r="D319" s="17">
        <v>142.622867</v>
      </c>
      <c r="E319" s="17">
        <v>547.58125</v>
      </c>
      <c r="F319" s="17">
        <v>14.360766</v>
      </c>
      <c r="G319" s="17">
        <v>999.65995</v>
      </c>
      <c r="I319" s="12">
        <f t="shared" si="45"/>
        <v>0.14736428122383016</v>
      </c>
      <c r="J319" s="12">
        <f t="shared" si="46"/>
        <v>0.14783115998595323</v>
      </c>
      <c r="K319" s="12">
        <f t="shared" si="47"/>
        <v>0.14267138240358634</v>
      </c>
      <c r="L319" s="12">
        <f t="shared" si="48"/>
        <v>0.547767518344613</v>
      </c>
      <c r="M319" s="13">
        <f t="shared" si="49"/>
        <v>0.8382700607341526</v>
      </c>
    </row>
    <row r="320" spans="1:13" ht="12.75">
      <c r="A320" s="5" t="s">
        <v>3</v>
      </c>
      <c r="B320" s="17">
        <v>166.85216</v>
      </c>
      <c r="C320" s="17">
        <v>149.24085</v>
      </c>
      <c r="D320" s="17">
        <v>119.43228</v>
      </c>
      <c r="E320" s="17">
        <v>567.54989</v>
      </c>
      <c r="F320" s="17">
        <v>4.5835412</v>
      </c>
      <c r="G320" s="17">
        <v>1007.659</v>
      </c>
      <c r="I320" s="12">
        <f t="shared" si="45"/>
        <v>0.1655839525077432</v>
      </c>
      <c r="J320" s="12">
        <f t="shared" si="46"/>
        <v>0.14810650229889277</v>
      </c>
      <c r="K320" s="12">
        <f t="shared" si="47"/>
        <v>0.11852450084800513</v>
      </c>
      <c r="L320" s="12">
        <f t="shared" si="48"/>
        <v>0.563236064978331</v>
      </c>
      <c r="M320" s="13">
        <f t="shared" si="49"/>
        <v>0.8298670681252289</v>
      </c>
    </row>
    <row r="321" spans="1:15" ht="12.75">
      <c r="A321" s="5" t="s">
        <v>73</v>
      </c>
      <c r="B321" s="17">
        <v>8891</v>
      </c>
      <c r="C321" s="17">
        <v>15283</v>
      </c>
      <c r="D321" s="17"/>
      <c r="E321" s="17"/>
      <c r="F321" s="17"/>
      <c r="G321" s="17">
        <v>24174</v>
      </c>
      <c r="I321" s="12">
        <f>B321/$G321</f>
        <v>0.36779184247538677</v>
      </c>
      <c r="J321" s="12">
        <f>C321/$G321</f>
        <v>0.6322081575246132</v>
      </c>
      <c r="K321" s="12">
        <f>D321/$G321</f>
        <v>0</v>
      </c>
      <c r="L321" s="12">
        <f>E321/$G321</f>
        <v>0</v>
      </c>
      <c r="M321" s="13">
        <f>SUM(J321:L321)</f>
        <v>0.6322081575246132</v>
      </c>
      <c r="N321" s="5" t="s">
        <v>70</v>
      </c>
      <c r="O321" s="5" t="s">
        <v>77</v>
      </c>
    </row>
    <row r="322" spans="1:13" ht="12.75">
      <c r="A322" s="1" t="s">
        <v>56</v>
      </c>
      <c r="B322" s="7">
        <v>178.61837</v>
      </c>
      <c r="C322" s="7">
        <v>147.90231</v>
      </c>
      <c r="D322" s="7">
        <v>120.78986</v>
      </c>
      <c r="E322" s="7">
        <v>560.51701</v>
      </c>
      <c r="F322" s="7">
        <v>0.82929797</v>
      </c>
      <c r="G322" s="7">
        <v>1008.657</v>
      </c>
      <c r="H322" s="1"/>
      <c r="I322" s="3">
        <f t="shared" si="45"/>
        <v>0.17708534219263833</v>
      </c>
      <c r="J322" s="3">
        <f t="shared" si="46"/>
        <v>0.146632908907587</v>
      </c>
      <c r="K322" s="3">
        <f t="shared" si="47"/>
        <v>0.1197531569205389</v>
      </c>
      <c r="L322" s="3">
        <f t="shared" si="48"/>
        <v>0.5557062608993939</v>
      </c>
      <c r="M322" s="4">
        <f t="shared" si="49"/>
        <v>0.8220923267275198</v>
      </c>
    </row>
    <row r="323" spans="1:13" ht="12.75">
      <c r="A323" s="5" t="s">
        <v>27</v>
      </c>
      <c r="B323" s="17">
        <v>190.88009</v>
      </c>
      <c r="C323" s="17">
        <v>254.42647</v>
      </c>
      <c r="D323" s="17">
        <v>176.31304</v>
      </c>
      <c r="E323" s="17">
        <v>434.96408</v>
      </c>
      <c r="F323" s="17">
        <v>3.0589597</v>
      </c>
      <c r="G323" s="17">
        <v>1059.643</v>
      </c>
      <c r="I323" s="12">
        <f t="shared" si="45"/>
        <v>0.18013622512487695</v>
      </c>
      <c r="J323" s="12">
        <f t="shared" si="46"/>
        <v>0.24010583753207446</v>
      </c>
      <c r="K323" s="12">
        <f t="shared" si="47"/>
        <v>0.1663890951952686</v>
      </c>
      <c r="L323" s="12">
        <f t="shared" si="48"/>
        <v>0.4104817188430443</v>
      </c>
      <c r="M323" s="13">
        <f t="shared" si="49"/>
        <v>0.8169766515703873</v>
      </c>
    </row>
    <row r="324" spans="1:13" ht="12.75">
      <c r="A324" s="5" t="s">
        <v>54</v>
      </c>
      <c r="B324" s="17">
        <v>95.365048</v>
      </c>
      <c r="C324" s="17">
        <v>142.39387</v>
      </c>
      <c r="D324" s="17">
        <v>81.3955291</v>
      </c>
      <c r="E324" s="17">
        <v>207.27867</v>
      </c>
      <c r="F324" s="17">
        <v>1.3872782</v>
      </c>
      <c r="G324" s="17">
        <v>527.8204</v>
      </c>
      <c r="I324" s="12">
        <f t="shared" si="45"/>
        <v>0.18067707879422623</v>
      </c>
      <c r="J324" s="12">
        <f t="shared" si="46"/>
        <v>0.2697771249462886</v>
      </c>
      <c r="K324" s="12">
        <f t="shared" si="47"/>
        <v>0.15421065404065476</v>
      </c>
      <c r="L324" s="12">
        <f t="shared" si="48"/>
        <v>0.39270681845567174</v>
      </c>
      <c r="M324" s="13">
        <f t="shared" si="49"/>
        <v>0.8166945974426151</v>
      </c>
    </row>
    <row r="325" spans="1:13" ht="12.75">
      <c r="A325" s="5" t="s">
        <v>53</v>
      </c>
      <c r="B325" s="17">
        <v>177.779381</v>
      </c>
      <c r="C325" s="17">
        <v>208.30413</v>
      </c>
      <c r="D325" s="17">
        <v>142.41457</v>
      </c>
      <c r="E325" s="17">
        <v>460.9146</v>
      </c>
      <c r="F325" s="17">
        <v>16.245395</v>
      </c>
      <c r="G325" s="17">
        <v>1005.658</v>
      </c>
      <c r="I325" s="12">
        <f t="shared" si="45"/>
        <v>0.1767791644873307</v>
      </c>
      <c r="J325" s="12">
        <f t="shared" si="46"/>
        <v>0.20713217614735824</v>
      </c>
      <c r="K325" s="12">
        <f t="shared" si="47"/>
        <v>0.1416133218251135</v>
      </c>
      <c r="L325" s="12">
        <f t="shared" si="48"/>
        <v>0.4583214174202363</v>
      </c>
      <c r="M325" s="13">
        <f t="shared" si="49"/>
        <v>0.807066915392708</v>
      </c>
    </row>
    <row r="326" spans="1:13" ht="12.75">
      <c r="A326" s="5" t="s">
        <v>22</v>
      </c>
      <c r="B326" s="17">
        <v>207.02659</v>
      </c>
      <c r="C326" s="17">
        <v>234.57623</v>
      </c>
      <c r="D326" s="17">
        <v>171.44869</v>
      </c>
      <c r="E326" s="17">
        <v>469.232424</v>
      </c>
      <c r="F326" s="17">
        <v>11.32015</v>
      </c>
      <c r="G326" s="17">
        <v>1093.604</v>
      </c>
      <c r="I326" s="12">
        <f t="shared" si="45"/>
        <v>0.1893067234574855</v>
      </c>
      <c r="J326" s="12">
        <f t="shared" si="46"/>
        <v>0.21449832846258793</v>
      </c>
      <c r="K326" s="12">
        <f t="shared" si="47"/>
        <v>0.15677401509138592</v>
      </c>
      <c r="L326" s="12">
        <f t="shared" si="48"/>
        <v>0.4290697766284688</v>
      </c>
      <c r="M326" s="13">
        <f t="shared" si="49"/>
        <v>0.8003421201824427</v>
      </c>
    </row>
    <row r="327" spans="1:13" ht="12.75">
      <c r="A327" s="5" t="s">
        <v>6</v>
      </c>
      <c r="B327" s="17">
        <v>212.70826</v>
      </c>
      <c r="C327" s="17">
        <v>185.87949</v>
      </c>
      <c r="D327" s="17">
        <v>304.057</v>
      </c>
      <c r="E327" s="17">
        <v>335.2152</v>
      </c>
      <c r="F327" s="17">
        <v>2.3884877</v>
      </c>
      <c r="G327" s="17">
        <v>1040.248</v>
      </c>
      <c r="I327" s="12">
        <f t="shared" si="45"/>
        <v>0.20447841284001506</v>
      </c>
      <c r="J327" s="12">
        <f t="shared" si="46"/>
        <v>0.1786876687097692</v>
      </c>
      <c r="K327" s="12">
        <f t="shared" si="47"/>
        <v>0.29229279940937164</v>
      </c>
      <c r="L327" s="12">
        <f t="shared" si="48"/>
        <v>0.32224546454307046</v>
      </c>
      <c r="M327" s="13">
        <f t="shared" si="49"/>
        <v>0.7932259326622113</v>
      </c>
    </row>
    <row r="328" spans="1:13" ht="12.75">
      <c r="A328" s="5" t="s">
        <v>16</v>
      </c>
      <c r="B328" s="17">
        <v>206.58174</v>
      </c>
      <c r="C328" s="17">
        <v>155.9289</v>
      </c>
      <c r="D328" s="17">
        <v>139.82136</v>
      </c>
      <c r="E328" s="17">
        <v>496.29215</v>
      </c>
      <c r="F328" s="17">
        <v>1.9623327</v>
      </c>
      <c r="G328" s="17">
        <v>1000.586</v>
      </c>
      <c r="I328" s="12">
        <f t="shared" si="45"/>
        <v>0.20646075399815708</v>
      </c>
      <c r="J328" s="12">
        <f t="shared" si="46"/>
        <v>0.15583757917860133</v>
      </c>
      <c r="K328" s="12">
        <f t="shared" si="47"/>
        <v>0.13973947266901596</v>
      </c>
      <c r="L328" s="12">
        <f t="shared" si="48"/>
        <v>0.4960014931250287</v>
      </c>
      <c r="M328" s="13">
        <f t="shared" si="49"/>
        <v>0.791578544972646</v>
      </c>
    </row>
    <row r="329" spans="1:13" ht="12.75">
      <c r="A329" s="5" t="s">
        <v>12</v>
      </c>
      <c r="B329" s="17">
        <v>208.36314</v>
      </c>
      <c r="C329" s="17">
        <v>256.78667</v>
      </c>
      <c r="D329" s="17">
        <v>191.89674</v>
      </c>
      <c r="E329" s="17">
        <v>349.6111</v>
      </c>
      <c r="F329" s="17">
        <v>4.0156344</v>
      </c>
      <c r="G329" s="17">
        <v>1010.673</v>
      </c>
      <c r="I329" s="12">
        <f t="shared" si="45"/>
        <v>0.20616276481117038</v>
      </c>
      <c r="J329" s="12">
        <f t="shared" si="46"/>
        <v>0.25407492829035705</v>
      </c>
      <c r="K329" s="12">
        <f t="shared" si="47"/>
        <v>0.18987025477083092</v>
      </c>
      <c r="L329" s="12">
        <f t="shared" si="48"/>
        <v>0.34591910538819187</v>
      </c>
      <c r="M329" s="13">
        <f t="shared" si="49"/>
        <v>0.7898642884493798</v>
      </c>
    </row>
    <row r="330" spans="1:13" ht="12.75">
      <c r="A330" s="5" t="s">
        <v>17</v>
      </c>
      <c r="B330" s="17">
        <v>213.97645</v>
      </c>
      <c r="C330" s="17">
        <v>246.21722</v>
      </c>
      <c r="D330" s="17">
        <v>143.21799</v>
      </c>
      <c r="E330" s="17">
        <v>393.17384</v>
      </c>
      <c r="F330" s="17">
        <v>3.0749443</v>
      </c>
      <c r="G330" s="17">
        <v>999.66045</v>
      </c>
      <c r="I330" s="12">
        <f t="shared" si="45"/>
        <v>0.2140491303822213</v>
      </c>
      <c r="J330" s="12">
        <f t="shared" si="46"/>
        <v>0.24630085145411124</v>
      </c>
      <c r="K330" s="12">
        <f t="shared" si="47"/>
        <v>0.14326663618631705</v>
      </c>
      <c r="L330" s="12">
        <f t="shared" si="48"/>
        <v>0.3933073875234336</v>
      </c>
      <c r="M330" s="13">
        <f t="shared" si="49"/>
        <v>0.7828748751638619</v>
      </c>
    </row>
    <row r="331" spans="1:13" ht="12.75">
      <c r="A331" s="5" t="s">
        <v>8</v>
      </c>
      <c r="B331" s="17">
        <v>229.75475</v>
      </c>
      <c r="C331" s="17">
        <v>180.12091</v>
      </c>
      <c r="D331" s="17">
        <v>174.56181</v>
      </c>
      <c r="E331" s="17">
        <v>394.120218</v>
      </c>
      <c r="F331" s="17">
        <v>21.102244</v>
      </c>
      <c r="G331" s="17">
        <v>999.65993</v>
      </c>
      <c r="I331" s="12">
        <f t="shared" si="45"/>
        <v>0.22983290927745798</v>
      </c>
      <c r="J331" s="12">
        <f t="shared" si="46"/>
        <v>0.1801821845555018</v>
      </c>
      <c r="K331" s="12">
        <f t="shared" si="47"/>
        <v>0.17462119342924948</v>
      </c>
      <c r="L331" s="12">
        <f t="shared" si="48"/>
        <v>0.3942542920570999</v>
      </c>
      <c r="M331" s="13">
        <f t="shared" si="49"/>
        <v>0.7490576700418512</v>
      </c>
    </row>
    <row r="332" spans="1:13" ht="12.75">
      <c r="A332" s="5" t="s">
        <v>18</v>
      </c>
      <c r="B332" s="17">
        <v>248.51199</v>
      </c>
      <c r="C332" s="17">
        <v>156.06573</v>
      </c>
      <c r="D332" s="17">
        <v>91.304449</v>
      </c>
      <c r="E332" s="17">
        <v>504.62679</v>
      </c>
      <c r="F332" s="17">
        <v>5.1482492</v>
      </c>
      <c r="G332" s="17">
        <v>1005.6572</v>
      </c>
      <c r="I332" s="12">
        <f t="shared" si="45"/>
        <v>0.24711401658537321</v>
      </c>
      <c r="J332" s="12">
        <f t="shared" si="46"/>
        <v>0.15518780156896406</v>
      </c>
      <c r="K332" s="12">
        <f t="shared" si="47"/>
        <v>0.09079082713274464</v>
      </c>
      <c r="L332" s="12">
        <f t="shared" si="48"/>
        <v>0.5017880745049108</v>
      </c>
      <c r="M332" s="13">
        <f t="shared" si="49"/>
        <v>0.7477667032066195</v>
      </c>
    </row>
    <row r="333" spans="1:13" ht="12.75">
      <c r="A333" s="5" t="s">
        <v>55</v>
      </c>
      <c r="B333" s="17">
        <v>79.163188</v>
      </c>
      <c r="C333" s="17">
        <v>50.361273</v>
      </c>
      <c r="D333" s="17">
        <v>45.219052</v>
      </c>
      <c r="E333" s="17">
        <v>126.15436</v>
      </c>
      <c r="F333" s="17">
        <v>0</v>
      </c>
      <c r="G333" s="17">
        <v>300.897871</v>
      </c>
      <c r="I333" s="12">
        <f t="shared" si="45"/>
        <v>0.2630898907224239</v>
      </c>
      <c r="J333" s="12">
        <f t="shared" si="46"/>
        <v>0.16736998780559664</v>
      </c>
      <c r="K333" s="12">
        <f t="shared" si="47"/>
        <v>0.15028039862734688</v>
      </c>
      <c r="L333" s="12">
        <f t="shared" si="48"/>
        <v>0.41925972949140605</v>
      </c>
      <c r="M333" s="13">
        <f t="shared" si="49"/>
        <v>0.7369101159243496</v>
      </c>
    </row>
    <row r="334" spans="1:13" s="1" customFormat="1" ht="12.75">
      <c r="A334" s="5" t="s">
        <v>23</v>
      </c>
      <c r="B334" s="17">
        <v>279.80721</v>
      </c>
      <c r="C334" s="17">
        <v>215.51963</v>
      </c>
      <c r="D334" s="17">
        <v>145.77465</v>
      </c>
      <c r="E334" s="17">
        <v>371.43054</v>
      </c>
      <c r="F334" s="17">
        <v>2.0887097</v>
      </c>
      <c r="G334" s="17">
        <v>1014.621</v>
      </c>
      <c r="H334" s="5"/>
      <c r="I334" s="12">
        <f t="shared" si="45"/>
        <v>0.27577510223029095</v>
      </c>
      <c r="J334" s="12">
        <f t="shared" si="46"/>
        <v>0.21241392598812758</v>
      </c>
      <c r="K334" s="12">
        <f t="shared" si="47"/>
        <v>0.14367399255485547</v>
      </c>
      <c r="L334" s="12">
        <f t="shared" si="48"/>
        <v>0.36607811192553674</v>
      </c>
      <c r="M334" s="13">
        <f t="shared" si="49"/>
        <v>0.7221660304685198</v>
      </c>
    </row>
    <row r="335" spans="1:13" ht="12.75">
      <c r="A335" s="5" t="s">
        <v>10</v>
      </c>
      <c r="B335" s="17">
        <v>142.64725</v>
      </c>
      <c r="C335" s="17">
        <v>82.757126</v>
      </c>
      <c r="D335" s="17">
        <v>78.597081</v>
      </c>
      <c r="E335" s="17">
        <v>195.22601</v>
      </c>
      <c r="F335" s="17">
        <v>0.60264505</v>
      </c>
      <c r="G335" s="17">
        <v>499.83011</v>
      </c>
      <c r="I335" s="12">
        <f t="shared" si="45"/>
        <v>0.28539147031378326</v>
      </c>
      <c r="J335" s="12">
        <f t="shared" si="46"/>
        <v>0.16557050954773414</v>
      </c>
      <c r="K335" s="12">
        <f t="shared" si="47"/>
        <v>0.15724759158666932</v>
      </c>
      <c r="L335" s="12">
        <f t="shared" si="48"/>
        <v>0.3905847328805382</v>
      </c>
      <c r="M335" s="13">
        <f t="shared" si="49"/>
        <v>0.7134028340149416</v>
      </c>
    </row>
    <row r="336" spans="1:13" ht="12.75">
      <c r="A336" s="15" t="s">
        <v>1</v>
      </c>
      <c r="B336" s="7">
        <v>7463.241</v>
      </c>
      <c r="C336" s="7">
        <v>5170.124</v>
      </c>
      <c r="D336" s="7">
        <v>3844.461</v>
      </c>
      <c r="E336" s="7">
        <v>10063.83</v>
      </c>
      <c r="F336" s="7">
        <v>204.34</v>
      </c>
      <c r="G336" s="14">
        <f>SUM(B336:F336)</f>
        <v>26745.996000000003</v>
      </c>
      <c r="H336" s="1"/>
      <c r="I336" s="3">
        <f t="shared" si="45"/>
        <v>0.279041431098696</v>
      </c>
      <c r="J336" s="3">
        <f t="shared" si="46"/>
        <v>0.1933045978171835</v>
      </c>
      <c r="K336" s="3">
        <f t="shared" si="47"/>
        <v>0.14373968350253247</v>
      </c>
      <c r="L336" s="3">
        <f t="shared" si="48"/>
        <v>0.3762742655012735</v>
      </c>
      <c r="M336" s="4">
        <f t="shared" si="49"/>
        <v>0.7133185468209895</v>
      </c>
    </row>
    <row r="337" spans="1:13" ht="12.75">
      <c r="A337" s="5" t="s">
        <v>7</v>
      </c>
      <c r="B337" s="17">
        <v>300.84303</v>
      </c>
      <c r="C337" s="17">
        <v>171.80754</v>
      </c>
      <c r="D337" s="17">
        <v>128.49224</v>
      </c>
      <c r="E337" s="17">
        <v>429.50669</v>
      </c>
      <c r="F337" s="17">
        <v>0</v>
      </c>
      <c r="G337" s="17">
        <v>1030.65</v>
      </c>
      <c r="I337" s="12">
        <f t="shared" si="45"/>
        <v>0.2918964051811963</v>
      </c>
      <c r="J337" s="12">
        <f t="shared" si="46"/>
        <v>0.16669823897540384</v>
      </c>
      <c r="K337" s="12">
        <f t="shared" si="47"/>
        <v>0.1246710716538107</v>
      </c>
      <c r="L337" s="12">
        <f t="shared" si="48"/>
        <v>0.41673379905884633</v>
      </c>
      <c r="M337" s="13">
        <f t="shared" si="49"/>
        <v>0.7081031096880609</v>
      </c>
    </row>
    <row r="338" spans="1:13" ht="12.75">
      <c r="A338" s="5" t="s">
        <v>2</v>
      </c>
      <c r="B338" s="17">
        <v>351.27004</v>
      </c>
      <c r="C338" s="17">
        <v>169.0911</v>
      </c>
      <c r="D338" s="17">
        <v>165.77752</v>
      </c>
      <c r="E338" s="17">
        <v>345.8008</v>
      </c>
      <c r="F338" s="17">
        <v>7.710078</v>
      </c>
      <c r="G338" s="17">
        <v>1039.65</v>
      </c>
      <c r="I338" s="12">
        <f t="shared" si="45"/>
        <v>0.3378733612273361</v>
      </c>
      <c r="J338" s="12">
        <f t="shared" si="46"/>
        <v>0.16264233155388833</v>
      </c>
      <c r="K338" s="12">
        <f t="shared" si="47"/>
        <v>0.15945512432068484</v>
      </c>
      <c r="L338" s="12">
        <f t="shared" si="48"/>
        <v>0.3326127061992016</v>
      </c>
      <c r="M338" s="13">
        <f t="shared" si="49"/>
        <v>0.6547101620737747</v>
      </c>
    </row>
    <row r="339" spans="1:13" ht="12.75">
      <c r="A339" s="5" t="s">
        <v>21</v>
      </c>
      <c r="B339" s="17">
        <v>350.362969</v>
      </c>
      <c r="C339" s="17">
        <v>168.45372</v>
      </c>
      <c r="D339" s="17">
        <v>137.48639</v>
      </c>
      <c r="E339" s="17">
        <v>332.19159</v>
      </c>
      <c r="F339" s="17">
        <v>11.165123</v>
      </c>
      <c r="G339" s="17">
        <v>999.6598</v>
      </c>
      <c r="I339" s="12">
        <f t="shared" si="45"/>
        <v>0.35048220304547606</v>
      </c>
      <c r="J339" s="12">
        <f t="shared" si="46"/>
        <v>0.16851104745834533</v>
      </c>
      <c r="K339" s="12">
        <f t="shared" si="47"/>
        <v>0.13753317878742347</v>
      </c>
      <c r="L339" s="12">
        <f t="shared" si="48"/>
        <v>0.3323046400385411</v>
      </c>
      <c r="M339" s="13">
        <f t="shared" si="49"/>
        <v>0.6383488662843099</v>
      </c>
    </row>
    <row r="340" spans="1:13" ht="12.75">
      <c r="A340" s="5" t="s">
        <v>19</v>
      </c>
      <c r="B340" s="17">
        <v>362.9061</v>
      </c>
      <c r="C340" s="17">
        <v>167.0535</v>
      </c>
      <c r="D340" s="17">
        <v>113.15171</v>
      </c>
      <c r="E340" s="17">
        <v>374.12017</v>
      </c>
      <c r="F340" s="17">
        <v>11.4526452</v>
      </c>
      <c r="G340" s="17">
        <v>1028.684</v>
      </c>
      <c r="I340" s="12">
        <f t="shared" si="45"/>
        <v>0.35278676444855755</v>
      </c>
      <c r="J340" s="12">
        <f t="shared" si="46"/>
        <v>0.16239535173094946</v>
      </c>
      <c r="K340" s="12">
        <f t="shared" si="47"/>
        <v>0.1099965684311217</v>
      </c>
      <c r="L340" s="12">
        <f t="shared" si="48"/>
        <v>0.3636881394091869</v>
      </c>
      <c r="M340" s="13">
        <f t="shared" si="49"/>
        <v>0.636080059571258</v>
      </c>
    </row>
    <row r="341" spans="1:13" ht="12.75">
      <c r="A341" s="5" t="s">
        <v>9</v>
      </c>
      <c r="B341" s="17">
        <v>360.07557</v>
      </c>
      <c r="C341" s="17">
        <v>296.1026</v>
      </c>
      <c r="D341" s="17">
        <v>133.07698</v>
      </c>
      <c r="E341" s="17">
        <v>200.80992</v>
      </c>
      <c r="F341" s="17">
        <v>9.5952768</v>
      </c>
      <c r="G341" s="17">
        <v>999.66035</v>
      </c>
      <c r="I341" s="12">
        <f t="shared" si="45"/>
        <v>0.36019791122054606</v>
      </c>
      <c r="J341" s="12">
        <f t="shared" si="46"/>
        <v>0.29620320541872047</v>
      </c>
      <c r="K341" s="12">
        <f t="shared" si="47"/>
        <v>0.13312219495351596</v>
      </c>
      <c r="L341" s="12">
        <f t="shared" si="48"/>
        <v>0.20087814826305755</v>
      </c>
      <c r="M341" s="13">
        <f t="shared" si="49"/>
        <v>0.6302035486352939</v>
      </c>
    </row>
    <row r="342" spans="1:13" ht="12.75">
      <c r="A342" s="5" t="s">
        <v>5</v>
      </c>
      <c r="B342" s="17">
        <v>409.6136</v>
      </c>
      <c r="C342" s="17">
        <v>192.06498</v>
      </c>
      <c r="D342" s="17">
        <v>166.48298</v>
      </c>
      <c r="E342" s="17">
        <v>232.69327</v>
      </c>
      <c r="F342" s="17">
        <v>4.8023668</v>
      </c>
      <c r="G342" s="17">
        <v>1005.6572</v>
      </c>
      <c r="I342" s="12">
        <f t="shared" si="45"/>
        <v>0.40730936943523105</v>
      </c>
      <c r="J342" s="12">
        <f t="shared" si="46"/>
        <v>0.1909845422475969</v>
      </c>
      <c r="K342" s="12">
        <f t="shared" si="47"/>
        <v>0.16554645061955506</v>
      </c>
      <c r="L342" s="12">
        <f t="shared" si="48"/>
        <v>0.23138428283514503</v>
      </c>
      <c r="M342" s="13">
        <f t="shared" si="49"/>
        <v>0.587915275702297</v>
      </c>
    </row>
    <row r="343" spans="1:13" ht="12.75">
      <c r="A343" s="5" t="s">
        <v>4</v>
      </c>
      <c r="B343" s="17">
        <v>411.48194</v>
      </c>
      <c r="C343" s="17">
        <v>239.41839</v>
      </c>
      <c r="D343" s="17">
        <v>129.1804</v>
      </c>
      <c r="E343" s="17">
        <v>217.81738</v>
      </c>
      <c r="F343" s="17">
        <v>1.7617809</v>
      </c>
      <c r="G343" s="17">
        <v>999.6599</v>
      </c>
      <c r="I343" s="12">
        <f t="shared" si="45"/>
        <v>0.4116219326192838</v>
      </c>
      <c r="J343" s="12">
        <f t="shared" si="46"/>
        <v>0.23949984389690934</v>
      </c>
      <c r="K343" s="12">
        <f t="shared" si="47"/>
        <v>0.1292243492011633</v>
      </c>
      <c r="L343" s="12">
        <f t="shared" si="48"/>
        <v>0.21789148489401247</v>
      </c>
      <c r="M343" s="13">
        <f t="shared" si="49"/>
        <v>0.5866156779920851</v>
      </c>
    </row>
    <row r="344" spans="1:13" ht="12.75">
      <c r="A344" s="5" t="s">
        <v>25</v>
      </c>
      <c r="B344" s="17">
        <v>401.95039</v>
      </c>
      <c r="C344" s="17">
        <v>223.81977</v>
      </c>
      <c r="D344" s="17">
        <v>139.11376</v>
      </c>
      <c r="E344" s="17">
        <v>239.95793</v>
      </c>
      <c r="F344" s="17">
        <v>31.376599</v>
      </c>
      <c r="G344" s="17">
        <v>1036.218</v>
      </c>
      <c r="I344" s="12">
        <f t="shared" si="45"/>
        <v>0.3879013778953849</v>
      </c>
      <c r="J344" s="12">
        <f t="shared" si="46"/>
        <v>0.2159967979710833</v>
      </c>
      <c r="K344" s="12">
        <f t="shared" si="47"/>
        <v>0.1342514412990317</v>
      </c>
      <c r="L344" s="12">
        <f t="shared" si="48"/>
        <v>0.2315708953135344</v>
      </c>
      <c r="M344" s="13">
        <f t="shared" si="49"/>
        <v>0.5818191345836493</v>
      </c>
    </row>
    <row r="345" spans="1:13" ht="12.75">
      <c r="A345" s="5" t="s">
        <v>24</v>
      </c>
      <c r="B345" s="17">
        <v>415.34538</v>
      </c>
      <c r="C345" s="17">
        <v>173.58554</v>
      </c>
      <c r="D345" s="17">
        <v>106.60835</v>
      </c>
      <c r="E345" s="17">
        <v>300.89229</v>
      </c>
      <c r="F345" s="17">
        <v>12.225182</v>
      </c>
      <c r="G345" s="17">
        <v>1008.657</v>
      </c>
      <c r="I345" s="12">
        <f t="shared" si="45"/>
        <v>0.4117805953857456</v>
      </c>
      <c r="J345" s="12">
        <f t="shared" si="46"/>
        <v>0.17209570746051434</v>
      </c>
      <c r="K345" s="12">
        <f t="shared" si="47"/>
        <v>0.10569336256031535</v>
      </c>
      <c r="L345" s="12">
        <f t="shared" si="48"/>
        <v>0.2983098218720536</v>
      </c>
      <c r="M345" s="13">
        <f t="shared" si="49"/>
        <v>0.5760988918928833</v>
      </c>
    </row>
    <row r="346" spans="1:13" ht="12.75">
      <c r="A346" s="5" t="s">
        <v>26</v>
      </c>
      <c r="B346" s="17">
        <v>214.86264</v>
      </c>
      <c r="C346" s="17">
        <v>124.674021</v>
      </c>
      <c r="D346" s="17">
        <v>53.5296457</v>
      </c>
      <c r="E346" s="17">
        <v>102.22694</v>
      </c>
      <c r="F346" s="17">
        <v>4.5368371</v>
      </c>
      <c r="G346" s="17">
        <v>499.83009</v>
      </c>
      <c r="I346" s="12">
        <f t="shared" si="45"/>
        <v>0.42987135888517636</v>
      </c>
      <c r="J346" s="12">
        <f t="shared" si="46"/>
        <v>0.24943280425554212</v>
      </c>
      <c r="K346" s="12">
        <f t="shared" si="47"/>
        <v>0.10709568465555966</v>
      </c>
      <c r="L346" s="12">
        <f t="shared" si="48"/>
        <v>0.20452338113537744</v>
      </c>
      <c r="M346" s="13">
        <f t="shared" si="49"/>
        <v>0.5610518700464793</v>
      </c>
    </row>
    <row r="347" spans="1:13" ht="12.75">
      <c r="A347" s="5" t="s">
        <v>13</v>
      </c>
      <c r="B347" s="17">
        <v>498.17428</v>
      </c>
      <c r="C347" s="17">
        <v>199.58952</v>
      </c>
      <c r="D347" s="17">
        <v>126.18169</v>
      </c>
      <c r="E347" s="17">
        <v>176.25586</v>
      </c>
      <c r="F347" s="17">
        <v>12.451466</v>
      </c>
      <c r="G347" s="17">
        <v>1012.653</v>
      </c>
      <c r="I347" s="12">
        <f t="shared" si="45"/>
        <v>0.49194964119002266</v>
      </c>
      <c r="J347" s="12">
        <f t="shared" si="46"/>
        <v>0.19709566850638865</v>
      </c>
      <c r="K347" s="12">
        <f t="shared" si="47"/>
        <v>0.12460506214863334</v>
      </c>
      <c r="L347" s="12">
        <f t="shared" si="48"/>
        <v>0.17405356030150507</v>
      </c>
      <c r="M347" s="13">
        <f t="shared" si="49"/>
        <v>0.4957542909565271</v>
      </c>
    </row>
    <row r="348" spans="1:13" s="1" customFormat="1" ht="12.75">
      <c r="A348" s="31" t="s">
        <v>20</v>
      </c>
      <c r="B348" s="17">
        <v>269.01903</v>
      </c>
      <c r="C348" s="17">
        <v>79.18887</v>
      </c>
      <c r="D348" s="17">
        <v>52.884645</v>
      </c>
      <c r="E348" s="17">
        <v>94.754976</v>
      </c>
      <c r="F348" s="17">
        <v>3.9825856</v>
      </c>
      <c r="G348" s="39">
        <v>499.83011</v>
      </c>
      <c r="H348" s="5"/>
      <c r="I348" s="12">
        <f t="shared" si="45"/>
        <v>0.5382209367098753</v>
      </c>
      <c r="J348" s="12">
        <f t="shared" si="46"/>
        <v>0.1584315718794932</v>
      </c>
      <c r="K348" s="12">
        <f t="shared" si="47"/>
        <v>0.10580524050461866</v>
      </c>
      <c r="L348" s="12">
        <f t="shared" si="48"/>
        <v>0.18957436557793608</v>
      </c>
      <c r="M348" s="13">
        <f t="shared" si="49"/>
        <v>0.45381117796204795</v>
      </c>
    </row>
    <row r="350" ht="12.75">
      <c r="A350" s="1" t="s">
        <v>57</v>
      </c>
    </row>
    <row r="351" spans="1:3" ht="12.75">
      <c r="A351" s="29" t="s">
        <v>0</v>
      </c>
      <c r="B351" s="29" t="s">
        <v>58</v>
      </c>
      <c r="C351" s="29" t="s">
        <v>1</v>
      </c>
    </row>
    <row r="352" spans="1:3" ht="12.75">
      <c r="A352" s="29"/>
      <c r="B352" s="5"/>
      <c r="C352" s="40"/>
    </row>
    <row r="353" spans="1:4" ht="12.75">
      <c r="A353" s="18" t="s">
        <v>11</v>
      </c>
      <c r="B353" s="17">
        <v>765.0865</v>
      </c>
      <c r="C353" s="17">
        <v>999.67236</v>
      </c>
      <c r="D353" s="25">
        <f aca="true" t="shared" si="50" ref="D353:D383">B353/C353</f>
        <v>0.7653372550982603</v>
      </c>
    </row>
    <row r="354" spans="1:4" ht="12.75">
      <c r="A354" s="18" t="s">
        <v>15</v>
      </c>
      <c r="B354" s="17">
        <v>736.91633</v>
      </c>
      <c r="C354" s="17">
        <v>1010.669</v>
      </c>
      <c r="D354" s="25">
        <f t="shared" si="50"/>
        <v>0.7291371655804225</v>
      </c>
    </row>
    <row r="355" spans="1:4" ht="12.75">
      <c r="A355" s="18" t="s">
        <v>3</v>
      </c>
      <c r="B355" s="17">
        <v>725.80668</v>
      </c>
      <c r="C355" s="17">
        <v>1007.671</v>
      </c>
      <c r="D355" s="25">
        <f t="shared" si="50"/>
        <v>0.72028140137009</v>
      </c>
    </row>
    <row r="356" spans="1:4" ht="12.75">
      <c r="A356" s="18" t="s">
        <v>10</v>
      </c>
      <c r="B356" s="17">
        <v>349.274436</v>
      </c>
      <c r="C356" s="17">
        <v>499.83631</v>
      </c>
      <c r="D356" s="25">
        <f t="shared" si="50"/>
        <v>0.6987776378230705</v>
      </c>
    </row>
    <row r="357" spans="1:4" ht="12.75">
      <c r="A357" s="18" t="s">
        <v>16</v>
      </c>
      <c r="B357" s="17">
        <v>692.74717</v>
      </c>
      <c r="C357" s="17">
        <v>1000.5989</v>
      </c>
      <c r="D357" s="25">
        <f t="shared" si="50"/>
        <v>0.6923325320465573</v>
      </c>
    </row>
    <row r="358" spans="1:4" ht="12.75">
      <c r="A358" s="18" t="s">
        <v>6</v>
      </c>
      <c r="B358" s="17">
        <v>719.35479</v>
      </c>
      <c r="C358" s="17">
        <v>1040.261</v>
      </c>
      <c r="D358" s="25">
        <f t="shared" si="50"/>
        <v>0.6915137547211709</v>
      </c>
    </row>
    <row r="359" spans="1:4" ht="12.75">
      <c r="A359" s="18" t="s">
        <v>18</v>
      </c>
      <c r="B359" s="17">
        <v>691.83631</v>
      </c>
      <c r="C359" s="17">
        <v>1005.67</v>
      </c>
      <c r="D359" s="25">
        <f t="shared" si="50"/>
        <v>0.6879357144987919</v>
      </c>
    </row>
    <row r="360" spans="1:4" ht="12.75">
      <c r="A360" s="18" t="s">
        <v>27</v>
      </c>
      <c r="B360" s="17">
        <v>685.92425</v>
      </c>
      <c r="C360" s="17">
        <v>1059.656</v>
      </c>
      <c r="D360" s="25">
        <f t="shared" si="50"/>
        <v>0.6473084189586055</v>
      </c>
    </row>
    <row r="361" spans="1:4" ht="12.75">
      <c r="A361" s="18" t="s">
        <v>8</v>
      </c>
      <c r="B361" s="17">
        <v>596.865</v>
      </c>
      <c r="C361" s="17">
        <v>999.67234</v>
      </c>
      <c r="D361" s="25">
        <f t="shared" si="50"/>
        <v>0.5970606328869718</v>
      </c>
    </row>
    <row r="362" spans="1:4" ht="12.75">
      <c r="A362" s="18" t="s">
        <v>19</v>
      </c>
      <c r="B362" s="17">
        <v>609.612853</v>
      </c>
      <c r="C362" s="17">
        <v>1028.6969</v>
      </c>
      <c r="D362" s="25">
        <f t="shared" si="50"/>
        <v>0.5926068728310545</v>
      </c>
    </row>
    <row r="363" spans="1:4" ht="12.75">
      <c r="A363" s="18" t="s">
        <v>23</v>
      </c>
      <c r="B363" s="17">
        <v>594.7966</v>
      </c>
      <c r="C363" s="17">
        <v>1014.633</v>
      </c>
      <c r="D363" s="25">
        <f t="shared" si="50"/>
        <v>0.5862184651987468</v>
      </c>
    </row>
    <row r="364" spans="1:5" ht="12.75">
      <c r="A364" s="18" t="s">
        <v>73</v>
      </c>
      <c r="B364" s="17">
        <v>12962.7</v>
      </c>
      <c r="C364" s="17">
        <v>24174</v>
      </c>
      <c r="D364" s="25">
        <f t="shared" si="50"/>
        <v>0.5362248696947134</v>
      </c>
      <c r="E364" s="18" t="s">
        <v>71</v>
      </c>
    </row>
    <row r="365" spans="1:4" ht="12.75">
      <c r="A365" s="2" t="s">
        <v>56</v>
      </c>
      <c r="B365" s="7">
        <v>587.98324</v>
      </c>
      <c r="C365" s="7">
        <v>1008.669</v>
      </c>
      <c r="D365" s="16">
        <f t="shared" si="50"/>
        <v>0.58292982137847</v>
      </c>
    </row>
    <row r="366" spans="1:4" ht="12.75">
      <c r="A366" s="18" t="s">
        <v>54</v>
      </c>
      <c r="B366" s="17">
        <v>297.55778</v>
      </c>
      <c r="C366" s="17">
        <v>527.82695</v>
      </c>
      <c r="D366" s="25">
        <f t="shared" si="50"/>
        <v>0.5637411655467762</v>
      </c>
    </row>
    <row r="367" spans="1:4" ht="12.75">
      <c r="A367" s="18" t="s">
        <v>12</v>
      </c>
      <c r="B367" s="17">
        <v>561.95687</v>
      </c>
      <c r="C367" s="17">
        <v>1010.686</v>
      </c>
      <c r="D367" s="25">
        <f t="shared" si="50"/>
        <v>0.5560152906045992</v>
      </c>
    </row>
    <row r="368" spans="1:4" ht="12.75">
      <c r="A368" s="18" t="s">
        <v>2</v>
      </c>
      <c r="B368" s="17">
        <v>575.33408</v>
      </c>
      <c r="C368" s="17">
        <v>1039.662</v>
      </c>
      <c r="D368" s="25">
        <f t="shared" si="50"/>
        <v>0.5533856965052103</v>
      </c>
    </row>
    <row r="369" spans="1:4" ht="12.75">
      <c r="A369" s="18" t="s">
        <v>53</v>
      </c>
      <c r="B369" s="17">
        <v>555.86645</v>
      </c>
      <c r="C369" s="17">
        <v>1005.671</v>
      </c>
      <c r="D369" s="25">
        <f t="shared" si="50"/>
        <v>0.5527319073533988</v>
      </c>
    </row>
    <row r="370" spans="1:4" ht="12.75">
      <c r="A370" s="18" t="s">
        <v>55</v>
      </c>
      <c r="B370" s="17">
        <v>164.53518</v>
      </c>
      <c r="C370" s="17">
        <v>300.901606</v>
      </c>
      <c r="D370" s="25">
        <f t="shared" si="50"/>
        <v>0.5468072510054998</v>
      </c>
    </row>
    <row r="371" spans="1:4" ht="12.75">
      <c r="A371" s="18" t="s">
        <v>22</v>
      </c>
      <c r="B371" s="17">
        <v>584.80038</v>
      </c>
      <c r="C371" s="17">
        <v>1093.618</v>
      </c>
      <c r="D371" s="25">
        <f t="shared" si="50"/>
        <v>0.5347391685213667</v>
      </c>
    </row>
    <row r="372" spans="1:4" ht="12.75">
      <c r="A372" s="8" t="s">
        <v>1</v>
      </c>
      <c r="B372" s="6">
        <v>14667</v>
      </c>
      <c r="C372" s="6">
        <v>27746</v>
      </c>
      <c r="D372" s="16">
        <f t="shared" si="50"/>
        <v>0.5286167375477546</v>
      </c>
    </row>
    <row r="373" spans="1:4" ht="12.75">
      <c r="A373" s="18" t="s">
        <v>20</v>
      </c>
      <c r="B373" s="17">
        <v>244.08009</v>
      </c>
      <c r="C373" s="17">
        <v>499.83631</v>
      </c>
      <c r="D373" s="25">
        <f t="shared" si="50"/>
        <v>0.4883200462167304</v>
      </c>
    </row>
    <row r="374" spans="1:4" ht="12.75">
      <c r="A374" s="18" t="s">
        <v>7</v>
      </c>
      <c r="B374" s="17">
        <v>485.20617</v>
      </c>
      <c r="C374" s="17">
        <v>1030.6623</v>
      </c>
      <c r="D374" s="25">
        <f t="shared" si="50"/>
        <v>0.4707712409777674</v>
      </c>
    </row>
    <row r="375" spans="1:4" ht="12.75">
      <c r="A375" s="18" t="s">
        <v>17</v>
      </c>
      <c r="B375" s="17">
        <v>466.68682</v>
      </c>
      <c r="C375" s="17">
        <v>999.67286</v>
      </c>
      <c r="D375" s="25">
        <f t="shared" si="50"/>
        <v>0.46683954188773313</v>
      </c>
    </row>
    <row r="376" spans="1:4" ht="12.75">
      <c r="A376" s="18" t="s">
        <v>9</v>
      </c>
      <c r="B376" s="17">
        <v>466.15256</v>
      </c>
      <c r="C376" s="17">
        <v>999.67276</v>
      </c>
      <c r="D376" s="25">
        <f t="shared" si="50"/>
        <v>0.4663051536984963</v>
      </c>
    </row>
    <row r="377" spans="1:4" ht="12.75">
      <c r="A377" s="18" t="s">
        <v>5</v>
      </c>
      <c r="B377" s="17">
        <v>450.96833</v>
      </c>
      <c r="C377" s="17">
        <v>1005.67</v>
      </c>
      <c r="D377" s="25">
        <f t="shared" si="50"/>
        <v>0.4484257559636859</v>
      </c>
    </row>
    <row r="378" spans="1:4" ht="12.75">
      <c r="A378" s="18" t="s">
        <v>26</v>
      </c>
      <c r="B378" s="17">
        <v>219.21568</v>
      </c>
      <c r="C378" s="17">
        <v>499.83629</v>
      </c>
      <c r="D378" s="25">
        <f t="shared" si="50"/>
        <v>0.438574958212818</v>
      </c>
    </row>
    <row r="379" spans="1:4" ht="12.75">
      <c r="A379" s="18" t="s">
        <v>4</v>
      </c>
      <c r="B379" s="17">
        <v>399.94478</v>
      </c>
      <c r="C379" s="17">
        <v>999.67231</v>
      </c>
      <c r="D379" s="25">
        <f t="shared" si="50"/>
        <v>0.40007588086540075</v>
      </c>
    </row>
    <row r="380" spans="1:4" ht="12.75">
      <c r="A380" s="18" t="s">
        <v>21</v>
      </c>
      <c r="B380" s="17">
        <v>379.15161</v>
      </c>
      <c r="C380" s="17">
        <v>999.67221</v>
      </c>
      <c r="D380" s="25">
        <f t="shared" si="50"/>
        <v>0.3792759328580316</v>
      </c>
    </row>
    <row r="381" spans="1:4" ht="12.75">
      <c r="A381" s="18" t="s">
        <v>25</v>
      </c>
      <c r="B381" s="17">
        <v>369.74873</v>
      </c>
      <c r="C381" s="17">
        <v>1036.231</v>
      </c>
      <c r="D381" s="25">
        <f t="shared" si="50"/>
        <v>0.35682075714777883</v>
      </c>
    </row>
    <row r="382" spans="1:4" ht="12.75">
      <c r="A382" s="18" t="s">
        <v>24</v>
      </c>
      <c r="B382" s="17">
        <v>359.58949</v>
      </c>
      <c r="C382" s="17">
        <v>1008.669</v>
      </c>
      <c r="D382" s="25">
        <f t="shared" si="50"/>
        <v>0.35649900016754754</v>
      </c>
    </row>
    <row r="383" spans="1:4" ht="12.75">
      <c r="A383" s="19" t="s">
        <v>13</v>
      </c>
      <c r="B383" s="17">
        <v>329.99607</v>
      </c>
      <c r="C383" s="17">
        <v>1012.665</v>
      </c>
      <c r="D383" s="25">
        <f t="shared" si="50"/>
        <v>0.32586893987646454</v>
      </c>
    </row>
    <row r="385" ht="12.75">
      <c r="A385" s="20" t="s">
        <v>80</v>
      </c>
    </row>
    <row r="386" ht="12.75">
      <c r="A386" s="20"/>
    </row>
    <row r="387" spans="1:7" ht="12.75">
      <c r="A387" s="29" t="s">
        <v>0</v>
      </c>
      <c r="B387" s="29" t="s">
        <v>63</v>
      </c>
      <c r="C387" s="29" t="s">
        <v>1</v>
      </c>
      <c r="G387" s="5"/>
    </row>
    <row r="388" spans="1:7" ht="12.75">
      <c r="A388" s="29" t="s">
        <v>15</v>
      </c>
      <c r="B388" s="17">
        <v>893.10198</v>
      </c>
      <c r="C388" s="17">
        <v>1010.656</v>
      </c>
      <c r="D388" s="25">
        <f aca="true" t="shared" si="51" ref="D388:D418">B388/C388</f>
        <v>0.8836854280783967</v>
      </c>
      <c r="G388" s="5"/>
    </row>
    <row r="389" spans="1:7" ht="12.75">
      <c r="A389" s="29" t="s">
        <v>11</v>
      </c>
      <c r="B389" s="17">
        <v>874.86713</v>
      </c>
      <c r="C389" s="17">
        <v>999.65995</v>
      </c>
      <c r="D389" s="25">
        <f t="shared" si="51"/>
        <v>0.8751647297663571</v>
      </c>
      <c r="G389" s="5"/>
    </row>
    <row r="390" spans="1:7" ht="12.75">
      <c r="A390" s="29" t="s">
        <v>3</v>
      </c>
      <c r="B390" s="17">
        <v>868.11467</v>
      </c>
      <c r="C390" s="17">
        <v>1007.659</v>
      </c>
      <c r="D390" s="25">
        <f t="shared" si="51"/>
        <v>0.8615163165316839</v>
      </c>
      <c r="G390" s="5"/>
    </row>
    <row r="391" spans="1:7" ht="12.75">
      <c r="A391" s="29" t="s">
        <v>10</v>
      </c>
      <c r="B391" s="17">
        <v>418.11914</v>
      </c>
      <c r="C391" s="17">
        <v>499.83011</v>
      </c>
      <c r="D391" s="25">
        <f t="shared" si="51"/>
        <v>0.8365225136196778</v>
      </c>
      <c r="G391" s="5"/>
    </row>
    <row r="392" spans="1:11" ht="12.75">
      <c r="A392" s="29" t="s">
        <v>6</v>
      </c>
      <c r="B392" s="17">
        <v>812.41022</v>
      </c>
      <c r="C392" s="17">
        <v>1040.248</v>
      </c>
      <c r="D392" s="25">
        <f t="shared" si="51"/>
        <v>0.7809774399950781</v>
      </c>
      <c r="G392" s="5"/>
      <c r="K392" s="33"/>
    </row>
    <row r="393" spans="1:11" ht="12.75">
      <c r="A393" s="29" t="s">
        <v>8</v>
      </c>
      <c r="B393" s="17">
        <v>765.33525</v>
      </c>
      <c r="C393" s="17">
        <v>999.65993</v>
      </c>
      <c r="D393" s="25">
        <f t="shared" si="51"/>
        <v>0.7655956060977657</v>
      </c>
      <c r="G393" s="5"/>
      <c r="K393" s="33"/>
    </row>
    <row r="394" spans="1:7" ht="12.75">
      <c r="A394" s="29" t="s">
        <v>56</v>
      </c>
      <c r="B394" s="17">
        <v>761.48368</v>
      </c>
      <c r="C394" s="17">
        <v>1008.657</v>
      </c>
      <c r="D394" s="25">
        <f t="shared" si="51"/>
        <v>0.754948094347236</v>
      </c>
      <c r="G394" s="5"/>
    </row>
    <row r="395" spans="1:7" ht="12.75">
      <c r="A395" s="29" t="s">
        <v>27</v>
      </c>
      <c r="B395" s="17">
        <v>794.73073</v>
      </c>
      <c r="C395" s="17">
        <v>1059.643</v>
      </c>
      <c r="D395" s="25">
        <f t="shared" si="51"/>
        <v>0.7499985655546254</v>
      </c>
      <c r="G395" s="5"/>
    </row>
    <row r="396" spans="1:11" ht="12.75">
      <c r="A396" s="29" t="s">
        <v>7</v>
      </c>
      <c r="B396" s="17">
        <v>769.06352</v>
      </c>
      <c r="C396" s="17">
        <v>1030.65</v>
      </c>
      <c r="D396" s="25">
        <f t="shared" si="51"/>
        <v>0.746192713336244</v>
      </c>
      <c r="G396" s="5"/>
      <c r="K396" s="33"/>
    </row>
    <row r="397" spans="1:11" ht="12.75">
      <c r="A397" s="29" t="s">
        <v>54</v>
      </c>
      <c r="B397" s="17">
        <v>393.18637</v>
      </c>
      <c r="C397" s="17">
        <v>527.8204</v>
      </c>
      <c r="D397" s="25">
        <f t="shared" si="51"/>
        <v>0.7449245425148404</v>
      </c>
      <c r="G397" s="5"/>
      <c r="K397" s="33"/>
    </row>
    <row r="398" spans="1:11" ht="12.75">
      <c r="A398" s="29" t="s">
        <v>53</v>
      </c>
      <c r="B398" s="17">
        <v>747.29332</v>
      </c>
      <c r="C398" s="17">
        <v>1005.658</v>
      </c>
      <c r="D398" s="25">
        <f t="shared" si="51"/>
        <v>0.7430889228743768</v>
      </c>
      <c r="G398" s="5"/>
      <c r="K398" s="33"/>
    </row>
    <row r="399" spans="1:7" ht="12.75">
      <c r="A399" s="29" t="s">
        <v>12</v>
      </c>
      <c r="B399" s="17">
        <v>748.61341</v>
      </c>
      <c r="C399" s="17">
        <v>1010.673</v>
      </c>
      <c r="D399" s="25">
        <f t="shared" si="51"/>
        <v>0.7407078352741193</v>
      </c>
      <c r="G399" s="5"/>
    </row>
    <row r="400" spans="1:7" ht="12.75">
      <c r="A400" s="29" t="s">
        <v>2</v>
      </c>
      <c r="B400" s="17">
        <v>757.08453</v>
      </c>
      <c r="C400" s="17">
        <v>1039.65</v>
      </c>
      <c r="D400" s="25">
        <f t="shared" si="51"/>
        <v>0.7282109652286827</v>
      </c>
      <c r="G400" s="5"/>
    </row>
    <row r="401" spans="1:7" ht="12.75">
      <c r="A401" s="29" t="s">
        <v>55</v>
      </c>
      <c r="B401" s="17">
        <v>218.18293</v>
      </c>
      <c r="C401" s="17">
        <v>300.897871</v>
      </c>
      <c r="D401" s="25">
        <f t="shared" si="51"/>
        <v>0.7251062603895925</v>
      </c>
      <c r="G401" s="5"/>
    </row>
    <row r="402" spans="1:7" ht="12.75">
      <c r="A402" s="29" t="s">
        <v>22</v>
      </c>
      <c r="B402" s="17">
        <v>761.74695</v>
      </c>
      <c r="C402" s="17">
        <v>1093.604</v>
      </c>
      <c r="D402" s="25">
        <f t="shared" si="51"/>
        <v>0.6965473334040475</v>
      </c>
      <c r="G402" s="5"/>
    </row>
    <row r="403" spans="1:11" ht="12.75">
      <c r="A403" s="29" t="s">
        <v>18</v>
      </c>
      <c r="B403" s="17">
        <v>689.75273</v>
      </c>
      <c r="C403" s="17">
        <v>1005.6572</v>
      </c>
      <c r="D403" s="25">
        <f t="shared" si="51"/>
        <v>0.6858726114624347</v>
      </c>
      <c r="G403" s="5"/>
      <c r="K403" s="33"/>
    </row>
    <row r="404" spans="1:11" ht="12.75">
      <c r="A404" s="29" t="s">
        <v>16</v>
      </c>
      <c r="B404" s="17">
        <v>683.18206</v>
      </c>
      <c r="C404" s="17">
        <v>1000.586</v>
      </c>
      <c r="D404" s="25">
        <f t="shared" si="51"/>
        <v>0.6827819497774303</v>
      </c>
      <c r="G404" s="5"/>
      <c r="K404" s="33"/>
    </row>
    <row r="405" spans="1:11" ht="12.75">
      <c r="A405" s="29" t="s">
        <v>1</v>
      </c>
      <c r="B405" s="17">
        <v>18093.87</v>
      </c>
      <c r="C405" s="19">
        <v>26746</v>
      </c>
      <c r="D405" s="25">
        <f t="shared" si="51"/>
        <v>0.6765075151424512</v>
      </c>
      <c r="G405" s="5"/>
      <c r="K405" s="33"/>
    </row>
    <row r="406" spans="1:11" ht="12.75">
      <c r="A406" s="29" t="s">
        <v>20</v>
      </c>
      <c r="B406" s="17">
        <v>336.10018</v>
      </c>
      <c r="C406" s="17">
        <v>499.83011</v>
      </c>
      <c r="D406" s="25">
        <f t="shared" si="51"/>
        <v>0.6724288378705318</v>
      </c>
      <c r="G406" s="5"/>
      <c r="K406" s="33"/>
    </row>
    <row r="407" spans="1:7" ht="12.75">
      <c r="A407" s="29" t="s">
        <v>23</v>
      </c>
      <c r="B407" s="17">
        <v>674.66037</v>
      </c>
      <c r="C407" s="17">
        <v>1014.621</v>
      </c>
      <c r="D407" s="25">
        <f t="shared" si="51"/>
        <v>0.6649383070131606</v>
      </c>
      <c r="G407" s="5"/>
    </row>
    <row r="408" spans="1:7" ht="12.75">
      <c r="A408" s="29" t="s">
        <v>73</v>
      </c>
      <c r="B408" s="17">
        <v>16055.8</v>
      </c>
      <c r="C408" s="17">
        <v>24174</v>
      </c>
      <c r="D408" s="25">
        <f t="shared" si="51"/>
        <v>0.6641763878547199</v>
      </c>
      <c r="E408" s="18" t="s">
        <v>78</v>
      </c>
      <c r="F408" s="18" t="s">
        <v>79</v>
      </c>
      <c r="G408" s="5"/>
    </row>
    <row r="409" spans="1:11" ht="12.75">
      <c r="A409" s="29" t="s">
        <v>5</v>
      </c>
      <c r="B409" s="17">
        <v>663.16117</v>
      </c>
      <c r="C409" s="17">
        <v>1005.6572</v>
      </c>
      <c r="D409" s="25">
        <f t="shared" si="51"/>
        <v>0.6594306389891108</v>
      </c>
      <c r="G409" s="5"/>
      <c r="K409" s="33"/>
    </row>
    <row r="410" spans="1:11" ht="12.75">
      <c r="A410" s="29" t="s">
        <v>9</v>
      </c>
      <c r="B410" s="17">
        <v>656.97927</v>
      </c>
      <c r="C410" s="17">
        <v>999.66035</v>
      </c>
      <c r="D410" s="25">
        <f t="shared" si="51"/>
        <v>0.6572024888253296</v>
      </c>
      <c r="G410" s="5"/>
      <c r="K410" s="33"/>
    </row>
    <row r="411" spans="1:7" ht="12.75">
      <c r="A411" s="29" t="s">
        <v>17</v>
      </c>
      <c r="B411" s="17">
        <v>591.93046</v>
      </c>
      <c r="C411" s="17">
        <v>999.66045</v>
      </c>
      <c r="D411" s="25">
        <f t="shared" si="51"/>
        <v>0.5921315182570243</v>
      </c>
      <c r="G411" s="5"/>
    </row>
    <row r="412" spans="1:11" ht="12.75">
      <c r="A412" s="29" t="s">
        <v>4</v>
      </c>
      <c r="B412" s="17">
        <v>564.5144</v>
      </c>
      <c r="C412" s="17">
        <v>999.6599</v>
      </c>
      <c r="D412" s="25">
        <f t="shared" si="51"/>
        <v>0.5647064566659121</v>
      </c>
      <c r="G412" s="5"/>
      <c r="K412" s="33"/>
    </row>
    <row r="413" spans="1:11" ht="12.75">
      <c r="A413" s="29" t="s">
        <v>59</v>
      </c>
      <c r="B413" s="17">
        <v>276.98243</v>
      </c>
      <c r="C413" s="17">
        <v>499.83009</v>
      </c>
      <c r="D413" s="25">
        <f t="shared" si="51"/>
        <v>0.5541531723310216</v>
      </c>
      <c r="G413" s="5"/>
      <c r="K413" s="33"/>
    </row>
    <row r="414" spans="1:7" ht="12.75">
      <c r="A414" s="29" t="s">
        <v>19</v>
      </c>
      <c r="B414" s="17">
        <v>547.26894</v>
      </c>
      <c r="C414" s="17">
        <v>1028.684</v>
      </c>
      <c r="D414" s="25">
        <f t="shared" si="51"/>
        <v>0.5320087995924891</v>
      </c>
      <c r="G414" s="5"/>
    </row>
    <row r="415" spans="1:7" ht="12.75">
      <c r="A415" s="29" t="s">
        <v>21</v>
      </c>
      <c r="B415" s="17">
        <v>520.67143</v>
      </c>
      <c r="C415" s="17">
        <v>999.6598</v>
      </c>
      <c r="D415" s="25">
        <f t="shared" si="51"/>
        <v>0.520848622701443</v>
      </c>
      <c r="G415" s="5"/>
    </row>
    <row r="416" spans="1:11" ht="12.75">
      <c r="A416" s="29" t="s">
        <v>13</v>
      </c>
      <c r="B416" s="17">
        <v>496.24534</v>
      </c>
      <c r="C416" s="17">
        <v>1012.653</v>
      </c>
      <c r="D416" s="25">
        <f t="shared" si="51"/>
        <v>0.490044803106296</v>
      </c>
      <c r="G416" s="5"/>
      <c r="K416" s="33"/>
    </row>
    <row r="417" spans="1:11" ht="12.75">
      <c r="A417" s="29" t="s">
        <v>25</v>
      </c>
      <c r="B417" s="17">
        <v>424.20076</v>
      </c>
      <c r="C417" s="17">
        <v>1036.218</v>
      </c>
      <c r="D417" s="25">
        <f t="shared" si="51"/>
        <v>0.40937405063413296</v>
      </c>
      <c r="G417" s="5"/>
      <c r="K417" s="33"/>
    </row>
    <row r="418" spans="1:10" ht="12.75">
      <c r="A418" s="29" t="s">
        <v>24</v>
      </c>
      <c r="B418" s="17">
        <v>384.8836</v>
      </c>
      <c r="C418" s="41">
        <v>1008.657</v>
      </c>
      <c r="D418" s="25">
        <f t="shared" si="51"/>
        <v>0.38158025969184767</v>
      </c>
      <c r="F418" s="5"/>
      <c r="G418" s="5"/>
      <c r="J418" s="33"/>
    </row>
    <row r="419" spans="1:11" ht="12.75">
      <c r="A419" s="29"/>
      <c r="B419" s="42"/>
      <c r="C419" s="42"/>
      <c r="G419" s="5"/>
      <c r="K419" s="33"/>
    </row>
    <row r="420" spans="1:11" ht="12.75">
      <c r="A420" s="2" t="s">
        <v>64</v>
      </c>
      <c r="B420" s="42"/>
      <c r="C420" s="42"/>
      <c r="G420" s="5"/>
      <c r="K420" s="33"/>
    </row>
    <row r="421" spans="1:7" ht="12.75">
      <c r="A421" s="29"/>
      <c r="B421" s="42"/>
      <c r="C421" s="42"/>
      <c r="G421" s="5"/>
    </row>
    <row r="422" spans="1:3" ht="12.75">
      <c r="A422" s="29" t="s">
        <v>65</v>
      </c>
      <c r="B422" s="29" t="s">
        <v>66</v>
      </c>
      <c r="C422" s="29" t="s">
        <v>1</v>
      </c>
    </row>
    <row r="423" spans="1:7" ht="12.75">
      <c r="A423" s="29" t="s">
        <v>15</v>
      </c>
      <c r="B423" s="42">
        <v>1003.72</v>
      </c>
      <c r="C423" s="42">
        <v>1010.656</v>
      </c>
      <c r="D423" s="25">
        <f aca="true" t="shared" si="52" ref="D423:D453">B423/C423</f>
        <v>0.9931371307348891</v>
      </c>
      <c r="G423" s="5"/>
    </row>
    <row r="424" spans="1:7" ht="12.75">
      <c r="A424" s="29" t="s">
        <v>54</v>
      </c>
      <c r="B424" s="42">
        <v>523.76571</v>
      </c>
      <c r="C424" s="42">
        <v>527.8204</v>
      </c>
      <c r="D424" s="25">
        <f t="shared" si="52"/>
        <v>0.9923180498518057</v>
      </c>
      <c r="E424" s="29"/>
      <c r="G424" s="5"/>
    </row>
    <row r="425" spans="1:7" ht="12.75">
      <c r="A425" s="29" t="s">
        <v>11</v>
      </c>
      <c r="B425" s="42">
        <v>989.82774</v>
      </c>
      <c r="C425" s="42">
        <v>999.65995</v>
      </c>
      <c r="D425" s="25">
        <f t="shared" si="52"/>
        <v>0.990164445419665</v>
      </c>
      <c r="E425" s="29"/>
      <c r="G425" s="5"/>
    </row>
    <row r="426" spans="1:7" ht="12.75">
      <c r="A426" s="29" t="s">
        <v>3</v>
      </c>
      <c r="B426" s="42">
        <v>996.38565</v>
      </c>
      <c r="C426" s="42">
        <v>1007.659</v>
      </c>
      <c r="D426" s="25">
        <f t="shared" si="52"/>
        <v>0.9888123363161546</v>
      </c>
      <c r="E426" s="29"/>
      <c r="G426" s="5"/>
    </row>
    <row r="427" spans="1:7" ht="12.75">
      <c r="A427" s="29" t="s">
        <v>6</v>
      </c>
      <c r="B427" s="42">
        <v>1027.64</v>
      </c>
      <c r="C427" s="42">
        <v>1040.248</v>
      </c>
      <c r="D427" s="25">
        <f t="shared" si="52"/>
        <v>0.987879813275296</v>
      </c>
      <c r="E427" s="29"/>
      <c r="G427" s="5"/>
    </row>
    <row r="428" spans="1:7" ht="12.75">
      <c r="A428" s="29" t="s">
        <v>10</v>
      </c>
      <c r="B428" s="42">
        <v>492.40464</v>
      </c>
      <c r="C428" s="42">
        <v>499.83011</v>
      </c>
      <c r="D428" s="25">
        <f t="shared" si="52"/>
        <v>0.9851440122324763</v>
      </c>
      <c r="E428" s="29"/>
      <c r="G428" s="5"/>
    </row>
    <row r="429" spans="1:7" ht="12.75">
      <c r="A429" s="29" t="s">
        <v>16</v>
      </c>
      <c r="B429" s="42">
        <v>980.7633</v>
      </c>
      <c r="C429" s="42">
        <v>1000.586</v>
      </c>
      <c r="D429" s="25">
        <f t="shared" si="52"/>
        <v>0.9801889092991506</v>
      </c>
      <c r="E429" s="29"/>
      <c r="G429" s="5"/>
    </row>
    <row r="430" spans="1:7" ht="12.75">
      <c r="A430" s="29" t="s">
        <v>18</v>
      </c>
      <c r="B430" s="42">
        <v>983.09297</v>
      </c>
      <c r="C430" s="42">
        <v>1005.6572</v>
      </c>
      <c r="D430" s="25">
        <f t="shared" si="52"/>
        <v>0.9775627022806579</v>
      </c>
      <c r="E430" s="29"/>
      <c r="G430" s="5"/>
    </row>
    <row r="431" spans="1:7" ht="12.75">
      <c r="A431" s="29" t="s">
        <v>27</v>
      </c>
      <c r="B431" s="42">
        <v>1035.48</v>
      </c>
      <c r="C431" s="42">
        <v>1059.643</v>
      </c>
      <c r="D431" s="25">
        <f t="shared" si="52"/>
        <v>0.9771970371153303</v>
      </c>
      <c r="E431" s="29"/>
      <c r="G431" s="5"/>
    </row>
    <row r="432" spans="1:7" ht="12.75">
      <c r="A432" s="29" t="s">
        <v>22</v>
      </c>
      <c r="B432" s="42">
        <v>1060.273</v>
      </c>
      <c r="C432" s="42">
        <v>1093.604</v>
      </c>
      <c r="D432" s="25">
        <f t="shared" si="52"/>
        <v>0.9695218744627853</v>
      </c>
      <c r="E432" s="29"/>
      <c r="G432" s="5"/>
    </row>
    <row r="433" spans="1:7" ht="12.75">
      <c r="A433" s="29" t="s">
        <v>73</v>
      </c>
      <c r="B433" s="42">
        <v>21796.8</v>
      </c>
      <c r="C433" s="17">
        <v>24174</v>
      </c>
      <c r="D433" s="25">
        <f t="shared" si="52"/>
        <v>0.901662943658476</v>
      </c>
      <c r="E433" s="29"/>
      <c r="G433" s="5"/>
    </row>
    <row r="434" spans="1:7" ht="12.75">
      <c r="A434" s="29" t="s">
        <v>56</v>
      </c>
      <c r="B434" s="42">
        <v>976.93725</v>
      </c>
      <c r="C434" s="42">
        <v>1008.657</v>
      </c>
      <c r="D434" s="25">
        <f t="shared" si="52"/>
        <v>0.9685524910846799</v>
      </c>
      <c r="E434" s="29"/>
      <c r="G434" s="5"/>
    </row>
    <row r="435" spans="1:7" ht="12.75">
      <c r="A435" s="29" t="s">
        <v>53</v>
      </c>
      <c r="B435" s="42">
        <v>968.831091</v>
      </c>
      <c r="C435" s="42">
        <v>1005.658</v>
      </c>
      <c r="D435" s="25">
        <f t="shared" si="52"/>
        <v>0.9633802853455151</v>
      </c>
      <c r="E435" s="29"/>
      <c r="G435" s="5"/>
    </row>
    <row r="436" spans="1:7" ht="12.75">
      <c r="A436" s="29" t="s">
        <v>23</v>
      </c>
      <c r="B436" s="42">
        <v>970.37133</v>
      </c>
      <c r="C436" s="42">
        <v>1014.621</v>
      </c>
      <c r="D436" s="25">
        <f t="shared" si="52"/>
        <v>0.9563879813250464</v>
      </c>
      <c r="E436" s="29"/>
      <c r="G436" s="5"/>
    </row>
    <row r="437" spans="1:7" ht="12.75">
      <c r="A437" s="29" t="s">
        <v>19</v>
      </c>
      <c r="B437" s="42">
        <v>982.263233</v>
      </c>
      <c r="C437" s="42">
        <v>1028.684</v>
      </c>
      <c r="D437" s="25">
        <f t="shared" si="52"/>
        <v>0.9548736375796649</v>
      </c>
      <c r="E437" s="29"/>
      <c r="G437" s="5"/>
    </row>
    <row r="438" spans="1:7" ht="12.75">
      <c r="A438" s="29" t="s">
        <v>17</v>
      </c>
      <c r="B438" s="42">
        <v>952.21632</v>
      </c>
      <c r="C438" s="42">
        <v>999.66045</v>
      </c>
      <c r="D438" s="25">
        <f t="shared" si="52"/>
        <v>0.9525397548737674</v>
      </c>
      <c r="E438" s="29"/>
      <c r="G438" s="5"/>
    </row>
    <row r="439" spans="1:7" ht="12.75">
      <c r="A439" s="29" t="s">
        <v>20</v>
      </c>
      <c r="B439" s="42">
        <v>475.56268</v>
      </c>
      <c r="C439" s="42">
        <v>499.83011</v>
      </c>
      <c r="D439" s="25">
        <f t="shared" si="52"/>
        <v>0.9514486432199933</v>
      </c>
      <c r="E439" s="29"/>
      <c r="G439" s="5"/>
    </row>
    <row r="440" spans="1:7" ht="12.75">
      <c r="A440" s="29" t="s">
        <v>2</v>
      </c>
      <c r="B440" s="42">
        <v>981.30048</v>
      </c>
      <c r="C440" s="42">
        <v>1039.65</v>
      </c>
      <c r="D440" s="25">
        <f t="shared" si="52"/>
        <v>0.9438758043572355</v>
      </c>
      <c r="E440" s="29"/>
      <c r="G440" s="5"/>
    </row>
    <row r="441" spans="1:7" ht="12.75">
      <c r="A441" s="29" t="s">
        <v>55</v>
      </c>
      <c r="B441" s="42">
        <v>283.98617</v>
      </c>
      <c r="C441" s="42">
        <v>300.897871</v>
      </c>
      <c r="D441" s="25">
        <f t="shared" si="52"/>
        <v>0.9437958768408834</v>
      </c>
      <c r="E441" s="29"/>
      <c r="G441" s="5"/>
    </row>
    <row r="442" spans="1:7" ht="12.75">
      <c r="A442" s="29" t="s">
        <v>7</v>
      </c>
      <c r="B442" s="42">
        <v>968.90578</v>
      </c>
      <c r="C442" s="42">
        <v>1030.65</v>
      </c>
      <c r="D442" s="25">
        <f t="shared" si="52"/>
        <v>0.9400919613835929</v>
      </c>
      <c r="E442" s="29"/>
      <c r="G442" s="5"/>
    </row>
    <row r="443" spans="1:7" ht="12.75">
      <c r="A443" s="43" t="s">
        <v>1</v>
      </c>
      <c r="B443" s="42">
        <v>24874.53</v>
      </c>
      <c r="C443" s="42">
        <v>26746</v>
      </c>
      <c r="D443" s="25">
        <f t="shared" si="52"/>
        <v>0.9300280415763105</v>
      </c>
      <c r="E443" s="29"/>
      <c r="G443" s="5"/>
    </row>
    <row r="444" spans="1:7" ht="12.75">
      <c r="A444" s="29" t="s">
        <v>12</v>
      </c>
      <c r="B444" s="42">
        <v>929.4799</v>
      </c>
      <c r="C444" s="42">
        <v>1010.673</v>
      </c>
      <c r="D444" s="25">
        <f t="shared" si="52"/>
        <v>0.9196643226839938</v>
      </c>
      <c r="E444" s="29"/>
      <c r="G444" s="5"/>
    </row>
    <row r="445" spans="1:7" ht="12.75">
      <c r="A445" s="29" t="s">
        <v>8</v>
      </c>
      <c r="B445" s="42">
        <v>918.49943</v>
      </c>
      <c r="C445" s="42">
        <v>999.65993</v>
      </c>
      <c r="D445" s="25">
        <f t="shared" si="52"/>
        <v>0.9188118903595545</v>
      </c>
      <c r="E445" s="29"/>
      <c r="G445" s="5"/>
    </row>
    <row r="446" spans="1:7" ht="12.75">
      <c r="A446" s="29" t="s">
        <v>21</v>
      </c>
      <c r="B446" s="42">
        <v>900.47805</v>
      </c>
      <c r="C446" s="42">
        <v>999.6598</v>
      </c>
      <c r="D446" s="25">
        <f t="shared" si="52"/>
        <v>0.9007844968858406</v>
      </c>
      <c r="E446" s="29"/>
      <c r="G446" s="5"/>
    </row>
    <row r="447" spans="1:7" ht="12.75">
      <c r="A447" s="29" t="s">
        <v>9</v>
      </c>
      <c r="B447" s="42">
        <v>880.24423</v>
      </c>
      <c r="C447" s="42">
        <v>999.66035</v>
      </c>
      <c r="D447" s="25">
        <f t="shared" si="52"/>
        <v>0.8805433065340643</v>
      </c>
      <c r="E447" s="29"/>
      <c r="G447" s="5"/>
    </row>
    <row r="448" spans="1:7" ht="12.75">
      <c r="A448" s="29" t="s">
        <v>59</v>
      </c>
      <c r="B448" s="42">
        <v>435.90569</v>
      </c>
      <c r="C448" s="42">
        <v>499.83009</v>
      </c>
      <c r="D448" s="25">
        <f t="shared" si="52"/>
        <v>0.8721077396520885</v>
      </c>
      <c r="E448" s="29"/>
      <c r="G448" s="5"/>
    </row>
    <row r="449" spans="1:7" ht="12.75">
      <c r="A449" s="29" t="s">
        <v>5</v>
      </c>
      <c r="B449" s="42">
        <v>859.08114</v>
      </c>
      <c r="C449" s="42">
        <v>1005.6572</v>
      </c>
      <c r="D449" s="25">
        <f t="shared" si="52"/>
        <v>0.8542484854680104</v>
      </c>
      <c r="E449" s="29"/>
      <c r="G449" s="5"/>
    </row>
    <row r="450" spans="1:7" ht="12.75">
      <c r="A450" s="29" t="s">
        <v>4</v>
      </c>
      <c r="B450" s="42">
        <v>840.42297</v>
      </c>
      <c r="C450" s="42">
        <v>999.6599</v>
      </c>
      <c r="D450" s="25">
        <f t="shared" si="52"/>
        <v>0.8407088950952218</v>
      </c>
      <c r="E450" s="29"/>
      <c r="G450" s="5"/>
    </row>
    <row r="451" spans="1:7" ht="12.75">
      <c r="A451" s="29" t="s">
        <v>25</v>
      </c>
      <c r="B451" s="42">
        <v>853.02115</v>
      </c>
      <c r="C451" s="42">
        <v>1036.218</v>
      </c>
      <c r="D451" s="25">
        <f t="shared" si="52"/>
        <v>0.8232062654769556</v>
      </c>
      <c r="E451" s="29"/>
      <c r="G451" s="5"/>
    </row>
    <row r="452" spans="1:7" ht="12.75">
      <c r="A452" s="29" t="s">
        <v>24</v>
      </c>
      <c r="B452" s="42">
        <v>816.939856</v>
      </c>
      <c r="C452" s="42">
        <v>1008.657</v>
      </c>
      <c r="D452" s="25">
        <f t="shared" si="52"/>
        <v>0.8099283066493366</v>
      </c>
      <c r="E452" s="29"/>
      <c r="G452" s="5"/>
    </row>
    <row r="453" spans="1:6" ht="12.75">
      <c r="A453" s="29" t="s">
        <v>13</v>
      </c>
      <c r="B453" s="42">
        <v>786.73385</v>
      </c>
      <c r="C453" s="42">
        <v>1012.653</v>
      </c>
      <c r="D453" s="25">
        <f t="shared" si="52"/>
        <v>0.7769036876402874</v>
      </c>
      <c r="E453" s="34"/>
      <c r="F453" s="34"/>
    </row>
    <row r="454" spans="1:2" ht="12.75">
      <c r="A454" s="18"/>
      <c r="B454" s="34"/>
    </row>
    <row r="455" spans="1:7" ht="12.75">
      <c r="A455" s="2" t="s">
        <v>72</v>
      </c>
      <c r="G455" s="5"/>
    </row>
    <row r="456" spans="1:21" ht="12.75">
      <c r="A456" s="18"/>
      <c r="B456" s="44">
        <v>0</v>
      </c>
      <c r="C456" s="18">
        <v>1</v>
      </c>
      <c r="D456" s="18">
        <v>2</v>
      </c>
      <c r="E456" s="18">
        <v>3</v>
      </c>
      <c r="F456" s="18">
        <v>4</v>
      </c>
      <c r="G456" s="18">
        <v>5</v>
      </c>
      <c r="H456" s="18">
        <v>6</v>
      </c>
      <c r="I456" s="18">
        <v>7</v>
      </c>
      <c r="J456" s="18">
        <v>8</v>
      </c>
      <c r="K456" s="18" t="s">
        <v>1</v>
      </c>
      <c r="L456" s="18" t="s">
        <v>60</v>
      </c>
      <c r="M456" s="44">
        <v>0</v>
      </c>
      <c r="N456" s="18">
        <v>1</v>
      </c>
      <c r="O456" s="18">
        <v>2</v>
      </c>
      <c r="P456" s="18">
        <v>3</v>
      </c>
      <c r="Q456" s="18">
        <v>4</v>
      </c>
      <c r="R456" s="18">
        <v>5</v>
      </c>
      <c r="S456" s="18">
        <v>6</v>
      </c>
      <c r="T456" s="18">
        <v>7</v>
      </c>
      <c r="U456" s="18">
        <v>8</v>
      </c>
    </row>
    <row r="457" spans="1:21" ht="12.75">
      <c r="A457" s="18" t="s">
        <v>15</v>
      </c>
      <c r="B457" s="18">
        <v>153.3</v>
      </c>
      <c r="C457" s="18">
        <v>185.4</v>
      </c>
      <c r="D457" s="18">
        <v>241.3</v>
      </c>
      <c r="E457" s="18">
        <v>155.1</v>
      </c>
      <c r="F457" s="18">
        <v>123.1</v>
      </c>
      <c r="G457" s="18">
        <v>88</v>
      </c>
      <c r="H457" s="18">
        <v>52.4</v>
      </c>
      <c r="I457" s="18">
        <v>12</v>
      </c>
      <c r="J457" s="18">
        <v>0</v>
      </c>
      <c r="K457" s="18">
        <v>1010.7</v>
      </c>
      <c r="L457" s="28">
        <f aca="true" t="shared" si="53" ref="L457:L486">((C457*C$456)+(D457*D$456)+(E457*E$456)+(F457*F$456)+(G457*G$456)+(H457*H$456)+(I457*I$456)+(J457*J$456))/K457</f>
        <v>2.438013258137924</v>
      </c>
      <c r="M457" s="25">
        <f aca="true" t="shared" si="54" ref="M457:M486">B457/$K457</f>
        <v>0.1516770555060849</v>
      </c>
      <c r="N457" s="25">
        <f aca="true" t="shared" si="55" ref="N457:N486">C457/$K457</f>
        <v>0.1834372217275156</v>
      </c>
      <c r="O457" s="25">
        <f aca="true" t="shared" si="56" ref="O457:O486">D457/$K457</f>
        <v>0.23874542396358958</v>
      </c>
      <c r="P457" s="25">
        <f aca="true" t="shared" si="57" ref="P457:P486">E457/$K457</f>
        <v>0.15345799940635202</v>
      </c>
      <c r="Q457" s="25">
        <f aca="true" t="shared" si="58" ref="Q457:Q486">F457/$K457</f>
        <v>0.12179677451271395</v>
      </c>
      <c r="R457" s="25">
        <f aca="true" t="shared" si="59" ref="R457:R486">G457/$K457</f>
        <v>0.0870683684575047</v>
      </c>
      <c r="S457" s="25">
        <f aca="true" t="shared" si="60" ref="S457:S486">H457/$K457</f>
        <v>0.05184525576333234</v>
      </c>
      <c r="T457" s="25">
        <f aca="true" t="shared" si="61" ref="T457:T486">I457/$K457</f>
        <v>0.011872959335114277</v>
      </c>
      <c r="U457" s="25">
        <f aca="true" t="shared" si="62" ref="U457:U486">J457/$K457</f>
        <v>0</v>
      </c>
    </row>
    <row r="458" spans="1:21" ht="12.75">
      <c r="A458" s="18" t="s">
        <v>3</v>
      </c>
      <c r="B458" s="18">
        <v>272.5</v>
      </c>
      <c r="C458" s="18">
        <v>241.9</v>
      </c>
      <c r="D458" s="18">
        <v>201.8</v>
      </c>
      <c r="E458" s="18">
        <v>126.2</v>
      </c>
      <c r="F458" s="18">
        <v>74.8</v>
      </c>
      <c r="G458" s="18">
        <v>62.1</v>
      </c>
      <c r="H458" s="18">
        <v>23.7</v>
      </c>
      <c r="I458" s="18">
        <v>4.7</v>
      </c>
      <c r="J458" s="18">
        <v>0</v>
      </c>
      <c r="K458" s="18">
        <v>1007.7</v>
      </c>
      <c r="L458" s="28">
        <f t="shared" si="53"/>
        <v>1.795077900168701</v>
      </c>
      <c r="M458" s="25">
        <f t="shared" si="54"/>
        <v>0.27041778307035824</v>
      </c>
      <c r="N458" s="25">
        <f t="shared" si="55"/>
        <v>0.2400516026595217</v>
      </c>
      <c r="O458" s="25">
        <f t="shared" si="56"/>
        <v>0.20025801329760842</v>
      </c>
      <c r="P458" s="25">
        <f t="shared" si="57"/>
        <v>0.12523568522377693</v>
      </c>
      <c r="Q458" s="25">
        <f t="shared" si="58"/>
        <v>0.07422844100426713</v>
      </c>
      <c r="R458" s="25">
        <f t="shared" si="59"/>
        <v>0.061625483774933015</v>
      </c>
      <c r="S458" s="25">
        <f t="shared" si="60"/>
        <v>0.023518904435844</v>
      </c>
      <c r="T458" s="25">
        <f t="shared" si="61"/>
        <v>0.004664086533690583</v>
      </c>
      <c r="U458" s="25">
        <f t="shared" si="62"/>
        <v>0</v>
      </c>
    </row>
    <row r="459" spans="1:21" ht="12.75">
      <c r="A459" s="18" t="s">
        <v>11</v>
      </c>
      <c r="B459" s="18">
        <v>301.8</v>
      </c>
      <c r="C459" s="18">
        <v>236.3</v>
      </c>
      <c r="D459" s="18">
        <v>207.8</v>
      </c>
      <c r="E459" s="18">
        <v>137.1</v>
      </c>
      <c r="F459" s="18">
        <v>62.7</v>
      </c>
      <c r="G459" s="18">
        <v>30.3</v>
      </c>
      <c r="H459" s="18">
        <v>13.9</v>
      </c>
      <c r="I459" s="18">
        <v>9.7</v>
      </c>
      <c r="J459" s="18">
        <v>0</v>
      </c>
      <c r="K459" s="18">
        <v>999.7</v>
      </c>
      <c r="L459" s="28">
        <f t="shared" si="53"/>
        <v>1.617285185555667</v>
      </c>
      <c r="M459" s="25">
        <f t="shared" si="54"/>
        <v>0.30189056717015106</v>
      </c>
      <c r="N459" s="25">
        <f t="shared" si="55"/>
        <v>0.23637091127338203</v>
      </c>
      <c r="O459" s="25">
        <f t="shared" si="56"/>
        <v>0.2078623587076123</v>
      </c>
      <c r="P459" s="25">
        <f t="shared" si="57"/>
        <v>0.1371411423427028</v>
      </c>
      <c r="Q459" s="25">
        <f t="shared" si="58"/>
        <v>0.06271881564469341</v>
      </c>
      <c r="R459" s="25">
        <f t="shared" si="59"/>
        <v>0.030309092727818347</v>
      </c>
      <c r="S459" s="25">
        <f t="shared" si="60"/>
        <v>0.013904171251375412</v>
      </c>
      <c r="T459" s="25">
        <f t="shared" si="61"/>
        <v>0.009702910873261977</v>
      </c>
      <c r="U459" s="25">
        <f t="shared" si="62"/>
        <v>0</v>
      </c>
    </row>
    <row r="460" spans="1:21" ht="12.75">
      <c r="A460" s="18" t="s">
        <v>6</v>
      </c>
      <c r="B460" s="18">
        <v>348.5</v>
      </c>
      <c r="C460" s="18">
        <v>264.4</v>
      </c>
      <c r="D460" s="18">
        <v>170.8</v>
      </c>
      <c r="E460" s="18">
        <v>94.9</v>
      </c>
      <c r="F460" s="18">
        <v>82.2</v>
      </c>
      <c r="G460" s="18">
        <v>44.1</v>
      </c>
      <c r="H460" s="18">
        <v>24.8</v>
      </c>
      <c r="I460" s="18">
        <v>10.5</v>
      </c>
      <c r="J460" s="18">
        <v>0</v>
      </c>
      <c r="K460" s="18">
        <v>1040.2</v>
      </c>
      <c r="L460" s="28">
        <f t="shared" si="53"/>
        <v>1.5980580657565853</v>
      </c>
      <c r="M460" s="25">
        <f t="shared" si="54"/>
        <v>0.335031724668333</v>
      </c>
      <c r="N460" s="25">
        <f t="shared" si="55"/>
        <v>0.25418188809844255</v>
      </c>
      <c r="O460" s="25">
        <f t="shared" si="56"/>
        <v>0.1641991924629879</v>
      </c>
      <c r="P460" s="25">
        <f t="shared" si="57"/>
        <v>0.09123245529705826</v>
      </c>
      <c r="Q460" s="25">
        <f t="shared" si="58"/>
        <v>0.07902326475677754</v>
      </c>
      <c r="R460" s="25">
        <f t="shared" si="59"/>
        <v>0.0423956931359354</v>
      </c>
      <c r="S460" s="25">
        <f t="shared" si="60"/>
        <v>0.023841568929052107</v>
      </c>
      <c r="T460" s="25">
        <f t="shared" si="61"/>
        <v>0.010094212651413189</v>
      </c>
      <c r="U460" s="25">
        <f t="shared" si="62"/>
        <v>0</v>
      </c>
    </row>
    <row r="461" spans="1:21" ht="12.75">
      <c r="A461" s="18" t="s">
        <v>16</v>
      </c>
      <c r="B461" s="18">
        <v>373.5</v>
      </c>
      <c r="C461" s="18">
        <v>222.9</v>
      </c>
      <c r="D461" s="18">
        <v>138.8</v>
      </c>
      <c r="E461" s="18">
        <v>126.1</v>
      </c>
      <c r="F461" s="18">
        <v>70.2</v>
      </c>
      <c r="G461" s="18">
        <v>34.7</v>
      </c>
      <c r="H461" s="18">
        <v>26.7</v>
      </c>
      <c r="I461" s="18">
        <v>7.7</v>
      </c>
      <c r="J461" s="18">
        <v>0</v>
      </c>
      <c r="K461" s="18">
        <v>1000.6</v>
      </c>
      <c r="L461" s="28">
        <f t="shared" si="53"/>
        <v>1.5462722366580053</v>
      </c>
      <c r="M461" s="25">
        <f t="shared" si="54"/>
        <v>0.37327603437937235</v>
      </c>
      <c r="N461" s="25">
        <f t="shared" si="55"/>
        <v>0.22276634019588248</v>
      </c>
      <c r="O461" s="25">
        <f t="shared" si="56"/>
        <v>0.1387167699380372</v>
      </c>
      <c r="P461" s="25">
        <f t="shared" si="57"/>
        <v>0.12602438536877872</v>
      </c>
      <c r="Q461" s="25">
        <f t="shared" si="58"/>
        <v>0.0701579052568459</v>
      </c>
      <c r="R461" s="25">
        <f t="shared" si="59"/>
        <v>0.0346791924845093</v>
      </c>
      <c r="S461" s="25">
        <f t="shared" si="60"/>
        <v>0.026683989606236257</v>
      </c>
      <c r="T461" s="25">
        <f t="shared" si="61"/>
        <v>0.007695382770337798</v>
      </c>
      <c r="U461" s="25">
        <f t="shared" si="62"/>
        <v>0</v>
      </c>
    </row>
    <row r="462" spans="1:21" ht="12.75">
      <c r="A462" s="18" t="s">
        <v>10</v>
      </c>
      <c r="B462" s="18">
        <v>133.3</v>
      </c>
      <c r="C462" s="18">
        <v>151.1</v>
      </c>
      <c r="D462" s="18">
        <v>105.2</v>
      </c>
      <c r="E462" s="18">
        <v>58.7</v>
      </c>
      <c r="F462" s="18">
        <v>31.4</v>
      </c>
      <c r="G462" s="18">
        <v>12.7</v>
      </c>
      <c r="H462" s="18">
        <v>6.4</v>
      </c>
      <c r="I462" s="18">
        <v>1.1</v>
      </c>
      <c r="J462" s="18">
        <v>0</v>
      </c>
      <c r="K462" s="18">
        <v>499.8</v>
      </c>
      <c r="L462" s="28">
        <f t="shared" si="53"/>
        <v>1.546218487394958</v>
      </c>
      <c r="M462" s="25">
        <f t="shared" si="54"/>
        <v>0.26670668267306924</v>
      </c>
      <c r="N462" s="25">
        <f t="shared" si="55"/>
        <v>0.3023209283713485</v>
      </c>
      <c r="O462" s="25">
        <f t="shared" si="56"/>
        <v>0.21048419367747098</v>
      </c>
      <c r="P462" s="25">
        <f t="shared" si="57"/>
        <v>0.11744697879151661</v>
      </c>
      <c r="Q462" s="25">
        <f t="shared" si="58"/>
        <v>0.0628251300520208</v>
      </c>
      <c r="R462" s="25">
        <f t="shared" si="59"/>
        <v>0.02541016406562625</v>
      </c>
      <c r="S462" s="25">
        <f t="shared" si="60"/>
        <v>0.012805122048819529</v>
      </c>
      <c r="T462" s="25">
        <f t="shared" si="61"/>
        <v>0.0022008803521408565</v>
      </c>
      <c r="U462" s="25">
        <f t="shared" si="62"/>
        <v>0</v>
      </c>
    </row>
    <row r="463" spans="1:21" ht="12.75">
      <c r="A463" s="18" t="s">
        <v>22</v>
      </c>
      <c r="B463" s="18">
        <v>363.6</v>
      </c>
      <c r="C463" s="18">
        <v>277</v>
      </c>
      <c r="D463" s="18">
        <v>213.1</v>
      </c>
      <c r="E463" s="18">
        <v>142.9</v>
      </c>
      <c r="F463" s="18">
        <v>54.1</v>
      </c>
      <c r="G463" s="18">
        <v>28.6</v>
      </c>
      <c r="H463" s="18">
        <v>12.5</v>
      </c>
      <c r="I463" s="18">
        <v>1.8</v>
      </c>
      <c r="J463" s="18">
        <v>0</v>
      </c>
      <c r="K463" s="18">
        <v>1093.6</v>
      </c>
      <c r="L463" s="28">
        <f t="shared" si="53"/>
        <v>1.443763716166789</v>
      </c>
      <c r="M463" s="25">
        <f t="shared" si="54"/>
        <v>0.3324798829553768</v>
      </c>
      <c r="N463" s="25">
        <f t="shared" si="55"/>
        <v>0.2532918800292612</v>
      </c>
      <c r="O463" s="25">
        <f t="shared" si="56"/>
        <v>0.19486100950987564</v>
      </c>
      <c r="P463" s="25">
        <f t="shared" si="57"/>
        <v>0.13066934893928311</v>
      </c>
      <c r="Q463" s="25">
        <f t="shared" si="58"/>
        <v>0.04946964155084126</v>
      </c>
      <c r="R463" s="25">
        <f t="shared" si="59"/>
        <v>0.026152158010241407</v>
      </c>
      <c r="S463" s="25">
        <f t="shared" si="60"/>
        <v>0.011430138990490125</v>
      </c>
      <c r="T463" s="25">
        <f t="shared" si="61"/>
        <v>0.001645940014630578</v>
      </c>
      <c r="U463" s="25">
        <f t="shared" si="62"/>
        <v>0</v>
      </c>
    </row>
    <row r="464" spans="1:21" ht="12.75">
      <c r="A464" s="18" t="s">
        <v>54</v>
      </c>
      <c r="B464" s="18">
        <v>176.3</v>
      </c>
      <c r="C464" s="18">
        <v>153</v>
      </c>
      <c r="D464" s="18">
        <v>99.7</v>
      </c>
      <c r="E464" s="18">
        <v>50.3</v>
      </c>
      <c r="F464" s="18">
        <v>24.8</v>
      </c>
      <c r="G464" s="18">
        <v>17.8</v>
      </c>
      <c r="H464" s="18">
        <v>4.5</v>
      </c>
      <c r="I464" s="18">
        <v>1.4</v>
      </c>
      <c r="J464" s="18">
        <v>0</v>
      </c>
      <c r="K464" s="18">
        <v>527.8</v>
      </c>
      <c r="L464" s="28">
        <f t="shared" si="53"/>
        <v>1.3798787419477074</v>
      </c>
      <c r="M464" s="25">
        <f t="shared" si="54"/>
        <v>0.3340280409245927</v>
      </c>
      <c r="N464" s="25">
        <f t="shared" si="55"/>
        <v>0.28988253126184166</v>
      </c>
      <c r="O464" s="25">
        <f t="shared" si="56"/>
        <v>0.18889730958696477</v>
      </c>
      <c r="P464" s="25">
        <f t="shared" si="57"/>
        <v>0.09530125047366426</v>
      </c>
      <c r="Q464" s="25">
        <f t="shared" si="58"/>
        <v>0.04698749526335734</v>
      </c>
      <c r="R464" s="25">
        <f t="shared" si="59"/>
        <v>0.033724895793861315</v>
      </c>
      <c r="S464" s="25">
        <f t="shared" si="60"/>
        <v>0.008525956801818871</v>
      </c>
      <c r="T464" s="25">
        <f t="shared" si="61"/>
        <v>0.002652519893899204</v>
      </c>
      <c r="U464" s="25">
        <f t="shared" si="62"/>
        <v>0</v>
      </c>
    </row>
    <row r="465" spans="1:21" ht="12.75">
      <c r="A465" s="18" t="s">
        <v>53</v>
      </c>
      <c r="B465" s="18">
        <v>356.3</v>
      </c>
      <c r="C465" s="18">
        <v>276.7</v>
      </c>
      <c r="D465" s="18">
        <v>160.7</v>
      </c>
      <c r="E465" s="18">
        <v>112.4</v>
      </c>
      <c r="F465" s="18">
        <v>62.2</v>
      </c>
      <c r="G465" s="18">
        <v>28.9</v>
      </c>
      <c r="H465" s="18">
        <v>6.2</v>
      </c>
      <c r="I465" s="18">
        <v>2.1</v>
      </c>
      <c r="J465" s="18">
        <v>0</v>
      </c>
      <c r="K465" s="18">
        <v>1005.7</v>
      </c>
      <c r="L465" s="28">
        <f t="shared" si="53"/>
        <v>1.37267574823506</v>
      </c>
      <c r="M465" s="25">
        <f t="shared" si="54"/>
        <v>0.35428060057671273</v>
      </c>
      <c r="N465" s="25">
        <f t="shared" si="55"/>
        <v>0.27513174903052595</v>
      </c>
      <c r="O465" s="25">
        <f t="shared" si="56"/>
        <v>0.1597892015511584</v>
      </c>
      <c r="P465" s="25">
        <f t="shared" si="57"/>
        <v>0.11176295117828379</v>
      </c>
      <c r="Q465" s="25">
        <f t="shared" si="58"/>
        <v>0.0618474694242816</v>
      </c>
      <c r="R465" s="25">
        <f t="shared" si="59"/>
        <v>0.028736203639256237</v>
      </c>
      <c r="S465" s="25">
        <f t="shared" si="60"/>
        <v>0.006164860296311027</v>
      </c>
      <c r="T465" s="25">
        <f t="shared" si="61"/>
        <v>0.002088097842298896</v>
      </c>
      <c r="U465" s="25">
        <f t="shared" si="62"/>
        <v>0</v>
      </c>
    </row>
    <row r="466" spans="1:21" ht="12.75">
      <c r="A466" s="18" t="s">
        <v>7</v>
      </c>
      <c r="B466" s="18">
        <v>393.7</v>
      </c>
      <c r="C466" s="18">
        <v>265.3</v>
      </c>
      <c r="D466" s="18">
        <v>174.1</v>
      </c>
      <c r="E466" s="18">
        <v>100.5</v>
      </c>
      <c r="F466" s="18">
        <v>57.1</v>
      </c>
      <c r="G466" s="18">
        <v>25.2</v>
      </c>
      <c r="H466" s="18">
        <v>12.7</v>
      </c>
      <c r="I466" s="18">
        <v>2</v>
      </c>
      <c r="J466" s="18">
        <v>0</v>
      </c>
      <c r="K466" s="18">
        <v>1030.6</v>
      </c>
      <c r="L466" s="28">
        <f t="shared" si="53"/>
        <v>1.319231515621968</v>
      </c>
      <c r="M466" s="25">
        <f t="shared" si="54"/>
        <v>0.3820104793324277</v>
      </c>
      <c r="N466" s="25">
        <f t="shared" si="55"/>
        <v>0.25742286046962937</v>
      </c>
      <c r="O466" s="25">
        <f t="shared" si="56"/>
        <v>0.16893071996895015</v>
      </c>
      <c r="P466" s="25">
        <f t="shared" si="57"/>
        <v>0.09751601009120901</v>
      </c>
      <c r="Q466" s="25">
        <f t="shared" si="58"/>
        <v>0.055404618668736666</v>
      </c>
      <c r="R466" s="25">
        <f t="shared" si="59"/>
        <v>0.024451775664661363</v>
      </c>
      <c r="S466" s="25">
        <f t="shared" si="60"/>
        <v>0.01232291868814283</v>
      </c>
      <c r="T466" s="25">
        <f t="shared" si="61"/>
        <v>0.0019406171162429655</v>
      </c>
      <c r="U466" s="25">
        <f t="shared" si="62"/>
        <v>0</v>
      </c>
    </row>
    <row r="467" spans="1:21" ht="12.75">
      <c r="A467" s="18" t="s">
        <v>2</v>
      </c>
      <c r="B467" s="18">
        <v>426.7</v>
      </c>
      <c r="C467" s="18">
        <v>273.1</v>
      </c>
      <c r="D467" s="18">
        <v>173.4</v>
      </c>
      <c r="E467" s="18">
        <v>78.1</v>
      </c>
      <c r="F467" s="18">
        <v>50.8</v>
      </c>
      <c r="G467" s="18">
        <v>16</v>
      </c>
      <c r="H467" s="18">
        <v>17.1</v>
      </c>
      <c r="I467" s="18">
        <v>4.5</v>
      </c>
      <c r="J467" s="18">
        <v>0</v>
      </c>
      <c r="K467" s="18">
        <v>1039.6</v>
      </c>
      <c r="L467" s="28">
        <f t="shared" si="53"/>
        <v>1.2230665640631013</v>
      </c>
      <c r="M467" s="25">
        <f t="shared" si="54"/>
        <v>0.41044632550981147</v>
      </c>
      <c r="N467" s="25">
        <f t="shared" si="55"/>
        <v>0.2626971912273952</v>
      </c>
      <c r="O467" s="25">
        <f t="shared" si="56"/>
        <v>0.16679492112350905</v>
      </c>
      <c r="P467" s="25">
        <f t="shared" si="57"/>
        <v>0.07512504809542132</v>
      </c>
      <c r="Q467" s="25">
        <f t="shared" si="58"/>
        <v>0.04886494805694498</v>
      </c>
      <c r="R467" s="25">
        <f t="shared" si="59"/>
        <v>0.015390534821085034</v>
      </c>
      <c r="S467" s="25">
        <f t="shared" si="60"/>
        <v>0.016448634090034633</v>
      </c>
      <c r="T467" s="25">
        <f t="shared" si="61"/>
        <v>0.004328587918430166</v>
      </c>
      <c r="U467" s="25">
        <f t="shared" si="62"/>
        <v>0</v>
      </c>
    </row>
    <row r="468" spans="1:21" ht="12.75">
      <c r="A468" s="2" t="s">
        <v>56</v>
      </c>
      <c r="B468" s="2">
        <v>448.1</v>
      </c>
      <c r="C468" s="2">
        <v>253.1</v>
      </c>
      <c r="D468" s="2">
        <v>147.9</v>
      </c>
      <c r="E468" s="2">
        <v>68</v>
      </c>
      <c r="F468" s="2">
        <v>52.9</v>
      </c>
      <c r="G468" s="2">
        <v>20</v>
      </c>
      <c r="H468" s="2">
        <v>10.1</v>
      </c>
      <c r="I468" s="2">
        <v>8.4</v>
      </c>
      <c r="J468" s="2">
        <v>0</v>
      </c>
      <c r="K468" s="2">
        <v>1008.7</v>
      </c>
      <c r="L468" s="10">
        <f t="shared" si="53"/>
        <v>1.1736889065133338</v>
      </c>
      <c r="M468" s="25">
        <f t="shared" si="54"/>
        <v>0.44423515415881826</v>
      </c>
      <c r="N468" s="25">
        <f t="shared" si="55"/>
        <v>0.2509170219093883</v>
      </c>
      <c r="O468" s="25">
        <f t="shared" si="56"/>
        <v>0.1466243679984138</v>
      </c>
      <c r="P468" s="25">
        <f t="shared" si="57"/>
        <v>0.06741350252800635</v>
      </c>
      <c r="Q468" s="25">
        <f t="shared" si="58"/>
        <v>0.05244373946664023</v>
      </c>
      <c r="R468" s="25">
        <f t="shared" si="59"/>
        <v>0.019827500743531276</v>
      </c>
      <c r="S468" s="25">
        <f t="shared" si="60"/>
        <v>0.010012887875483295</v>
      </c>
      <c r="T468" s="25">
        <f t="shared" si="61"/>
        <v>0.008327550312283136</v>
      </c>
      <c r="U468" s="25">
        <f t="shared" si="62"/>
        <v>0</v>
      </c>
    </row>
    <row r="469" spans="1:21" ht="12.75">
      <c r="A469" s="18" t="s">
        <v>27</v>
      </c>
      <c r="B469" s="18">
        <v>460.8</v>
      </c>
      <c r="C469" s="18">
        <v>281.3</v>
      </c>
      <c r="D469" s="18">
        <v>149.8</v>
      </c>
      <c r="E469" s="18">
        <v>92.8</v>
      </c>
      <c r="F469" s="18">
        <v>32.9</v>
      </c>
      <c r="G469" s="18">
        <v>21.4</v>
      </c>
      <c r="H469" s="18">
        <v>17.6</v>
      </c>
      <c r="I469" s="18">
        <v>3</v>
      </c>
      <c r="J469" s="18">
        <v>0</v>
      </c>
      <c r="K469" s="18">
        <v>1059.6</v>
      </c>
      <c r="L469" s="28">
        <f t="shared" si="53"/>
        <v>1.1556247640619102</v>
      </c>
      <c r="M469" s="25">
        <f t="shared" si="54"/>
        <v>0.43488108720271806</v>
      </c>
      <c r="N469" s="25">
        <f t="shared" si="55"/>
        <v>0.26547753869384677</v>
      </c>
      <c r="O469" s="25">
        <f t="shared" si="56"/>
        <v>0.1413741034352586</v>
      </c>
      <c r="P469" s="25">
        <f t="shared" si="57"/>
        <v>0.08758021895054738</v>
      </c>
      <c r="Q469" s="25">
        <f t="shared" si="58"/>
        <v>0.03104945262363156</v>
      </c>
      <c r="R469" s="25">
        <f t="shared" si="59"/>
        <v>0.020196300490751228</v>
      </c>
      <c r="S469" s="25">
        <f t="shared" si="60"/>
        <v>0.016610041525103817</v>
      </c>
      <c r="T469" s="25">
        <f t="shared" si="61"/>
        <v>0.0028312570781426957</v>
      </c>
      <c r="U469" s="25">
        <f t="shared" si="62"/>
        <v>0</v>
      </c>
    </row>
    <row r="470" spans="1:21" ht="12.75">
      <c r="A470" s="18" t="s">
        <v>23</v>
      </c>
      <c r="B470" s="18">
        <v>432.7</v>
      </c>
      <c r="C470" s="18">
        <v>235.6</v>
      </c>
      <c r="D470" s="18">
        <v>199.1</v>
      </c>
      <c r="E470" s="18">
        <v>84.3</v>
      </c>
      <c r="F470" s="18">
        <v>42.2</v>
      </c>
      <c r="G470" s="18">
        <v>18.1</v>
      </c>
      <c r="H470" s="18">
        <v>1.1</v>
      </c>
      <c r="I470" s="18">
        <v>1.5</v>
      </c>
      <c r="J470" s="18">
        <v>0</v>
      </c>
      <c r="K470" s="18">
        <v>1014.6</v>
      </c>
      <c r="L470" s="28">
        <f t="shared" si="53"/>
        <v>1.1463630987581312</v>
      </c>
      <c r="M470" s="25">
        <f t="shared" si="54"/>
        <v>0.42647348708850774</v>
      </c>
      <c r="N470" s="25">
        <f t="shared" si="55"/>
        <v>0.23220973782771534</v>
      </c>
      <c r="O470" s="25">
        <f t="shared" si="56"/>
        <v>0.19623496944608712</v>
      </c>
      <c r="P470" s="25">
        <f t="shared" si="57"/>
        <v>0.08308693081017149</v>
      </c>
      <c r="Q470" s="25">
        <f t="shared" si="58"/>
        <v>0.04159274590971812</v>
      </c>
      <c r="R470" s="25">
        <f t="shared" si="59"/>
        <v>0.017839542676917012</v>
      </c>
      <c r="S470" s="25">
        <f t="shared" si="60"/>
        <v>0.0010841711019120837</v>
      </c>
      <c r="T470" s="25">
        <f t="shared" si="61"/>
        <v>0.0014784151389710231</v>
      </c>
      <c r="U470" s="25">
        <f t="shared" si="62"/>
        <v>0</v>
      </c>
    </row>
    <row r="471" spans="1:21" ht="12.75">
      <c r="A471" s="18" t="s">
        <v>12</v>
      </c>
      <c r="B471" s="18">
        <v>415.7</v>
      </c>
      <c r="C471" s="18">
        <v>296.4</v>
      </c>
      <c r="D471" s="18">
        <v>160.9</v>
      </c>
      <c r="E471" s="18">
        <v>98.8</v>
      </c>
      <c r="F471" s="18">
        <v>23.6</v>
      </c>
      <c r="G471" s="18">
        <v>6.9</v>
      </c>
      <c r="H471" s="18">
        <v>7.7</v>
      </c>
      <c r="I471" s="18">
        <v>0.7</v>
      </c>
      <c r="J471" s="18">
        <v>0</v>
      </c>
      <c r="K471" s="18">
        <v>1010.7</v>
      </c>
      <c r="L471" s="28">
        <f t="shared" si="53"/>
        <v>1.0830117740180074</v>
      </c>
      <c r="M471" s="25">
        <f t="shared" si="54"/>
        <v>0.41129909963391703</v>
      </c>
      <c r="N471" s="25">
        <f t="shared" si="55"/>
        <v>0.29326209557732263</v>
      </c>
      <c r="O471" s="25">
        <f t="shared" si="56"/>
        <v>0.15919659641832393</v>
      </c>
      <c r="P471" s="25">
        <f t="shared" si="57"/>
        <v>0.09775403185910754</v>
      </c>
      <c r="Q471" s="25">
        <f t="shared" si="58"/>
        <v>0.02335015335905808</v>
      </c>
      <c r="R471" s="25">
        <f t="shared" si="59"/>
        <v>0.00682695161769071</v>
      </c>
      <c r="S471" s="25">
        <f t="shared" si="60"/>
        <v>0.007618482240031661</v>
      </c>
      <c r="T471" s="25">
        <f t="shared" si="61"/>
        <v>0.0006925892945483327</v>
      </c>
      <c r="U471" s="25">
        <f t="shared" si="62"/>
        <v>0</v>
      </c>
    </row>
    <row r="472" spans="1:21" s="1" customFormat="1" ht="12.75">
      <c r="A472" s="18" t="s">
        <v>1</v>
      </c>
      <c r="B472" s="18">
        <v>13137.6</v>
      </c>
      <c r="C472" s="18">
        <v>5982</v>
      </c>
      <c r="D472" s="18">
        <v>3637.8</v>
      </c>
      <c r="E472" s="18">
        <v>1994</v>
      </c>
      <c r="F472" s="18">
        <v>1074.8</v>
      </c>
      <c r="G472" s="18">
        <v>556.7</v>
      </c>
      <c r="H472" s="18">
        <v>279.7</v>
      </c>
      <c r="I472" s="18">
        <v>81.7</v>
      </c>
      <c r="J472" s="18">
        <v>1.6</v>
      </c>
      <c r="K472" s="18">
        <v>26746</v>
      </c>
      <c r="L472" s="28">
        <f t="shared" si="53"/>
        <v>1.0687654228669707</v>
      </c>
      <c r="M472" s="25">
        <f t="shared" si="54"/>
        <v>0.4911986839153518</v>
      </c>
      <c r="N472" s="25">
        <f t="shared" si="55"/>
        <v>0.22365961265235923</v>
      </c>
      <c r="O472" s="25">
        <f t="shared" si="56"/>
        <v>0.13601286173633442</v>
      </c>
      <c r="P472" s="25">
        <f t="shared" si="57"/>
        <v>0.07455320421745308</v>
      </c>
      <c r="Q472" s="25">
        <f t="shared" si="58"/>
        <v>0.04018544829133328</v>
      </c>
      <c r="R472" s="25">
        <f t="shared" si="59"/>
        <v>0.020814327376056235</v>
      </c>
      <c r="S472" s="25">
        <f t="shared" si="60"/>
        <v>0.010457638525386974</v>
      </c>
      <c r="T472" s="25">
        <f t="shared" si="61"/>
        <v>0.003054662379421222</v>
      </c>
      <c r="U472" s="25">
        <f t="shared" si="62"/>
        <v>5.9822029462349516E-05</v>
      </c>
    </row>
    <row r="473" spans="1:21" ht="12.75">
      <c r="A473" s="18" t="s">
        <v>55</v>
      </c>
      <c r="B473" s="18">
        <v>167</v>
      </c>
      <c r="C473" s="18">
        <v>65.5</v>
      </c>
      <c r="D473" s="18">
        <v>32.8</v>
      </c>
      <c r="E473" s="18">
        <v>20.4</v>
      </c>
      <c r="F473" s="18">
        <v>7</v>
      </c>
      <c r="G473" s="18">
        <v>6.6</v>
      </c>
      <c r="H473" s="18">
        <v>0.8</v>
      </c>
      <c r="I473" s="18">
        <v>0.8</v>
      </c>
      <c r="J473" s="18">
        <v>0</v>
      </c>
      <c r="K473" s="18">
        <v>300.9</v>
      </c>
      <c r="L473" s="28">
        <f t="shared" si="53"/>
        <v>0.8763708873379861</v>
      </c>
      <c r="M473" s="25">
        <f t="shared" si="54"/>
        <v>0.5550016616816218</v>
      </c>
      <c r="N473" s="25">
        <f t="shared" si="55"/>
        <v>0.21768029245596546</v>
      </c>
      <c r="O473" s="25">
        <f t="shared" si="56"/>
        <v>0.10900631439016284</v>
      </c>
      <c r="P473" s="25">
        <f t="shared" si="57"/>
        <v>0.06779661016949153</v>
      </c>
      <c r="Q473" s="25">
        <f t="shared" si="58"/>
        <v>0.02326354270521768</v>
      </c>
      <c r="R473" s="25">
        <f t="shared" si="59"/>
        <v>0.02193419740777667</v>
      </c>
      <c r="S473" s="25">
        <f t="shared" si="60"/>
        <v>0.002658690594882021</v>
      </c>
      <c r="T473" s="25">
        <f t="shared" si="61"/>
        <v>0.002658690594882021</v>
      </c>
      <c r="U473" s="25">
        <f t="shared" si="62"/>
        <v>0</v>
      </c>
    </row>
    <row r="474" spans="1:21" ht="12.75">
      <c r="A474" s="18" t="s">
        <v>8</v>
      </c>
      <c r="B474" s="18">
        <v>540</v>
      </c>
      <c r="C474" s="18">
        <v>241</v>
      </c>
      <c r="D474" s="18">
        <v>111.6</v>
      </c>
      <c r="E474" s="18">
        <v>51.2</v>
      </c>
      <c r="F474" s="18">
        <v>42</v>
      </c>
      <c r="G474" s="18">
        <v>10.9</v>
      </c>
      <c r="H474" s="18">
        <v>3</v>
      </c>
      <c r="I474" s="18">
        <v>0</v>
      </c>
      <c r="J474" s="18">
        <v>0</v>
      </c>
      <c r="K474" s="18">
        <v>999.7</v>
      </c>
      <c r="L474" s="28">
        <f t="shared" si="53"/>
        <v>0.858557567270181</v>
      </c>
      <c r="M474" s="25">
        <f t="shared" si="54"/>
        <v>0.5401620486145844</v>
      </c>
      <c r="N474" s="25">
        <f t="shared" si="55"/>
        <v>0.24107232169650894</v>
      </c>
      <c r="O474" s="25">
        <f t="shared" si="56"/>
        <v>0.11163349004701409</v>
      </c>
      <c r="P474" s="25">
        <f t="shared" si="57"/>
        <v>0.051215364609382814</v>
      </c>
      <c r="Q474" s="25">
        <f t="shared" si="58"/>
        <v>0.04201260378113434</v>
      </c>
      <c r="R474" s="25">
        <f t="shared" si="59"/>
        <v>0.010903270981294387</v>
      </c>
      <c r="S474" s="25">
        <f t="shared" si="60"/>
        <v>0.0030009002700810243</v>
      </c>
      <c r="T474" s="25">
        <f t="shared" si="61"/>
        <v>0</v>
      </c>
      <c r="U474" s="25">
        <f t="shared" si="62"/>
        <v>0</v>
      </c>
    </row>
    <row r="475" spans="1:21" ht="12.75">
      <c r="A475" s="18" t="s">
        <v>18</v>
      </c>
      <c r="B475" s="18">
        <v>556</v>
      </c>
      <c r="C475" s="18">
        <v>242.3</v>
      </c>
      <c r="D475" s="18">
        <v>102.7</v>
      </c>
      <c r="E475" s="18">
        <v>53.8</v>
      </c>
      <c r="F475" s="18">
        <v>20</v>
      </c>
      <c r="G475" s="18">
        <v>17.9</v>
      </c>
      <c r="H475" s="18">
        <v>10.5</v>
      </c>
      <c r="I475" s="18">
        <v>2.4</v>
      </c>
      <c r="J475" s="18">
        <v>0</v>
      </c>
      <c r="K475" s="18">
        <v>1005.7</v>
      </c>
      <c r="L475" s="28">
        <f t="shared" si="53"/>
        <v>0.8535348513473202</v>
      </c>
      <c r="M475" s="25">
        <f t="shared" si="54"/>
        <v>0.5528487620562792</v>
      </c>
      <c r="N475" s="25">
        <f t="shared" si="55"/>
        <v>0.24092671770905838</v>
      </c>
      <c r="O475" s="25">
        <f t="shared" si="56"/>
        <v>0.1021179278114746</v>
      </c>
      <c r="P475" s="25">
        <f t="shared" si="57"/>
        <v>0.05349507805508601</v>
      </c>
      <c r="Q475" s="25">
        <f t="shared" si="58"/>
        <v>0.019886646117132346</v>
      </c>
      <c r="R475" s="25">
        <f t="shared" si="59"/>
        <v>0.01779854827483345</v>
      </c>
      <c r="S475" s="25">
        <f t="shared" si="60"/>
        <v>0.01044048921149448</v>
      </c>
      <c r="T475" s="25">
        <f t="shared" si="61"/>
        <v>0.0023863975340558813</v>
      </c>
      <c r="U475" s="25">
        <f t="shared" si="62"/>
        <v>0</v>
      </c>
    </row>
    <row r="476" spans="1:21" ht="12.75">
      <c r="A476" s="18" t="s">
        <v>5</v>
      </c>
      <c r="B476" s="18">
        <v>582.1</v>
      </c>
      <c r="C476" s="18">
        <v>252.8</v>
      </c>
      <c r="D476" s="18">
        <v>95.8</v>
      </c>
      <c r="E476" s="18">
        <v>34.3</v>
      </c>
      <c r="F476" s="18">
        <v>25.7</v>
      </c>
      <c r="G476" s="18">
        <v>6.8</v>
      </c>
      <c r="H476" s="18">
        <v>6.3</v>
      </c>
      <c r="I476" s="18">
        <v>2</v>
      </c>
      <c r="J476" s="18">
        <v>0</v>
      </c>
      <c r="K476" s="18">
        <v>1005.7</v>
      </c>
      <c r="L476" s="28">
        <f t="shared" si="53"/>
        <v>0.7317291438798845</v>
      </c>
      <c r="M476" s="25">
        <f t="shared" si="54"/>
        <v>0.578800835239137</v>
      </c>
      <c r="N476" s="25">
        <f t="shared" si="55"/>
        <v>0.25136720692055287</v>
      </c>
      <c r="O476" s="25">
        <f t="shared" si="56"/>
        <v>0.09525703490106392</v>
      </c>
      <c r="P476" s="25">
        <f t="shared" si="57"/>
        <v>0.03410559809088197</v>
      </c>
      <c r="Q476" s="25">
        <f t="shared" si="58"/>
        <v>0.025554340260515063</v>
      </c>
      <c r="R476" s="25">
        <f t="shared" si="59"/>
        <v>0.006761459679824997</v>
      </c>
      <c r="S476" s="25">
        <f t="shared" si="60"/>
        <v>0.006264293526896688</v>
      </c>
      <c r="T476" s="25">
        <f t="shared" si="61"/>
        <v>0.0019886646117132346</v>
      </c>
      <c r="U476" s="25">
        <f t="shared" si="62"/>
        <v>0</v>
      </c>
    </row>
    <row r="477" spans="1:21" ht="12.75">
      <c r="A477" s="18" t="s">
        <v>9</v>
      </c>
      <c r="B477" s="18">
        <v>562.5</v>
      </c>
      <c r="C477" s="18">
        <v>279.7</v>
      </c>
      <c r="D477" s="18">
        <v>103.4</v>
      </c>
      <c r="E477" s="18">
        <v>36.4</v>
      </c>
      <c r="F477" s="18">
        <v>15.5</v>
      </c>
      <c r="G477" s="18">
        <v>1.5</v>
      </c>
      <c r="H477" s="18">
        <v>0</v>
      </c>
      <c r="I477" s="18">
        <v>0.7</v>
      </c>
      <c r="J477" s="18">
        <v>0</v>
      </c>
      <c r="K477" s="18">
        <v>999.7</v>
      </c>
      <c r="L477" s="28">
        <f t="shared" si="53"/>
        <v>0.6703010903270982</v>
      </c>
      <c r="M477" s="25">
        <f t="shared" si="54"/>
        <v>0.562668800640192</v>
      </c>
      <c r="N477" s="25">
        <f t="shared" si="55"/>
        <v>0.27978393518055417</v>
      </c>
      <c r="O477" s="25">
        <f t="shared" si="56"/>
        <v>0.10343102930879264</v>
      </c>
      <c r="P477" s="25">
        <f t="shared" si="57"/>
        <v>0.036410923276983094</v>
      </c>
      <c r="Q477" s="25">
        <f t="shared" si="58"/>
        <v>0.015504651395418624</v>
      </c>
      <c r="R477" s="25">
        <f t="shared" si="59"/>
        <v>0.0015004501350405122</v>
      </c>
      <c r="S477" s="25">
        <f t="shared" si="60"/>
        <v>0</v>
      </c>
      <c r="T477" s="25">
        <f t="shared" si="61"/>
        <v>0.0007002100630189056</v>
      </c>
      <c r="U477" s="25">
        <f t="shared" si="62"/>
        <v>0</v>
      </c>
    </row>
    <row r="478" spans="1:21" ht="12.75">
      <c r="A478" s="18" t="s">
        <v>20</v>
      </c>
      <c r="B478" s="18">
        <v>322.9</v>
      </c>
      <c r="C478" s="18">
        <v>92</v>
      </c>
      <c r="D478" s="18">
        <v>39.8</v>
      </c>
      <c r="E478" s="18">
        <v>27.5</v>
      </c>
      <c r="F478" s="18">
        <v>10.2</v>
      </c>
      <c r="G478" s="18">
        <v>6.9</v>
      </c>
      <c r="H478" s="18">
        <v>0.6</v>
      </c>
      <c r="I478" s="18">
        <v>0</v>
      </c>
      <c r="J478" s="18">
        <v>0</v>
      </c>
      <c r="K478" s="18">
        <v>499.8</v>
      </c>
      <c r="L478" s="28">
        <f t="shared" si="53"/>
        <v>0.6662665066026411</v>
      </c>
      <c r="M478" s="25">
        <f t="shared" si="54"/>
        <v>0.6460584233693477</v>
      </c>
      <c r="N478" s="25">
        <f t="shared" si="55"/>
        <v>0.1840736294517807</v>
      </c>
      <c r="O478" s="25">
        <f t="shared" si="56"/>
        <v>0.07963185274109644</v>
      </c>
      <c r="P478" s="25">
        <f t="shared" si="57"/>
        <v>0.055022008803521406</v>
      </c>
      <c r="Q478" s="25">
        <f t="shared" si="58"/>
        <v>0.02040816326530612</v>
      </c>
      <c r="R478" s="25">
        <f t="shared" si="59"/>
        <v>0.013805522208883553</v>
      </c>
      <c r="S478" s="25">
        <f t="shared" si="60"/>
        <v>0.0012004801920768306</v>
      </c>
      <c r="T478" s="25">
        <f t="shared" si="61"/>
        <v>0</v>
      </c>
      <c r="U478" s="25">
        <f t="shared" si="62"/>
        <v>0</v>
      </c>
    </row>
    <row r="479" spans="1:21" ht="12.75">
      <c r="A479" s="18" t="s">
        <v>25</v>
      </c>
      <c r="B479" s="18">
        <v>694.7</v>
      </c>
      <c r="C479" s="18">
        <v>146.8</v>
      </c>
      <c r="D479" s="18">
        <v>106.3</v>
      </c>
      <c r="E479" s="18">
        <v>52</v>
      </c>
      <c r="F479" s="18">
        <v>21.4</v>
      </c>
      <c r="G479" s="18">
        <v>12.5</v>
      </c>
      <c r="H479" s="18">
        <v>1.5</v>
      </c>
      <c r="I479" s="18">
        <v>1.1</v>
      </c>
      <c r="J479" s="18">
        <v>0</v>
      </c>
      <c r="K479" s="18">
        <v>1036.2</v>
      </c>
      <c r="L479" s="28">
        <f t="shared" si="53"/>
        <v>0.6564369812777456</v>
      </c>
      <c r="M479" s="25">
        <f t="shared" si="54"/>
        <v>0.6704304188380622</v>
      </c>
      <c r="N479" s="25">
        <f t="shared" si="55"/>
        <v>0.14167149198996334</v>
      </c>
      <c r="O479" s="25">
        <f t="shared" si="56"/>
        <v>0.10258637328701022</v>
      </c>
      <c r="P479" s="25">
        <f t="shared" si="57"/>
        <v>0.05018336228527311</v>
      </c>
      <c r="Q479" s="25">
        <f t="shared" si="58"/>
        <v>0.02065238370970855</v>
      </c>
      <c r="R479" s="25">
        <f t="shared" si="59"/>
        <v>0.01206330824165219</v>
      </c>
      <c r="S479" s="25">
        <f t="shared" si="60"/>
        <v>0.0014475969889982628</v>
      </c>
      <c r="T479" s="25">
        <f t="shared" si="61"/>
        <v>0.0010615711252653928</v>
      </c>
      <c r="U479" s="25">
        <f t="shared" si="62"/>
        <v>0</v>
      </c>
    </row>
    <row r="480" spans="1:21" ht="12.75">
      <c r="A480" s="18" t="s">
        <v>4</v>
      </c>
      <c r="B480" s="18">
        <v>641.5</v>
      </c>
      <c r="C480" s="18">
        <v>175.6</v>
      </c>
      <c r="D480" s="18">
        <v>108.1</v>
      </c>
      <c r="E480" s="18">
        <v>47.6</v>
      </c>
      <c r="F480" s="18">
        <v>19.3</v>
      </c>
      <c r="G480" s="18">
        <v>4.3</v>
      </c>
      <c r="H480" s="18">
        <v>3.2</v>
      </c>
      <c r="I480" s="18">
        <v>0</v>
      </c>
      <c r="J480" s="18">
        <v>0</v>
      </c>
      <c r="K480" s="18">
        <v>999.7</v>
      </c>
      <c r="L480" s="28">
        <f t="shared" si="53"/>
        <v>0.6526958087426228</v>
      </c>
      <c r="M480" s="25">
        <f t="shared" si="54"/>
        <v>0.6416925077523257</v>
      </c>
      <c r="N480" s="25">
        <f t="shared" si="55"/>
        <v>0.1756526958087426</v>
      </c>
      <c r="O480" s="25">
        <f t="shared" si="56"/>
        <v>0.10813243973191956</v>
      </c>
      <c r="P480" s="25">
        <f t="shared" si="57"/>
        <v>0.04761428428528559</v>
      </c>
      <c r="Q480" s="25">
        <f t="shared" si="58"/>
        <v>0.019305791737521255</v>
      </c>
      <c r="R480" s="25">
        <f t="shared" si="59"/>
        <v>0.0043012903871161344</v>
      </c>
      <c r="S480" s="25">
        <f t="shared" si="60"/>
        <v>0.003200960288086426</v>
      </c>
      <c r="T480" s="25">
        <f t="shared" si="61"/>
        <v>0</v>
      </c>
      <c r="U480" s="25">
        <f t="shared" si="62"/>
        <v>0</v>
      </c>
    </row>
    <row r="481" spans="1:21" ht="12.75">
      <c r="A481" s="18" t="s">
        <v>17</v>
      </c>
      <c r="B481" s="18">
        <v>621.5</v>
      </c>
      <c r="C481" s="18">
        <v>216.8</v>
      </c>
      <c r="D481" s="18">
        <v>101.1</v>
      </c>
      <c r="E481" s="18">
        <v>31</v>
      </c>
      <c r="F481" s="18">
        <v>17.6</v>
      </c>
      <c r="G481" s="18">
        <v>7.4</v>
      </c>
      <c r="H481" s="18">
        <v>1.7</v>
      </c>
      <c r="I481" s="18">
        <v>1</v>
      </c>
      <c r="J481" s="18">
        <v>1.6</v>
      </c>
      <c r="K481" s="18">
        <v>999.7</v>
      </c>
      <c r="L481" s="28">
        <f t="shared" si="53"/>
        <v>0.649594878463539</v>
      </c>
      <c r="M481" s="25">
        <f t="shared" si="54"/>
        <v>0.6216865059517855</v>
      </c>
      <c r="N481" s="25">
        <f t="shared" si="55"/>
        <v>0.21686505951785537</v>
      </c>
      <c r="O481" s="25">
        <f t="shared" si="56"/>
        <v>0.10113033910173051</v>
      </c>
      <c r="P481" s="25">
        <f t="shared" si="57"/>
        <v>0.03100930279083725</v>
      </c>
      <c r="Q481" s="25">
        <f t="shared" si="58"/>
        <v>0.017605281584475344</v>
      </c>
      <c r="R481" s="25">
        <f t="shared" si="59"/>
        <v>0.00740222066619986</v>
      </c>
      <c r="S481" s="25">
        <f t="shared" si="60"/>
        <v>0.0017005101530459137</v>
      </c>
      <c r="T481" s="25">
        <f t="shared" si="61"/>
        <v>0.001000300090027008</v>
      </c>
      <c r="U481" s="25">
        <f t="shared" si="62"/>
        <v>0.001600480144043213</v>
      </c>
    </row>
    <row r="482" spans="1:21" ht="12.75">
      <c r="A482" s="18" t="s">
        <v>59</v>
      </c>
      <c r="B482" s="18">
        <v>350.3</v>
      </c>
      <c r="C482" s="18">
        <v>80.6</v>
      </c>
      <c r="D482" s="18">
        <v>34.2</v>
      </c>
      <c r="E482" s="18">
        <v>13.9</v>
      </c>
      <c r="F482" s="18">
        <v>10.3</v>
      </c>
      <c r="G482" s="18">
        <v>3.5</v>
      </c>
      <c r="H482" s="18">
        <v>7.1</v>
      </c>
      <c r="I482" s="18">
        <v>0</v>
      </c>
      <c r="J482" s="18">
        <v>0</v>
      </c>
      <c r="K482" s="18">
        <v>499.8</v>
      </c>
      <c r="L482" s="28">
        <f t="shared" si="53"/>
        <v>0.584233693477391</v>
      </c>
      <c r="M482" s="25">
        <f t="shared" si="54"/>
        <v>0.7008803521408563</v>
      </c>
      <c r="N482" s="25">
        <f t="shared" si="55"/>
        <v>0.1612645058023209</v>
      </c>
      <c r="O482" s="25">
        <f t="shared" si="56"/>
        <v>0.06842737094837936</v>
      </c>
      <c r="P482" s="25">
        <f t="shared" si="57"/>
        <v>0.02781112444977991</v>
      </c>
      <c r="Q482" s="25">
        <f t="shared" si="58"/>
        <v>0.020608243297318928</v>
      </c>
      <c r="R482" s="25">
        <f t="shared" si="59"/>
        <v>0.007002801120448179</v>
      </c>
      <c r="S482" s="25">
        <f t="shared" si="60"/>
        <v>0.014205682272909163</v>
      </c>
      <c r="T482" s="25">
        <f t="shared" si="61"/>
        <v>0</v>
      </c>
      <c r="U482" s="25">
        <f t="shared" si="62"/>
        <v>0</v>
      </c>
    </row>
    <row r="483" spans="1:21" ht="12.75">
      <c r="A483" s="18" t="s">
        <v>21</v>
      </c>
      <c r="B483" s="18">
        <v>678</v>
      </c>
      <c r="C483" s="18">
        <v>164.9</v>
      </c>
      <c r="D483" s="18">
        <v>95.4</v>
      </c>
      <c r="E483" s="18">
        <v>35.7</v>
      </c>
      <c r="F483" s="18">
        <v>11.1</v>
      </c>
      <c r="G483" s="18">
        <v>10.3</v>
      </c>
      <c r="H483" s="18">
        <v>4.2</v>
      </c>
      <c r="I483" s="18">
        <v>0</v>
      </c>
      <c r="J483" s="18">
        <v>0</v>
      </c>
      <c r="K483" s="18">
        <v>999.7</v>
      </c>
      <c r="L483" s="28">
        <f t="shared" si="53"/>
        <v>0.5840752225667701</v>
      </c>
      <c r="M483" s="25">
        <f t="shared" si="54"/>
        <v>0.6782034610383114</v>
      </c>
      <c r="N483" s="25">
        <f t="shared" si="55"/>
        <v>0.16494948484545363</v>
      </c>
      <c r="O483" s="25">
        <f t="shared" si="56"/>
        <v>0.09542862858857658</v>
      </c>
      <c r="P483" s="25">
        <f t="shared" si="57"/>
        <v>0.03571071321396419</v>
      </c>
      <c r="Q483" s="25">
        <f t="shared" si="58"/>
        <v>0.011103330999299789</v>
      </c>
      <c r="R483" s="25">
        <f t="shared" si="59"/>
        <v>0.010303090927278184</v>
      </c>
      <c r="S483" s="25">
        <f t="shared" si="60"/>
        <v>0.004201260378113434</v>
      </c>
      <c r="T483" s="25">
        <f t="shared" si="61"/>
        <v>0</v>
      </c>
      <c r="U483" s="25">
        <f t="shared" si="62"/>
        <v>0</v>
      </c>
    </row>
    <row r="484" spans="1:21" ht="12.75">
      <c r="A484" s="18" t="s">
        <v>19</v>
      </c>
      <c r="B484" s="18">
        <v>721.4</v>
      </c>
      <c r="C484" s="18">
        <v>161.4</v>
      </c>
      <c r="D484" s="18">
        <v>72.9</v>
      </c>
      <c r="E484" s="18">
        <v>42</v>
      </c>
      <c r="F484" s="18">
        <v>18.9</v>
      </c>
      <c r="G484" s="18">
        <v>8.1</v>
      </c>
      <c r="H484" s="18">
        <v>2.5</v>
      </c>
      <c r="I484" s="18">
        <v>1.5</v>
      </c>
      <c r="J484" s="18">
        <v>0</v>
      </c>
      <c r="K484" s="18">
        <v>1028.7</v>
      </c>
      <c r="L484" s="28">
        <f t="shared" si="53"/>
        <v>0.5587634878973462</v>
      </c>
      <c r="M484" s="25">
        <f t="shared" si="54"/>
        <v>0.7012734519296199</v>
      </c>
      <c r="N484" s="25">
        <f t="shared" si="55"/>
        <v>0.1568970545348498</v>
      </c>
      <c r="O484" s="25">
        <f t="shared" si="56"/>
        <v>0.07086614173228346</v>
      </c>
      <c r="P484" s="25">
        <f t="shared" si="57"/>
        <v>0.040828229804607756</v>
      </c>
      <c r="Q484" s="25">
        <f t="shared" si="58"/>
        <v>0.018372703412073487</v>
      </c>
      <c r="R484" s="25">
        <f t="shared" si="59"/>
        <v>0.007874015748031496</v>
      </c>
      <c r="S484" s="25">
        <f t="shared" si="60"/>
        <v>0.002430251774083795</v>
      </c>
      <c r="T484" s="25">
        <f t="shared" si="61"/>
        <v>0.001458151064450277</v>
      </c>
      <c r="U484" s="25">
        <f t="shared" si="62"/>
        <v>0</v>
      </c>
    </row>
    <row r="485" spans="1:21" ht="12.75">
      <c r="A485" s="18" t="s">
        <v>13</v>
      </c>
      <c r="B485" s="18">
        <v>805.6</v>
      </c>
      <c r="C485" s="18">
        <v>132.8</v>
      </c>
      <c r="D485" s="18">
        <v>48</v>
      </c>
      <c r="E485" s="18">
        <v>15.4</v>
      </c>
      <c r="F485" s="18">
        <v>7.7</v>
      </c>
      <c r="G485" s="18">
        <v>2.1</v>
      </c>
      <c r="H485" s="18">
        <v>1.1</v>
      </c>
      <c r="I485" s="18">
        <v>0</v>
      </c>
      <c r="J485" s="18">
        <v>0</v>
      </c>
      <c r="K485" s="18">
        <v>1012.7</v>
      </c>
      <c r="L485" s="28">
        <f t="shared" si="53"/>
        <v>0.31885059741285676</v>
      </c>
      <c r="M485" s="25">
        <f t="shared" si="54"/>
        <v>0.7954971857410882</v>
      </c>
      <c r="N485" s="25">
        <f t="shared" si="55"/>
        <v>0.1311345906981337</v>
      </c>
      <c r="O485" s="25">
        <f t="shared" si="56"/>
        <v>0.047398044830650736</v>
      </c>
      <c r="P485" s="25">
        <f t="shared" si="57"/>
        <v>0.015206872716500444</v>
      </c>
      <c r="Q485" s="25">
        <f t="shared" si="58"/>
        <v>0.007603436358250222</v>
      </c>
      <c r="R485" s="25">
        <f t="shared" si="59"/>
        <v>0.0020736644613409696</v>
      </c>
      <c r="S485" s="25">
        <f t="shared" si="60"/>
        <v>0.001086205194035746</v>
      </c>
      <c r="T485" s="25">
        <f t="shared" si="61"/>
        <v>0</v>
      </c>
      <c r="U485" s="25">
        <f t="shared" si="62"/>
        <v>0</v>
      </c>
    </row>
    <row r="486" spans="1:21" s="1" customFormat="1" ht="12.75">
      <c r="A486" s="18" t="s">
        <v>24</v>
      </c>
      <c r="B486" s="18">
        <v>837.2</v>
      </c>
      <c r="C486" s="18">
        <v>116.6</v>
      </c>
      <c r="D486" s="18">
        <v>41.2</v>
      </c>
      <c r="E486" s="18">
        <v>6.6</v>
      </c>
      <c r="F486" s="18">
        <v>3</v>
      </c>
      <c r="G486" s="18">
        <v>2.9</v>
      </c>
      <c r="H486" s="18">
        <v>0</v>
      </c>
      <c r="I486" s="18">
        <v>1.1</v>
      </c>
      <c r="J486" s="18">
        <v>0</v>
      </c>
      <c r="K486" s="18">
        <v>1008.7</v>
      </c>
      <c r="L486" s="28">
        <f t="shared" si="53"/>
        <v>0.25081788440567065</v>
      </c>
      <c r="M486" s="25">
        <f t="shared" si="54"/>
        <v>0.8299791811242193</v>
      </c>
      <c r="N486" s="25">
        <f t="shared" si="55"/>
        <v>0.11559432933478733</v>
      </c>
      <c r="O486" s="25">
        <f t="shared" si="56"/>
        <v>0.040844651531674436</v>
      </c>
      <c r="P486" s="25">
        <f t="shared" si="57"/>
        <v>0.006543075245365321</v>
      </c>
      <c r="Q486" s="25">
        <f t="shared" si="58"/>
        <v>0.0029741251115296915</v>
      </c>
      <c r="R486" s="25">
        <f t="shared" si="59"/>
        <v>0.002874987607812035</v>
      </c>
      <c r="S486" s="25">
        <f t="shared" si="60"/>
        <v>0</v>
      </c>
      <c r="T486" s="25">
        <f t="shared" si="61"/>
        <v>0.0010905125408942203</v>
      </c>
      <c r="U486" s="25">
        <f t="shared" si="62"/>
        <v>0</v>
      </c>
    </row>
    <row r="487" spans="5:7" ht="12.75">
      <c r="E487" s="5"/>
      <c r="F487" s="5"/>
      <c r="G487" s="5"/>
    </row>
    <row r="488" spans="1:10" ht="12.75">
      <c r="A488" s="2" t="s">
        <v>62</v>
      </c>
      <c r="H488" s="18"/>
      <c r="I488" s="18"/>
      <c r="J488" s="18"/>
    </row>
    <row r="489" spans="1:23" ht="12.75">
      <c r="A489" s="18"/>
      <c r="B489" s="18">
        <v>0</v>
      </c>
      <c r="C489" s="18">
        <v>1</v>
      </c>
      <c r="D489" s="18">
        <v>2</v>
      </c>
      <c r="E489" s="18">
        <v>3</v>
      </c>
      <c r="F489" s="18">
        <v>4</v>
      </c>
      <c r="G489" s="18">
        <v>5</v>
      </c>
      <c r="H489" s="18">
        <v>6</v>
      </c>
      <c r="I489" s="18">
        <v>7</v>
      </c>
      <c r="J489" s="18">
        <v>8</v>
      </c>
      <c r="K489" s="18">
        <v>9</v>
      </c>
      <c r="L489" s="18" t="s">
        <v>1</v>
      </c>
      <c r="M489" s="18" t="s">
        <v>60</v>
      </c>
      <c r="N489" s="18" t="s">
        <v>61</v>
      </c>
      <c r="O489" s="18">
        <v>1</v>
      </c>
      <c r="P489" s="18">
        <v>2</v>
      </c>
      <c r="Q489" s="18">
        <v>3</v>
      </c>
      <c r="R489" s="18">
        <v>4</v>
      </c>
      <c r="S489" s="18">
        <v>5</v>
      </c>
      <c r="T489" s="18">
        <v>6</v>
      </c>
      <c r="U489" s="18">
        <v>7</v>
      </c>
      <c r="V489" s="18">
        <v>8</v>
      </c>
      <c r="W489" s="18">
        <v>9</v>
      </c>
    </row>
    <row r="490" spans="1:23" ht="12.75">
      <c r="A490" s="18" t="s">
        <v>15</v>
      </c>
      <c r="B490" s="18">
        <v>6.9</v>
      </c>
      <c r="C490" s="18">
        <v>19.5</v>
      </c>
      <c r="D490" s="18">
        <v>52.7</v>
      </c>
      <c r="E490" s="18">
        <v>90.4</v>
      </c>
      <c r="F490" s="18">
        <v>104.2</v>
      </c>
      <c r="G490" s="18">
        <v>132.5</v>
      </c>
      <c r="H490" s="18">
        <v>172.5</v>
      </c>
      <c r="I490" s="18">
        <v>188.1</v>
      </c>
      <c r="J490" s="18">
        <v>148.2</v>
      </c>
      <c r="K490" s="18">
        <v>95.6</v>
      </c>
      <c r="L490" s="18">
        <v>1010.7</v>
      </c>
      <c r="M490" s="45">
        <f aca="true" t="shared" si="63" ref="M490:M519">((B490*B$489)+(C490*C$489)+(D490*D$489)+(E490*E$489)+(F490*F$489)+(G490*G$489)+(H490*H$489)+(I490*I$489)+(J490*J$489)+(K490*I$489))/L490</f>
        <v>5.621747303848818</v>
      </c>
      <c r="N490" s="25">
        <f aca="true" t="shared" si="64" ref="N490:N519">B490/$L490</f>
        <v>0.00682695161769071</v>
      </c>
      <c r="O490" s="25">
        <f aca="true" t="shared" si="65" ref="O490:O519">C490/$L490</f>
        <v>0.0192935589195607</v>
      </c>
      <c r="P490" s="25">
        <f aca="true" t="shared" si="66" ref="P490:P519">D490/$L490</f>
        <v>0.0521420797467102</v>
      </c>
      <c r="Q490" s="25">
        <f aca="true" t="shared" si="67" ref="Q490:Q519">E490/$L490</f>
        <v>0.08944296032452756</v>
      </c>
      <c r="R490" s="25">
        <f aca="true" t="shared" si="68" ref="R490:R519">F490/$L490</f>
        <v>0.10309686355990898</v>
      </c>
      <c r="S490" s="25">
        <f aca="true" t="shared" si="69" ref="S490:S519">G490/$L490</f>
        <v>0.13109725932522015</v>
      </c>
      <c r="T490" s="25">
        <f aca="true" t="shared" si="70" ref="T490:T519">H490/$L490</f>
        <v>0.17067379044226771</v>
      </c>
      <c r="U490" s="25">
        <f aca="true" t="shared" si="71" ref="U490:U519">I490/$L490</f>
        <v>0.1861086375779163</v>
      </c>
      <c r="V490" s="25">
        <f aca="true" t="shared" si="72" ref="V490:V519">J490/$L490</f>
        <v>0.14663104778866132</v>
      </c>
      <c r="W490" s="25">
        <f aca="true" t="shared" si="73" ref="W490:W519">K490/$L490</f>
        <v>0.09458790936974373</v>
      </c>
    </row>
    <row r="491" spans="1:23" ht="12.75">
      <c r="A491" s="18" t="s">
        <v>3</v>
      </c>
      <c r="B491" s="18">
        <v>11.3</v>
      </c>
      <c r="C491" s="18">
        <v>34.1</v>
      </c>
      <c r="D491" s="18">
        <v>68.3</v>
      </c>
      <c r="E491" s="18">
        <v>66.9</v>
      </c>
      <c r="F491" s="18">
        <v>96.2</v>
      </c>
      <c r="G491" s="18">
        <v>133.4</v>
      </c>
      <c r="H491" s="18">
        <v>169.5</v>
      </c>
      <c r="I491" s="18">
        <v>178.6</v>
      </c>
      <c r="J491" s="18">
        <v>156.1</v>
      </c>
      <c r="K491" s="18">
        <v>93.2</v>
      </c>
      <c r="L491" s="18">
        <v>1007.7</v>
      </c>
      <c r="M491" s="45">
        <f t="shared" si="63"/>
        <v>5.548873672720055</v>
      </c>
      <c r="N491" s="25">
        <f t="shared" si="64"/>
        <v>0.011213654857596508</v>
      </c>
      <c r="O491" s="25">
        <f t="shared" si="65"/>
        <v>0.033839436340180606</v>
      </c>
      <c r="P491" s="25">
        <f t="shared" si="66"/>
        <v>0.06777810856405676</v>
      </c>
      <c r="Q491" s="25">
        <f t="shared" si="67"/>
        <v>0.06638880619231914</v>
      </c>
      <c r="R491" s="25">
        <f t="shared" si="68"/>
        <v>0.09546492011511362</v>
      </c>
      <c r="S491" s="25">
        <f t="shared" si="69"/>
        <v>0.1323806688498561</v>
      </c>
      <c r="T491" s="25">
        <f t="shared" si="70"/>
        <v>0.16820482286394758</v>
      </c>
      <c r="U491" s="25">
        <f t="shared" si="71"/>
        <v>0.17723528828024213</v>
      </c>
      <c r="V491" s="25">
        <f t="shared" si="72"/>
        <v>0.15490721444874464</v>
      </c>
      <c r="W491" s="25">
        <f t="shared" si="73"/>
        <v>0.09248784360424729</v>
      </c>
    </row>
    <row r="492" spans="1:23" ht="12.75">
      <c r="A492" s="18" t="s">
        <v>11</v>
      </c>
      <c r="B492" s="18">
        <v>9.8</v>
      </c>
      <c r="C492" s="18">
        <v>33.4</v>
      </c>
      <c r="D492" s="18">
        <v>67.6</v>
      </c>
      <c r="E492" s="18">
        <v>86.2</v>
      </c>
      <c r="F492" s="18">
        <v>110</v>
      </c>
      <c r="G492" s="18">
        <v>137.4</v>
      </c>
      <c r="H492" s="18">
        <v>159.2</v>
      </c>
      <c r="I492" s="18">
        <v>190.4</v>
      </c>
      <c r="J492" s="18">
        <v>149.8</v>
      </c>
      <c r="K492" s="18">
        <v>55.8</v>
      </c>
      <c r="L492" s="18">
        <v>999.7</v>
      </c>
      <c r="M492" s="45">
        <f t="shared" si="63"/>
        <v>5.432829848954687</v>
      </c>
      <c r="N492" s="25">
        <f t="shared" si="64"/>
        <v>0.00980294088226468</v>
      </c>
      <c r="O492" s="25">
        <f t="shared" si="65"/>
        <v>0.033410023006902066</v>
      </c>
      <c r="P492" s="25">
        <f t="shared" si="66"/>
        <v>0.06762028608582574</v>
      </c>
      <c r="Q492" s="25">
        <f t="shared" si="67"/>
        <v>0.0862258677603281</v>
      </c>
      <c r="R492" s="25">
        <f t="shared" si="68"/>
        <v>0.11003300990297088</v>
      </c>
      <c r="S492" s="25">
        <f t="shared" si="69"/>
        <v>0.13744123236971093</v>
      </c>
      <c r="T492" s="25">
        <f t="shared" si="70"/>
        <v>0.15924777433229967</v>
      </c>
      <c r="U492" s="25">
        <f t="shared" si="71"/>
        <v>0.19045713714114235</v>
      </c>
      <c r="V492" s="25">
        <f t="shared" si="72"/>
        <v>0.14984495348604582</v>
      </c>
      <c r="W492" s="25">
        <f t="shared" si="73"/>
        <v>0.055816745023507044</v>
      </c>
    </row>
    <row r="493" spans="1:23" ht="12.75">
      <c r="A493" s="18" t="s">
        <v>6</v>
      </c>
      <c r="B493" s="18">
        <v>12.6</v>
      </c>
      <c r="C493" s="18">
        <v>42.3</v>
      </c>
      <c r="D493" s="18">
        <v>85.5</v>
      </c>
      <c r="E493" s="18">
        <v>113.5</v>
      </c>
      <c r="F493" s="18">
        <v>141.2</v>
      </c>
      <c r="G493" s="18">
        <v>134</v>
      </c>
      <c r="H493" s="18">
        <v>153.7</v>
      </c>
      <c r="I493" s="18">
        <v>163.7</v>
      </c>
      <c r="J493" s="18">
        <v>125.3</v>
      </c>
      <c r="K493" s="18">
        <v>68.3</v>
      </c>
      <c r="L493" s="18">
        <v>1040.2</v>
      </c>
      <c r="M493" s="45">
        <f t="shared" si="63"/>
        <v>5.130936358392616</v>
      </c>
      <c r="N493" s="25">
        <f t="shared" si="64"/>
        <v>0.012113055181695826</v>
      </c>
      <c r="O493" s="25">
        <f t="shared" si="65"/>
        <v>0.04066525668140742</v>
      </c>
      <c r="P493" s="25">
        <f t="shared" si="66"/>
        <v>0.08219573159007883</v>
      </c>
      <c r="Q493" s="25">
        <f t="shared" si="67"/>
        <v>0.10911363199384733</v>
      </c>
      <c r="R493" s="25">
        <f t="shared" si="68"/>
        <v>0.13574312632186117</v>
      </c>
      <c r="S493" s="25">
        <f t="shared" si="69"/>
        <v>0.12882138050374928</v>
      </c>
      <c r="T493" s="25">
        <f t="shared" si="70"/>
        <v>0.1477600461449721</v>
      </c>
      <c r="U493" s="25">
        <f t="shared" si="71"/>
        <v>0.15737358200346085</v>
      </c>
      <c r="V493" s="25">
        <f t="shared" si="72"/>
        <v>0.12045760430686406</v>
      </c>
      <c r="W493" s="25">
        <f t="shared" si="73"/>
        <v>0.06566044991347818</v>
      </c>
    </row>
    <row r="494" spans="1:23" ht="12.75">
      <c r="A494" s="18" t="s">
        <v>16</v>
      </c>
      <c r="B494" s="18">
        <v>19.8</v>
      </c>
      <c r="C494" s="18">
        <v>63.8</v>
      </c>
      <c r="D494" s="18">
        <v>98.5</v>
      </c>
      <c r="E494" s="18">
        <v>128.6</v>
      </c>
      <c r="F494" s="18">
        <v>120</v>
      </c>
      <c r="G494" s="18">
        <v>126.3</v>
      </c>
      <c r="H494" s="18">
        <v>128</v>
      </c>
      <c r="I494" s="18">
        <v>120.7</v>
      </c>
      <c r="J494" s="18">
        <v>115.6</v>
      </c>
      <c r="K494" s="18">
        <v>79.1</v>
      </c>
      <c r="L494" s="18">
        <v>1000.6</v>
      </c>
      <c r="M494" s="45">
        <f t="shared" si="63"/>
        <v>4.846592044773136</v>
      </c>
      <c r="N494" s="25">
        <f t="shared" si="64"/>
        <v>0.019788127123725765</v>
      </c>
      <c r="O494" s="25">
        <f t="shared" si="65"/>
        <v>0.06376174295422746</v>
      </c>
      <c r="P494" s="25">
        <f t="shared" si="66"/>
        <v>0.09844093543873676</v>
      </c>
      <c r="Q494" s="25">
        <f t="shared" si="67"/>
        <v>0.12852288626823904</v>
      </c>
      <c r="R494" s="25">
        <f t="shared" si="68"/>
        <v>0.11992804317409554</v>
      </c>
      <c r="S494" s="25">
        <f t="shared" si="69"/>
        <v>0.12622426544073556</v>
      </c>
      <c r="T494" s="25">
        <f t="shared" si="70"/>
        <v>0.12792324605236857</v>
      </c>
      <c r="U494" s="25">
        <f t="shared" si="71"/>
        <v>0.12062762342594444</v>
      </c>
      <c r="V494" s="25">
        <f t="shared" si="72"/>
        <v>0.11553068159104536</v>
      </c>
      <c r="W494" s="25">
        <f t="shared" si="73"/>
        <v>0.07905256845892464</v>
      </c>
    </row>
    <row r="495" spans="1:23" ht="12.75">
      <c r="A495" s="18" t="s">
        <v>27</v>
      </c>
      <c r="B495" s="18">
        <v>24.2</v>
      </c>
      <c r="C495" s="18">
        <v>64.6</v>
      </c>
      <c r="D495" s="18">
        <v>118.2</v>
      </c>
      <c r="E495" s="18">
        <v>128.8</v>
      </c>
      <c r="F495" s="18">
        <v>162.6</v>
      </c>
      <c r="G495" s="18">
        <v>139.9</v>
      </c>
      <c r="H495" s="18">
        <v>143.3</v>
      </c>
      <c r="I495" s="18">
        <v>132.5</v>
      </c>
      <c r="J495" s="18">
        <v>96</v>
      </c>
      <c r="K495" s="18">
        <v>49.5</v>
      </c>
      <c r="L495" s="18">
        <v>1059.6</v>
      </c>
      <c r="M495" s="45">
        <f t="shared" si="63"/>
        <v>4.661287278218197</v>
      </c>
      <c r="N495" s="25">
        <f t="shared" si="64"/>
        <v>0.022838807097017744</v>
      </c>
      <c r="O495" s="25">
        <f t="shared" si="65"/>
        <v>0.06096640241600604</v>
      </c>
      <c r="P495" s="25">
        <f t="shared" si="66"/>
        <v>0.1115515288788222</v>
      </c>
      <c r="Q495" s="25">
        <f t="shared" si="67"/>
        <v>0.12155530388825975</v>
      </c>
      <c r="R495" s="25">
        <f t="shared" si="68"/>
        <v>0.15345413363533408</v>
      </c>
      <c r="S495" s="25">
        <f t="shared" si="69"/>
        <v>0.1320309550773877</v>
      </c>
      <c r="T495" s="25">
        <f t="shared" si="70"/>
        <v>0.13523971309928276</v>
      </c>
      <c r="U495" s="25">
        <f t="shared" si="71"/>
        <v>0.12504718761796907</v>
      </c>
      <c r="V495" s="25">
        <f t="shared" si="72"/>
        <v>0.09060022650056626</v>
      </c>
      <c r="W495" s="25">
        <f t="shared" si="73"/>
        <v>0.046715741789354476</v>
      </c>
    </row>
    <row r="496" spans="1:23" ht="12.75">
      <c r="A496" s="2" t="s">
        <v>56</v>
      </c>
      <c r="B496" s="2">
        <v>31.7</v>
      </c>
      <c r="C496" s="2">
        <v>74.1</v>
      </c>
      <c r="D496" s="2">
        <v>99.8</v>
      </c>
      <c r="E496" s="2">
        <v>141.1</v>
      </c>
      <c r="F496" s="2">
        <v>128.2</v>
      </c>
      <c r="G496" s="2">
        <v>126.1</v>
      </c>
      <c r="H496" s="2">
        <v>112.7</v>
      </c>
      <c r="I496" s="2">
        <v>118.3</v>
      </c>
      <c r="J496" s="2">
        <v>118.3</v>
      </c>
      <c r="K496" s="2">
        <v>58.4</v>
      </c>
      <c r="L496" s="2">
        <v>1008.7</v>
      </c>
      <c r="M496" s="11">
        <f t="shared" si="63"/>
        <v>4.659264399722415</v>
      </c>
      <c r="N496" s="16">
        <f t="shared" si="64"/>
        <v>0.031426588678497076</v>
      </c>
      <c r="O496" s="16">
        <f t="shared" si="65"/>
        <v>0.07346089025478338</v>
      </c>
      <c r="P496" s="16">
        <f t="shared" si="66"/>
        <v>0.09893922871022107</v>
      </c>
      <c r="Q496" s="16">
        <f t="shared" si="67"/>
        <v>0.13988301774561315</v>
      </c>
      <c r="R496" s="16">
        <f t="shared" si="68"/>
        <v>0.12709427976603546</v>
      </c>
      <c r="S496" s="16">
        <f t="shared" si="69"/>
        <v>0.1250123921879647</v>
      </c>
      <c r="T496" s="16">
        <f t="shared" si="70"/>
        <v>0.11172796668979874</v>
      </c>
      <c r="U496" s="16">
        <f t="shared" si="71"/>
        <v>0.1172796668979875</v>
      </c>
      <c r="V496" s="16">
        <f t="shared" si="72"/>
        <v>0.1172796668979875</v>
      </c>
      <c r="W496" s="16">
        <f t="shared" si="73"/>
        <v>0.05789630217111133</v>
      </c>
    </row>
    <row r="497" spans="1:23" ht="12.75">
      <c r="A497" s="18" t="s">
        <v>18</v>
      </c>
      <c r="B497" s="18">
        <v>22.6</v>
      </c>
      <c r="C497" s="18">
        <v>56.6</v>
      </c>
      <c r="D497" s="18">
        <v>130.9</v>
      </c>
      <c r="E497" s="18">
        <v>114.9</v>
      </c>
      <c r="F497" s="18">
        <v>128.3</v>
      </c>
      <c r="G497" s="18">
        <v>154.1</v>
      </c>
      <c r="H497" s="18">
        <v>141.8</v>
      </c>
      <c r="I497" s="18">
        <v>128.9</v>
      </c>
      <c r="J497" s="18">
        <v>89.2</v>
      </c>
      <c r="K497" s="18">
        <v>38.5</v>
      </c>
      <c r="L497" s="18">
        <v>1005.7</v>
      </c>
      <c r="M497" s="45">
        <f t="shared" si="63"/>
        <v>4.656458188326539</v>
      </c>
      <c r="N497" s="25">
        <f t="shared" si="64"/>
        <v>0.02247191011235955</v>
      </c>
      <c r="O497" s="25">
        <f t="shared" si="65"/>
        <v>0.05627920851148454</v>
      </c>
      <c r="P497" s="25">
        <f t="shared" si="66"/>
        <v>0.1301580988366312</v>
      </c>
      <c r="Q497" s="25">
        <f t="shared" si="67"/>
        <v>0.11424878194292533</v>
      </c>
      <c r="R497" s="25">
        <f t="shared" si="68"/>
        <v>0.127572834841404</v>
      </c>
      <c r="S497" s="25">
        <f t="shared" si="69"/>
        <v>0.1532266083325047</v>
      </c>
      <c r="T497" s="25">
        <f t="shared" si="70"/>
        <v>0.14099632097046833</v>
      </c>
      <c r="U497" s="25">
        <f t="shared" si="71"/>
        <v>0.12816943422491797</v>
      </c>
      <c r="V497" s="25">
        <f t="shared" si="72"/>
        <v>0.08869444168241027</v>
      </c>
      <c r="W497" s="25">
        <f t="shared" si="73"/>
        <v>0.038281793775479765</v>
      </c>
    </row>
    <row r="498" spans="1:23" ht="12.75">
      <c r="A498" s="18" t="s">
        <v>10</v>
      </c>
      <c r="B498" s="18">
        <v>7.4</v>
      </c>
      <c r="C498" s="18">
        <v>31.8</v>
      </c>
      <c r="D498" s="18">
        <v>64.6</v>
      </c>
      <c r="E498" s="18">
        <v>60.5</v>
      </c>
      <c r="F498" s="18">
        <v>66.1</v>
      </c>
      <c r="G498" s="18">
        <v>81.8</v>
      </c>
      <c r="H498" s="18">
        <v>70.1</v>
      </c>
      <c r="I498" s="18">
        <v>53.8</v>
      </c>
      <c r="J498" s="18">
        <v>45</v>
      </c>
      <c r="K498" s="18">
        <v>18.7</v>
      </c>
      <c r="L498" s="18">
        <v>499.8</v>
      </c>
      <c r="M498" s="45">
        <f t="shared" si="63"/>
        <v>4.60984393757503</v>
      </c>
      <c r="N498" s="25">
        <f t="shared" si="64"/>
        <v>0.01480592236894758</v>
      </c>
      <c r="O498" s="25">
        <f t="shared" si="65"/>
        <v>0.06362545018007203</v>
      </c>
      <c r="P498" s="25">
        <f t="shared" si="66"/>
        <v>0.12925170068027209</v>
      </c>
      <c r="Q498" s="25">
        <f t="shared" si="67"/>
        <v>0.1210484193677471</v>
      </c>
      <c r="R498" s="25">
        <f t="shared" si="68"/>
        <v>0.13225290116046418</v>
      </c>
      <c r="S498" s="25">
        <f t="shared" si="69"/>
        <v>0.16366546618647457</v>
      </c>
      <c r="T498" s="25">
        <f t="shared" si="70"/>
        <v>0.1402561024409764</v>
      </c>
      <c r="U498" s="25">
        <f t="shared" si="71"/>
        <v>0.10764305722288915</v>
      </c>
      <c r="V498" s="25">
        <f t="shared" si="72"/>
        <v>0.0900360144057623</v>
      </c>
      <c r="W498" s="25">
        <f t="shared" si="73"/>
        <v>0.03741496598639456</v>
      </c>
    </row>
    <row r="499" spans="1:23" ht="12.75">
      <c r="A499" s="18" t="s">
        <v>54</v>
      </c>
      <c r="B499" s="18">
        <v>4.1</v>
      </c>
      <c r="C499" s="18">
        <v>38.7</v>
      </c>
      <c r="D499" s="18">
        <v>70.4</v>
      </c>
      <c r="E499" s="18">
        <v>74.2</v>
      </c>
      <c r="F499" s="18">
        <v>70</v>
      </c>
      <c r="G499" s="18">
        <v>70.2</v>
      </c>
      <c r="H499" s="18">
        <v>73.1</v>
      </c>
      <c r="I499" s="18">
        <v>62.8</v>
      </c>
      <c r="J499" s="18">
        <v>47</v>
      </c>
      <c r="K499" s="18">
        <v>17.2</v>
      </c>
      <c r="L499" s="18">
        <v>527.8</v>
      </c>
      <c r="M499" s="45">
        <f t="shared" si="63"/>
        <v>4.56176582038651</v>
      </c>
      <c r="N499" s="25">
        <f t="shared" si="64"/>
        <v>0.007768093974990527</v>
      </c>
      <c r="O499" s="25">
        <f t="shared" si="65"/>
        <v>0.0733232284956423</v>
      </c>
      <c r="P499" s="25">
        <f t="shared" si="66"/>
        <v>0.13338385752178858</v>
      </c>
      <c r="Q499" s="25">
        <f t="shared" si="67"/>
        <v>0.14058355437665784</v>
      </c>
      <c r="R499" s="25">
        <f t="shared" si="68"/>
        <v>0.13262599469496023</v>
      </c>
      <c r="S499" s="25">
        <f t="shared" si="69"/>
        <v>0.1330049261083744</v>
      </c>
      <c r="T499" s="25">
        <f t="shared" si="70"/>
        <v>0.1384994316028799</v>
      </c>
      <c r="U499" s="25">
        <f t="shared" si="71"/>
        <v>0.11898446381205002</v>
      </c>
      <c r="V499" s="25">
        <f t="shared" si="72"/>
        <v>0.08904888215233044</v>
      </c>
      <c r="W499" s="25">
        <f t="shared" si="73"/>
        <v>0.0325881015536188</v>
      </c>
    </row>
    <row r="500" spans="1:23" ht="12.75">
      <c r="A500" s="18" t="s">
        <v>22</v>
      </c>
      <c r="B500" s="18">
        <v>33.3</v>
      </c>
      <c r="C500" s="18">
        <v>81.2</v>
      </c>
      <c r="D500" s="18">
        <v>134.4</v>
      </c>
      <c r="E500" s="18">
        <v>142.6</v>
      </c>
      <c r="F500" s="18">
        <v>138.9</v>
      </c>
      <c r="G500" s="18">
        <v>163.2</v>
      </c>
      <c r="H500" s="18">
        <v>140.6</v>
      </c>
      <c r="I500" s="18">
        <v>105.2</v>
      </c>
      <c r="J500" s="18">
        <v>98.9</v>
      </c>
      <c r="K500" s="18">
        <v>55.3</v>
      </c>
      <c r="L500" s="18">
        <v>1093.6</v>
      </c>
      <c r="M500" s="45">
        <f t="shared" si="63"/>
        <v>4.487655449890272</v>
      </c>
      <c r="N500" s="25">
        <f t="shared" si="64"/>
        <v>0.03044989027066569</v>
      </c>
      <c r="O500" s="25">
        <f t="shared" si="65"/>
        <v>0.07425018288222386</v>
      </c>
      <c r="P500" s="25">
        <f t="shared" si="66"/>
        <v>0.12289685442574984</v>
      </c>
      <c r="Q500" s="25">
        <f t="shared" si="67"/>
        <v>0.13039502560351135</v>
      </c>
      <c r="R500" s="25">
        <f t="shared" si="68"/>
        <v>0.1270117044623263</v>
      </c>
      <c r="S500" s="25">
        <f t="shared" si="69"/>
        <v>0.14923189465983908</v>
      </c>
      <c r="T500" s="25">
        <f t="shared" si="70"/>
        <v>0.1285662033650329</v>
      </c>
      <c r="U500" s="25">
        <f t="shared" si="71"/>
        <v>0.0961960497439649</v>
      </c>
      <c r="V500" s="25">
        <f t="shared" si="72"/>
        <v>0.09043525969275788</v>
      </c>
      <c r="W500" s="25">
        <f t="shared" si="73"/>
        <v>0.050566934893928314</v>
      </c>
    </row>
    <row r="501" spans="1:23" ht="12.75">
      <c r="A501" s="18" t="s">
        <v>23</v>
      </c>
      <c r="B501" s="18">
        <v>44.2</v>
      </c>
      <c r="C501" s="18">
        <v>98.9</v>
      </c>
      <c r="D501" s="18">
        <v>118.7</v>
      </c>
      <c r="E501" s="18">
        <v>129.2</v>
      </c>
      <c r="F501" s="18">
        <v>100.7</v>
      </c>
      <c r="G501" s="18">
        <v>130.4</v>
      </c>
      <c r="H501" s="18">
        <v>121.2</v>
      </c>
      <c r="I501" s="18">
        <v>104.2</v>
      </c>
      <c r="J501" s="18">
        <v>100.5</v>
      </c>
      <c r="K501" s="18">
        <v>66.6</v>
      </c>
      <c r="L501" s="18">
        <v>1014.6</v>
      </c>
      <c r="M501" s="45">
        <f t="shared" si="63"/>
        <v>4.44066627242263</v>
      </c>
      <c r="N501" s="25">
        <f t="shared" si="64"/>
        <v>0.04356396609501281</v>
      </c>
      <c r="O501" s="25">
        <f t="shared" si="65"/>
        <v>0.0974768381628228</v>
      </c>
      <c r="P501" s="25">
        <f t="shared" si="66"/>
        <v>0.11699191799724029</v>
      </c>
      <c r="Q501" s="25">
        <f t="shared" si="67"/>
        <v>0.12734082397003743</v>
      </c>
      <c r="R501" s="25">
        <f t="shared" si="68"/>
        <v>0.09925093632958802</v>
      </c>
      <c r="S501" s="25">
        <f t="shared" si="69"/>
        <v>0.12852355608121427</v>
      </c>
      <c r="T501" s="25">
        <f t="shared" si="70"/>
        <v>0.11945594322885866</v>
      </c>
      <c r="U501" s="25">
        <f t="shared" si="71"/>
        <v>0.10270057165385374</v>
      </c>
      <c r="V501" s="25">
        <f t="shared" si="72"/>
        <v>0.09905381431105854</v>
      </c>
      <c r="W501" s="25">
        <f t="shared" si="73"/>
        <v>0.06564163217031342</v>
      </c>
    </row>
    <row r="502" spans="1:23" ht="12.75">
      <c r="A502" s="18" t="s">
        <v>53</v>
      </c>
      <c r="B502" s="18">
        <v>36.8</v>
      </c>
      <c r="C502" s="18">
        <v>91</v>
      </c>
      <c r="D502" s="18">
        <v>131.7</v>
      </c>
      <c r="E502" s="18">
        <v>106.3</v>
      </c>
      <c r="F502" s="18">
        <v>122.2</v>
      </c>
      <c r="G502" s="18">
        <v>166.4</v>
      </c>
      <c r="H502" s="18">
        <v>133</v>
      </c>
      <c r="I502" s="18">
        <v>96.3</v>
      </c>
      <c r="J502" s="18">
        <v>86.2</v>
      </c>
      <c r="K502" s="18">
        <v>35.8</v>
      </c>
      <c r="L502" s="18">
        <v>1005.7</v>
      </c>
      <c r="M502" s="45">
        <f t="shared" si="63"/>
        <v>4.381425872526599</v>
      </c>
      <c r="N502" s="25">
        <f t="shared" si="64"/>
        <v>0.03659142885552351</v>
      </c>
      <c r="O502" s="25">
        <f t="shared" si="65"/>
        <v>0.09048423983295217</v>
      </c>
      <c r="P502" s="25">
        <f t="shared" si="66"/>
        <v>0.13095356468131647</v>
      </c>
      <c r="Q502" s="25">
        <f t="shared" si="67"/>
        <v>0.10569752411255841</v>
      </c>
      <c r="R502" s="25">
        <f t="shared" si="68"/>
        <v>0.12150740777567863</v>
      </c>
      <c r="S502" s="25">
        <f t="shared" si="69"/>
        <v>0.1654568956945411</v>
      </c>
      <c r="T502" s="25">
        <f t="shared" si="70"/>
        <v>0.1322461966789301</v>
      </c>
      <c r="U502" s="25">
        <f t="shared" si="71"/>
        <v>0.09575420105399224</v>
      </c>
      <c r="V502" s="25">
        <f t="shared" si="72"/>
        <v>0.08571144476484041</v>
      </c>
      <c r="W502" s="25">
        <f t="shared" si="73"/>
        <v>0.0355970965496669</v>
      </c>
    </row>
    <row r="503" spans="1:23" ht="12.75">
      <c r="A503" s="18" t="s">
        <v>8</v>
      </c>
      <c r="B503" s="18">
        <v>81.2</v>
      </c>
      <c r="C503" s="18">
        <v>82.1</v>
      </c>
      <c r="D503" s="18">
        <v>93.2</v>
      </c>
      <c r="E503" s="18">
        <v>126</v>
      </c>
      <c r="F503" s="18">
        <v>125.7</v>
      </c>
      <c r="G503" s="18">
        <v>132.7</v>
      </c>
      <c r="H503" s="18">
        <v>118.4</v>
      </c>
      <c r="I503" s="18">
        <v>122.2</v>
      </c>
      <c r="J503" s="18">
        <v>86.9</v>
      </c>
      <c r="K503" s="18">
        <v>31.5</v>
      </c>
      <c r="L503" s="18">
        <v>999.7</v>
      </c>
      <c r="M503" s="45">
        <f t="shared" si="63"/>
        <v>4.295588676602981</v>
      </c>
      <c r="N503" s="25">
        <f t="shared" si="64"/>
        <v>0.08122436731019306</v>
      </c>
      <c r="O503" s="25">
        <f t="shared" si="65"/>
        <v>0.08212463739121735</v>
      </c>
      <c r="P503" s="25">
        <f t="shared" si="66"/>
        <v>0.09322796839051715</v>
      </c>
      <c r="Q503" s="25">
        <f t="shared" si="67"/>
        <v>0.12603781134340303</v>
      </c>
      <c r="R503" s="25">
        <f t="shared" si="68"/>
        <v>0.1257377213163949</v>
      </c>
      <c r="S503" s="25">
        <f t="shared" si="69"/>
        <v>0.13273982194658396</v>
      </c>
      <c r="T503" s="25">
        <f t="shared" si="70"/>
        <v>0.11843553065919776</v>
      </c>
      <c r="U503" s="25">
        <f t="shared" si="71"/>
        <v>0.12223667100130038</v>
      </c>
      <c r="V503" s="25">
        <f t="shared" si="72"/>
        <v>0.086926077823347</v>
      </c>
      <c r="W503" s="25">
        <f t="shared" si="73"/>
        <v>0.03150945283585076</v>
      </c>
    </row>
    <row r="504" spans="1:23" ht="12.75">
      <c r="A504" s="2" t="s">
        <v>1</v>
      </c>
      <c r="B504" s="2">
        <v>1871.5</v>
      </c>
      <c r="C504" s="2">
        <v>2707.7</v>
      </c>
      <c r="D504" s="2">
        <v>3339.8</v>
      </c>
      <c r="E504" s="2">
        <v>3167.2</v>
      </c>
      <c r="F504" s="2">
        <v>3164.1</v>
      </c>
      <c r="G504" s="2">
        <v>3216.3</v>
      </c>
      <c r="H504" s="2">
        <v>3078.8</v>
      </c>
      <c r="I504" s="2">
        <v>2810.6</v>
      </c>
      <c r="J504" s="2">
        <v>2243.4</v>
      </c>
      <c r="K504" s="2">
        <v>1146.6</v>
      </c>
      <c r="L504" s="2">
        <v>26746</v>
      </c>
      <c r="M504" s="11">
        <f t="shared" si="63"/>
        <v>4.178090181709415</v>
      </c>
      <c r="N504" s="16">
        <f t="shared" si="64"/>
        <v>0.06997308008674194</v>
      </c>
      <c r="O504" s="16">
        <f t="shared" si="65"/>
        <v>0.10123756823450235</v>
      </c>
      <c r="P504" s="16">
        <f t="shared" si="66"/>
        <v>0.12487100874897182</v>
      </c>
      <c r="Q504" s="16">
        <f t="shared" si="67"/>
        <v>0.11841770732072085</v>
      </c>
      <c r="R504" s="16">
        <f t="shared" si="68"/>
        <v>0.11830180213863754</v>
      </c>
      <c r="S504" s="16">
        <f t="shared" si="69"/>
        <v>0.12025349584984671</v>
      </c>
      <c r="T504" s="16">
        <f t="shared" si="70"/>
        <v>0.11511254019292605</v>
      </c>
      <c r="U504" s="16">
        <f t="shared" si="71"/>
        <v>0.10508487250429971</v>
      </c>
      <c r="V504" s="16">
        <f t="shared" si="72"/>
        <v>0.08387796305989681</v>
      </c>
      <c r="W504" s="16">
        <f t="shared" si="73"/>
        <v>0.042869961863456214</v>
      </c>
    </row>
    <row r="505" spans="1:23" ht="12.75">
      <c r="A505" s="18" t="s">
        <v>2</v>
      </c>
      <c r="B505" s="18">
        <v>58.3</v>
      </c>
      <c r="C505" s="18">
        <v>129.1</v>
      </c>
      <c r="D505" s="18">
        <v>109.9</v>
      </c>
      <c r="E505" s="18">
        <v>130.1</v>
      </c>
      <c r="F505" s="18">
        <v>136.3</v>
      </c>
      <c r="G505" s="18">
        <v>130.7</v>
      </c>
      <c r="H505" s="18">
        <v>119.6</v>
      </c>
      <c r="I505" s="18">
        <v>116.8</v>
      </c>
      <c r="J505" s="18">
        <v>75</v>
      </c>
      <c r="K505" s="18">
        <v>33.8</v>
      </c>
      <c r="L505" s="18">
        <v>1039.6</v>
      </c>
      <c r="M505" s="45">
        <f t="shared" si="63"/>
        <v>4.145536744901886</v>
      </c>
      <c r="N505" s="25">
        <f t="shared" si="64"/>
        <v>0.05607926125432859</v>
      </c>
      <c r="O505" s="25">
        <f t="shared" si="65"/>
        <v>0.12418237783762986</v>
      </c>
      <c r="P505" s="25">
        <f t="shared" si="66"/>
        <v>0.10571373605232784</v>
      </c>
      <c r="Q505" s="25">
        <f t="shared" si="67"/>
        <v>0.1251442862639477</v>
      </c>
      <c r="R505" s="25">
        <f t="shared" si="68"/>
        <v>0.13110811850711815</v>
      </c>
      <c r="S505" s="25">
        <f t="shared" si="69"/>
        <v>0.12572143131973837</v>
      </c>
      <c r="T505" s="25">
        <f t="shared" si="70"/>
        <v>0.11504424778761062</v>
      </c>
      <c r="U505" s="25">
        <f t="shared" si="71"/>
        <v>0.11235090419392074</v>
      </c>
      <c r="V505" s="25">
        <f t="shared" si="72"/>
        <v>0.0721431319738361</v>
      </c>
      <c r="W505" s="25">
        <f t="shared" si="73"/>
        <v>0.03251250480954213</v>
      </c>
    </row>
    <row r="506" spans="1:23" ht="12.75">
      <c r="A506" s="18" t="s">
        <v>7</v>
      </c>
      <c r="B506" s="18">
        <v>61.7</v>
      </c>
      <c r="C506" s="18">
        <v>106.5</v>
      </c>
      <c r="D506" s="18">
        <v>126.8</v>
      </c>
      <c r="E506" s="18">
        <v>137.8</v>
      </c>
      <c r="F506" s="18">
        <v>126.4</v>
      </c>
      <c r="G506" s="18">
        <v>134.3</v>
      </c>
      <c r="H506" s="18">
        <v>124.9</v>
      </c>
      <c r="I506" s="18">
        <v>111.6</v>
      </c>
      <c r="J506" s="18">
        <v>65.4</v>
      </c>
      <c r="K506" s="18">
        <v>35.2</v>
      </c>
      <c r="L506" s="18">
        <v>1030.6</v>
      </c>
      <c r="M506" s="45">
        <f t="shared" si="63"/>
        <v>4.124587618862798</v>
      </c>
      <c r="N506" s="25">
        <f t="shared" si="64"/>
        <v>0.059868038036095486</v>
      </c>
      <c r="O506" s="25">
        <f t="shared" si="65"/>
        <v>0.10333786143993791</v>
      </c>
      <c r="P506" s="25">
        <f t="shared" si="66"/>
        <v>0.123035125169804</v>
      </c>
      <c r="Q506" s="25">
        <f t="shared" si="67"/>
        <v>0.13370851930914032</v>
      </c>
      <c r="R506" s="25">
        <f t="shared" si="68"/>
        <v>0.12264700174655542</v>
      </c>
      <c r="S506" s="25">
        <f t="shared" si="69"/>
        <v>0.13031243935571513</v>
      </c>
      <c r="T506" s="25">
        <f t="shared" si="70"/>
        <v>0.1211915389093732</v>
      </c>
      <c r="U506" s="25">
        <f t="shared" si="71"/>
        <v>0.10828643508635746</v>
      </c>
      <c r="V506" s="25">
        <f t="shared" si="72"/>
        <v>0.06345817970114498</v>
      </c>
      <c r="W506" s="25">
        <f t="shared" si="73"/>
        <v>0.034154861245876196</v>
      </c>
    </row>
    <row r="507" spans="1:23" ht="12.75">
      <c r="A507" s="18" t="s">
        <v>55</v>
      </c>
      <c r="B507" s="18">
        <v>16.9</v>
      </c>
      <c r="C507" s="18">
        <v>29.3</v>
      </c>
      <c r="D507" s="18">
        <v>41.6</v>
      </c>
      <c r="E507" s="18">
        <v>28.2</v>
      </c>
      <c r="F507" s="18">
        <v>51.2</v>
      </c>
      <c r="G507" s="18">
        <v>44.2</v>
      </c>
      <c r="H507" s="18">
        <v>33.5</v>
      </c>
      <c r="I507" s="18">
        <v>23.8</v>
      </c>
      <c r="J507" s="18">
        <v>24.3</v>
      </c>
      <c r="K507" s="18">
        <v>7.9</v>
      </c>
      <c r="L507" s="18">
        <v>300.9</v>
      </c>
      <c r="M507" s="45">
        <f t="shared" si="63"/>
        <v>4.121635094715853</v>
      </c>
      <c r="N507" s="25">
        <f t="shared" si="64"/>
        <v>0.05616483881688269</v>
      </c>
      <c r="O507" s="25">
        <f t="shared" si="65"/>
        <v>0.09737454303755401</v>
      </c>
      <c r="P507" s="25">
        <f t="shared" si="66"/>
        <v>0.13825191093386507</v>
      </c>
      <c r="Q507" s="25">
        <f t="shared" si="67"/>
        <v>0.09371884346959124</v>
      </c>
      <c r="R507" s="25">
        <f t="shared" si="68"/>
        <v>0.17015619807244933</v>
      </c>
      <c r="S507" s="25">
        <f t="shared" si="69"/>
        <v>0.14689265536723167</v>
      </c>
      <c r="T507" s="25">
        <f t="shared" si="70"/>
        <v>0.11133266866068463</v>
      </c>
      <c r="U507" s="25">
        <f t="shared" si="71"/>
        <v>0.07909604519774012</v>
      </c>
      <c r="V507" s="25">
        <f t="shared" si="72"/>
        <v>0.08075772681954138</v>
      </c>
      <c r="W507" s="25">
        <f t="shared" si="73"/>
        <v>0.026254569624459958</v>
      </c>
    </row>
    <row r="508" spans="1:23" ht="12.75">
      <c r="A508" s="18" t="s">
        <v>12</v>
      </c>
      <c r="B508" s="18">
        <v>81.2</v>
      </c>
      <c r="C508" s="18">
        <v>112.6</v>
      </c>
      <c r="D508" s="18">
        <v>138.5</v>
      </c>
      <c r="E508" s="18">
        <v>125.2</v>
      </c>
      <c r="F508" s="18">
        <v>129.4</v>
      </c>
      <c r="G508" s="18">
        <v>99.6</v>
      </c>
      <c r="H508" s="18">
        <v>109.7</v>
      </c>
      <c r="I508" s="18">
        <v>84</v>
      </c>
      <c r="J508" s="18">
        <v>76</v>
      </c>
      <c r="K508" s="18">
        <v>54.5</v>
      </c>
      <c r="L508" s="18">
        <v>1010.7</v>
      </c>
      <c r="M508" s="45">
        <f t="shared" si="63"/>
        <v>3.9739784307905412</v>
      </c>
      <c r="N508" s="25">
        <f t="shared" si="64"/>
        <v>0.08034035816760661</v>
      </c>
      <c r="O508" s="25">
        <f t="shared" si="65"/>
        <v>0.11140793509448896</v>
      </c>
      <c r="P508" s="25">
        <f t="shared" si="66"/>
        <v>0.13703373899277727</v>
      </c>
      <c r="Q508" s="25">
        <f t="shared" si="67"/>
        <v>0.12387454239635895</v>
      </c>
      <c r="R508" s="25">
        <f t="shared" si="68"/>
        <v>0.12803007816364895</v>
      </c>
      <c r="S508" s="25">
        <f t="shared" si="69"/>
        <v>0.0985455624814485</v>
      </c>
      <c r="T508" s="25">
        <f t="shared" si="70"/>
        <v>0.10853863658850302</v>
      </c>
      <c r="U508" s="25">
        <f t="shared" si="71"/>
        <v>0.08311071534579993</v>
      </c>
      <c r="V508" s="25">
        <f t="shared" si="72"/>
        <v>0.07519540912239042</v>
      </c>
      <c r="W508" s="25">
        <f t="shared" si="73"/>
        <v>0.05392302364697734</v>
      </c>
    </row>
    <row r="509" spans="1:23" ht="12.75">
      <c r="A509" s="18" t="s">
        <v>19</v>
      </c>
      <c r="B509" s="18">
        <v>46.4</v>
      </c>
      <c r="C509" s="18">
        <v>139.7</v>
      </c>
      <c r="D509" s="18">
        <v>168.6</v>
      </c>
      <c r="E509" s="18">
        <v>121</v>
      </c>
      <c r="F509" s="18">
        <v>134.7</v>
      </c>
      <c r="G509" s="18">
        <v>123.7</v>
      </c>
      <c r="H509" s="18">
        <v>90.5</v>
      </c>
      <c r="I509" s="18">
        <v>94.6</v>
      </c>
      <c r="J509" s="18">
        <v>74.1</v>
      </c>
      <c r="K509" s="18">
        <v>35.4</v>
      </c>
      <c r="L509" s="18">
        <v>1028.7</v>
      </c>
      <c r="M509" s="45">
        <f t="shared" si="63"/>
        <v>3.9302031690483132</v>
      </c>
      <c r="N509" s="25">
        <f t="shared" si="64"/>
        <v>0.04510547292699523</v>
      </c>
      <c r="O509" s="25">
        <f t="shared" si="65"/>
        <v>0.13580246913580246</v>
      </c>
      <c r="P509" s="25">
        <f t="shared" si="66"/>
        <v>0.16389617964421113</v>
      </c>
      <c r="Q509" s="25">
        <f t="shared" si="67"/>
        <v>0.11762418586565568</v>
      </c>
      <c r="R509" s="25">
        <f t="shared" si="68"/>
        <v>0.13094196558763485</v>
      </c>
      <c r="S509" s="25">
        <f t="shared" si="69"/>
        <v>0.12024885778166618</v>
      </c>
      <c r="T509" s="25">
        <f t="shared" si="70"/>
        <v>0.08797511422183338</v>
      </c>
      <c r="U509" s="25">
        <f t="shared" si="71"/>
        <v>0.0919607271313308</v>
      </c>
      <c r="V509" s="25">
        <f t="shared" si="72"/>
        <v>0.07203266258384368</v>
      </c>
      <c r="W509" s="25">
        <f t="shared" si="73"/>
        <v>0.034412365121026536</v>
      </c>
    </row>
    <row r="510" spans="1:23" ht="12.75">
      <c r="A510" s="18" t="s">
        <v>17</v>
      </c>
      <c r="B510" s="18">
        <v>47.4</v>
      </c>
      <c r="C510" s="18">
        <v>110.9</v>
      </c>
      <c r="D510" s="18">
        <v>192</v>
      </c>
      <c r="E510" s="18">
        <v>137.8</v>
      </c>
      <c r="F510" s="18">
        <v>118.4</v>
      </c>
      <c r="G510" s="18">
        <v>113.6</v>
      </c>
      <c r="H510" s="18">
        <v>90.4</v>
      </c>
      <c r="I510" s="18">
        <v>76.6</v>
      </c>
      <c r="J510" s="18">
        <v>83.8</v>
      </c>
      <c r="K510" s="18">
        <v>28.8</v>
      </c>
      <c r="L510" s="18">
        <v>999.7</v>
      </c>
      <c r="M510" s="45">
        <f t="shared" si="63"/>
        <v>3.901670501150345</v>
      </c>
      <c r="N510" s="25">
        <f t="shared" si="64"/>
        <v>0.04741422426728018</v>
      </c>
      <c r="O510" s="25">
        <f t="shared" si="65"/>
        <v>0.1109332799839952</v>
      </c>
      <c r="P510" s="25">
        <f t="shared" si="66"/>
        <v>0.19205761728518556</v>
      </c>
      <c r="Q510" s="25">
        <f t="shared" si="67"/>
        <v>0.13784135240572173</v>
      </c>
      <c r="R510" s="25">
        <f t="shared" si="68"/>
        <v>0.11843553065919776</v>
      </c>
      <c r="S510" s="25">
        <f t="shared" si="69"/>
        <v>0.11363409022706811</v>
      </c>
      <c r="T510" s="25">
        <f t="shared" si="70"/>
        <v>0.09042712813844153</v>
      </c>
      <c r="U510" s="25">
        <f t="shared" si="71"/>
        <v>0.0766229868960688</v>
      </c>
      <c r="V510" s="25">
        <f t="shared" si="72"/>
        <v>0.08382514754426328</v>
      </c>
      <c r="W510" s="25">
        <f t="shared" si="73"/>
        <v>0.028808642592777833</v>
      </c>
    </row>
    <row r="511" spans="1:23" ht="12.75">
      <c r="A511" s="18" t="s">
        <v>9</v>
      </c>
      <c r="B511" s="18">
        <v>119.4</v>
      </c>
      <c r="C511" s="18">
        <v>125.6</v>
      </c>
      <c r="D511" s="18">
        <v>128.8</v>
      </c>
      <c r="E511" s="18">
        <v>121.1</v>
      </c>
      <c r="F511" s="18">
        <v>102.5</v>
      </c>
      <c r="G511" s="18">
        <v>105.1</v>
      </c>
      <c r="H511" s="18">
        <v>110.7</v>
      </c>
      <c r="I511" s="18">
        <v>86.1</v>
      </c>
      <c r="J511" s="18">
        <v>54.7</v>
      </c>
      <c r="K511" s="18">
        <v>45.6</v>
      </c>
      <c r="L511" s="18">
        <v>999.7</v>
      </c>
      <c r="M511" s="45">
        <f t="shared" si="63"/>
        <v>3.706812043613083</v>
      </c>
      <c r="N511" s="25">
        <f t="shared" si="64"/>
        <v>0.11943583074922477</v>
      </c>
      <c r="O511" s="25">
        <f t="shared" si="65"/>
        <v>0.12563769130739222</v>
      </c>
      <c r="P511" s="25">
        <f t="shared" si="66"/>
        <v>0.12883865159547864</v>
      </c>
      <c r="Q511" s="25">
        <f t="shared" si="67"/>
        <v>0.12113634090227067</v>
      </c>
      <c r="R511" s="25">
        <f t="shared" si="68"/>
        <v>0.10253075922776833</v>
      </c>
      <c r="S511" s="25">
        <f t="shared" si="69"/>
        <v>0.10513153946183854</v>
      </c>
      <c r="T511" s="25">
        <f t="shared" si="70"/>
        <v>0.1107332199659898</v>
      </c>
      <c r="U511" s="25">
        <f t="shared" si="71"/>
        <v>0.08612583775132539</v>
      </c>
      <c r="V511" s="25">
        <f t="shared" si="72"/>
        <v>0.05471641492447735</v>
      </c>
      <c r="W511" s="25">
        <f t="shared" si="73"/>
        <v>0.04561368410523157</v>
      </c>
    </row>
    <row r="512" spans="1:23" ht="12.75">
      <c r="A512" s="18" t="s">
        <v>5</v>
      </c>
      <c r="B512" s="18">
        <v>146.6</v>
      </c>
      <c r="C512" s="18">
        <v>111.5</v>
      </c>
      <c r="D512" s="18">
        <v>117.8</v>
      </c>
      <c r="E512" s="18">
        <v>126.5</v>
      </c>
      <c r="F512" s="18">
        <v>115.1</v>
      </c>
      <c r="G512" s="18">
        <v>109</v>
      </c>
      <c r="H512" s="18">
        <v>88.5</v>
      </c>
      <c r="I512" s="18">
        <v>85.3</v>
      </c>
      <c r="J512" s="18">
        <v>66.6</v>
      </c>
      <c r="K512" s="18">
        <v>38.8</v>
      </c>
      <c r="L512" s="18">
        <v>1005.7</v>
      </c>
      <c r="M512" s="45">
        <f t="shared" si="63"/>
        <v>3.6437307348115735</v>
      </c>
      <c r="N512" s="25">
        <f t="shared" si="64"/>
        <v>0.1457691160385801</v>
      </c>
      <c r="O512" s="25">
        <f t="shared" si="65"/>
        <v>0.11086805210301282</v>
      </c>
      <c r="P512" s="25">
        <f t="shared" si="66"/>
        <v>0.11713234562990951</v>
      </c>
      <c r="Q512" s="25">
        <f t="shared" si="67"/>
        <v>0.12578303669086208</v>
      </c>
      <c r="R512" s="25">
        <f t="shared" si="68"/>
        <v>0.11444764840409664</v>
      </c>
      <c r="S512" s="25">
        <f t="shared" si="69"/>
        <v>0.10838222133837128</v>
      </c>
      <c r="T512" s="25">
        <f t="shared" si="70"/>
        <v>0.08799840906831062</v>
      </c>
      <c r="U512" s="25">
        <f t="shared" si="71"/>
        <v>0.08481654568956945</v>
      </c>
      <c r="V512" s="25">
        <f t="shared" si="72"/>
        <v>0.0662225315700507</v>
      </c>
      <c r="W512" s="25">
        <f t="shared" si="73"/>
        <v>0.038580093467236745</v>
      </c>
    </row>
    <row r="513" spans="1:23" ht="12.75">
      <c r="A513" s="18" t="s">
        <v>20</v>
      </c>
      <c r="B513" s="18">
        <v>24.3</v>
      </c>
      <c r="C513" s="18">
        <v>89.1</v>
      </c>
      <c r="D513" s="18">
        <v>85.6</v>
      </c>
      <c r="E513" s="18">
        <v>60.1</v>
      </c>
      <c r="F513" s="18">
        <v>65.2</v>
      </c>
      <c r="G513" s="18">
        <v>52.8</v>
      </c>
      <c r="H513" s="18">
        <v>51</v>
      </c>
      <c r="I513" s="18">
        <v>37.8</v>
      </c>
      <c r="J513" s="18">
        <v>24.1</v>
      </c>
      <c r="K513" s="18">
        <v>9.8</v>
      </c>
      <c r="L513" s="18">
        <v>499.8</v>
      </c>
      <c r="M513" s="45">
        <f t="shared" si="63"/>
        <v>3.596238495398159</v>
      </c>
      <c r="N513" s="25">
        <f t="shared" si="64"/>
        <v>0.048619447779111646</v>
      </c>
      <c r="O513" s="25">
        <f t="shared" si="65"/>
        <v>0.17827130852340936</v>
      </c>
      <c r="P513" s="25">
        <f t="shared" si="66"/>
        <v>0.17126850740296118</v>
      </c>
      <c r="Q513" s="25">
        <f t="shared" si="67"/>
        <v>0.12024809923969589</v>
      </c>
      <c r="R513" s="25">
        <f t="shared" si="68"/>
        <v>0.13045218087234894</v>
      </c>
      <c r="S513" s="25">
        <f t="shared" si="69"/>
        <v>0.10564225690276109</v>
      </c>
      <c r="T513" s="25">
        <f t="shared" si="70"/>
        <v>0.10204081632653061</v>
      </c>
      <c r="U513" s="25">
        <f t="shared" si="71"/>
        <v>0.07563025210084033</v>
      </c>
      <c r="V513" s="25">
        <f t="shared" si="72"/>
        <v>0.04821928771508604</v>
      </c>
      <c r="W513" s="25">
        <f t="shared" si="73"/>
        <v>0.0196078431372549</v>
      </c>
    </row>
    <row r="514" spans="1:23" ht="12.75">
      <c r="A514" s="18" t="s">
        <v>21</v>
      </c>
      <c r="B514" s="18">
        <v>99.2</v>
      </c>
      <c r="C514" s="18">
        <v>146.1</v>
      </c>
      <c r="D514" s="18">
        <v>142.1</v>
      </c>
      <c r="E514" s="18">
        <v>139.2</v>
      </c>
      <c r="F514" s="18">
        <v>129.1</v>
      </c>
      <c r="G514" s="18">
        <v>94.3</v>
      </c>
      <c r="H514" s="18">
        <v>100</v>
      </c>
      <c r="I514" s="18">
        <v>71.1</v>
      </c>
      <c r="J514" s="18">
        <v>47.8</v>
      </c>
      <c r="K514" s="18">
        <v>30.9</v>
      </c>
      <c r="L514" s="18">
        <v>999.7</v>
      </c>
      <c r="M514" s="45">
        <f t="shared" si="63"/>
        <v>3.5332599779933975</v>
      </c>
      <c r="N514" s="25">
        <f t="shared" si="64"/>
        <v>0.0992297689306792</v>
      </c>
      <c r="O514" s="25">
        <f t="shared" si="65"/>
        <v>0.14614384315294587</v>
      </c>
      <c r="P514" s="25">
        <f t="shared" si="66"/>
        <v>0.14214264279283784</v>
      </c>
      <c r="Q514" s="25">
        <f t="shared" si="67"/>
        <v>0.1392417725317595</v>
      </c>
      <c r="R514" s="25">
        <f t="shared" si="68"/>
        <v>0.12913874162248673</v>
      </c>
      <c r="S514" s="25">
        <f t="shared" si="69"/>
        <v>0.09432829848954685</v>
      </c>
      <c r="T514" s="25">
        <f t="shared" si="70"/>
        <v>0.1000300090027008</v>
      </c>
      <c r="U514" s="25">
        <f t="shared" si="71"/>
        <v>0.07112133640092026</v>
      </c>
      <c r="V514" s="25">
        <f t="shared" si="72"/>
        <v>0.047814344303290984</v>
      </c>
      <c r="W514" s="25">
        <f t="shared" si="73"/>
        <v>0.030909272781834547</v>
      </c>
    </row>
    <row r="515" spans="1:23" ht="12.75">
      <c r="A515" s="18" t="s">
        <v>4</v>
      </c>
      <c r="B515" s="18">
        <v>159.2</v>
      </c>
      <c r="C515" s="18">
        <v>174.7</v>
      </c>
      <c r="D515" s="18">
        <v>165.6</v>
      </c>
      <c r="E515" s="18">
        <v>134.4</v>
      </c>
      <c r="F515" s="18">
        <v>86.6</v>
      </c>
      <c r="G515" s="18">
        <v>86.5</v>
      </c>
      <c r="H515" s="18">
        <v>70.2</v>
      </c>
      <c r="I515" s="18">
        <v>59.6</v>
      </c>
      <c r="J515" s="18">
        <v>52.8</v>
      </c>
      <c r="K515" s="18">
        <v>10</v>
      </c>
      <c r="L515" s="18">
        <v>999.7</v>
      </c>
      <c r="M515" s="45">
        <f t="shared" si="63"/>
        <v>3.019705911773532</v>
      </c>
      <c r="N515" s="25">
        <f t="shared" si="64"/>
        <v>0.15924777433229967</v>
      </c>
      <c r="O515" s="25">
        <f t="shared" si="65"/>
        <v>0.1747524257277183</v>
      </c>
      <c r="P515" s="25">
        <f t="shared" si="66"/>
        <v>0.16564969490847253</v>
      </c>
      <c r="Q515" s="25">
        <f t="shared" si="67"/>
        <v>0.13444033209962988</v>
      </c>
      <c r="R515" s="25">
        <f t="shared" si="68"/>
        <v>0.08662598779633889</v>
      </c>
      <c r="S515" s="25">
        <f t="shared" si="69"/>
        <v>0.0865259577873362</v>
      </c>
      <c r="T515" s="25">
        <f t="shared" si="70"/>
        <v>0.07022106631989597</v>
      </c>
      <c r="U515" s="25">
        <f t="shared" si="71"/>
        <v>0.059617885365609684</v>
      </c>
      <c r="V515" s="25">
        <f t="shared" si="72"/>
        <v>0.052815844753426024</v>
      </c>
      <c r="W515" s="25">
        <f t="shared" si="73"/>
        <v>0.01000300090027008</v>
      </c>
    </row>
    <row r="516" spans="1:23" ht="12.75">
      <c r="A516" s="18" t="s">
        <v>25</v>
      </c>
      <c r="B516" s="18">
        <v>183.2</v>
      </c>
      <c r="C516" s="18">
        <v>175.2</v>
      </c>
      <c r="D516" s="18">
        <v>180.5</v>
      </c>
      <c r="E516" s="18">
        <v>103</v>
      </c>
      <c r="F516" s="18">
        <v>103.8</v>
      </c>
      <c r="G516" s="18">
        <v>94.9</v>
      </c>
      <c r="H516" s="18">
        <v>72</v>
      </c>
      <c r="I516" s="18">
        <v>57.2</v>
      </c>
      <c r="J516" s="18">
        <v>53.4</v>
      </c>
      <c r="K516" s="18">
        <v>13.1</v>
      </c>
      <c r="L516" s="18">
        <v>1036.2</v>
      </c>
      <c r="M516" s="45">
        <f t="shared" si="63"/>
        <v>2.978382551630959</v>
      </c>
      <c r="N516" s="25">
        <f t="shared" si="64"/>
        <v>0.17679984558965448</v>
      </c>
      <c r="O516" s="25">
        <f t="shared" si="65"/>
        <v>0.16907932831499708</v>
      </c>
      <c r="P516" s="25">
        <f t="shared" si="66"/>
        <v>0.17419417100945764</v>
      </c>
      <c r="Q516" s="25">
        <f t="shared" si="67"/>
        <v>0.09940165991121405</v>
      </c>
      <c r="R516" s="25">
        <f t="shared" si="68"/>
        <v>0.10017371163867979</v>
      </c>
      <c r="S516" s="25">
        <f t="shared" si="69"/>
        <v>0.09158463617062343</v>
      </c>
      <c r="T516" s="25">
        <f t="shared" si="70"/>
        <v>0.06948465547191661</v>
      </c>
      <c r="U516" s="25">
        <f t="shared" si="71"/>
        <v>0.055201698513800426</v>
      </c>
      <c r="V516" s="25">
        <f t="shared" si="72"/>
        <v>0.051534452808338155</v>
      </c>
      <c r="W516" s="25">
        <f t="shared" si="73"/>
        <v>0.012642347037251495</v>
      </c>
    </row>
    <row r="517" spans="1:23" ht="12.75">
      <c r="A517" s="18" t="s">
        <v>59</v>
      </c>
      <c r="B517" s="18">
        <v>63.9</v>
      </c>
      <c r="C517" s="18">
        <v>88.6</v>
      </c>
      <c r="D517" s="18">
        <v>93.1</v>
      </c>
      <c r="E517" s="18">
        <v>69.8</v>
      </c>
      <c r="F517" s="18">
        <v>61.8</v>
      </c>
      <c r="G517" s="18">
        <v>43.4</v>
      </c>
      <c r="H517" s="18">
        <v>35.9</v>
      </c>
      <c r="I517" s="18">
        <v>29.8</v>
      </c>
      <c r="J517" s="18">
        <v>13</v>
      </c>
      <c r="K517" s="18">
        <v>0.5</v>
      </c>
      <c r="L517" s="18">
        <v>499.8</v>
      </c>
      <c r="M517" s="45">
        <f t="shared" si="63"/>
        <v>2.960984393757502</v>
      </c>
      <c r="N517" s="25">
        <f t="shared" si="64"/>
        <v>0.12785114045618245</v>
      </c>
      <c r="O517" s="25">
        <f t="shared" si="65"/>
        <v>0.17727090836334533</v>
      </c>
      <c r="P517" s="25">
        <f t="shared" si="66"/>
        <v>0.18627450980392155</v>
      </c>
      <c r="Q517" s="25">
        <f t="shared" si="67"/>
        <v>0.13965586234493796</v>
      </c>
      <c r="R517" s="25">
        <f t="shared" si="68"/>
        <v>0.12364945978391356</v>
      </c>
      <c r="S517" s="25">
        <f t="shared" si="69"/>
        <v>0.08683473389355742</v>
      </c>
      <c r="T517" s="25">
        <f t="shared" si="70"/>
        <v>0.07182873149259704</v>
      </c>
      <c r="U517" s="25">
        <f t="shared" si="71"/>
        <v>0.05962384953981593</v>
      </c>
      <c r="V517" s="25">
        <f t="shared" si="72"/>
        <v>0.026010404161664665</v>
      </c>
      <c r="W517" s="25">
        <f t="shared" si="73"/>
        <v>0.0010004001600640256</v>
      </c>
    </row>
    <row r="518" spans="1:23" ht="12.75">
      <c r="A518" s="18" t="s">
        <v>13</v>
      </c>
      <c r="B518" s="18">
        <v>225.9</v>
      </c>
      <c r="C518" s="18">
        <v>170.3</v>
      </c>
      <c r="D518" s="18">
        <v>136.1</v>
      </c>
      <c r="E518" s="18">
        <v>117.7</v>
      </c>
      <c r="F518" s="18">
        <v>85.6</v>
      </c>
      <c r="G518" s="18">
        <v>80.4</v>
      </c>
      <c r="H518" s="18">
        <v>73.8</v>
      </c>
      <c r="I518" s="18">
        <v>65</v>
      </c>
      <c r="J518" s="18">
        <v>35.5</v>
      </c>
      <c r="K518" s="18">
        <v>22.3</v>
      </c>
      <c r="L518" s="18">
        <v>1012.7</v>
      </c>
      <c r="M518" s="45">
        <f t="shared" si="63"/>
        <v>2.841809025377703</v>
      </c>
      <c r="N518" s="25">
        <f t="shared" si="64"/>
        <v>0.22306704848425002</v>
      </c>
      <c r="O518" s="25">
        <f t="shared" si="65"/>
        <v>0.1681643132220796</v>
      </c>
      <c r="P518" s="25">
        <f t="shared" si="66"/>
        <v>0.13439320628024093</v>
      </c>
      <c r="Q518" s="25">
        <f t="shared" si="67"/>
        <v>0.11622395576182483</v>
      </c>
      <c r="R518" s="25">
        <f t="shared" si="68"/>
        <v>0.08452651328132714</v>
      </c>
      <c r="S518" s="25">
        <f t="shared" si="69"/>
        <v>0.07939172509133999</v>
      </c>
      <c r="T518" s="25">
        <f t="shared" si="70"/>
        <v>0.0728744939271255</v>
      </c>
      <c r="U518" s="25">
        <f t="shared" si="71"/>
        <v>0.06418485237483953</v>
      </c>
      <c r="V518" s="25">
        <f t="shared" si="72"/>
        <v>0.035054803989335435</v>
      </c>
      <c r="W518" s="25">
        <f t="shared" si="73"/>
        <v>0.022020341660906488</v>
      </c>
    </row>
    <row r="519" spans="1:23" ht="12.75">
      <c r="A519" s="18" t="s">
        <v>24</v>
      </c>
      <c r="B519" s="18">
        <v>191.7</v>
      </c>
      <c r="C519" s="18">
        <v>186.6</v>
      </c>
      <c r="D519" s="18">
        <v>178.1</v>
      </c>
      <c r="E519" s="18">
        <v>106.2</v>
      </c>
      <c r="F519" s="18">
        <v>103.8</v>
      </c>
      <c r="G519" s="18">
        <v>75.3</v>
      </c>
      <c r="H519" s="18">
        <v>71</v>
      </c>
      <c r="I519" s="18">
        <v>45.6</v>
      </c>
      <c r="J519" s="18">
        <v>33.9</v>
      </c>
      <c r="K519" s="18">
        <v>16.3</v>
      </c>
      <c r="L519" s="18">
        <v>1008.7</v>
      </c>
      <c r="M519" s="45">
        <f t="shared" si="63"/>
        <v>2.7595915534846824</v>
      </c>
      <c r="N519" s="25">
        <f t="shared" si="64"/>
        <v>0.19004659462674728</v>
      </c>
      <c r="O519" s="25">
        <f t="shared" si="65"/>
        <v>0.18499058193714682</v>
      </c>
      <c r="P519" s="25">
        <f t="shared" si="66"/>
        <v>0.176563894121146</v>
      </c>
      <c r="Q519" s="25">
        <f t="shared" si="67"/>
        <v>0.10528402894815109</v>
      </c>
      <c r="R519" s="25">
        <f t="shared" si="68"/>
        <v>0.10290472885892732</v>
      </c>
      <c r="S519" s="25">
        <f t="shared" si="69"/>
        <v>0.07465054029939526</v>
      </c>
      <c r="T519" s="25">
        <f t="shared" si="70"/>
        <v>0.07038762763953603</v>
      </c>
      <c r="U519" s="25">
        <f t="shared" si="71"/>
        <v>0.04520670169525131</v>
      </c>
      <c r="V519" s="25">
        <f t="shared" si="72"/>
        <v>0.03360761376028551</v>
      </c>
      <c r="W519" s="25">
        <f t="shared" si="73"/>
        <v>0.01615941310597799</v>
      </c>
    </row>
    <row r="521" spans="2:4" ht="12.75">
      <c r="B521" s="5" t="s">
        <v>81</v>
      </c>
      <c r="C521" s="5"/>
      <c r="D521" s="5"/>
    </row>
    <row r="522" spans="1:4" ht="12.75">
      <c r="A522" s="5" t="s">
        <v>0</v>
      </c>
      <c r="B522" s="5">
        <v>0</v>
      </c>
      <c r="C522" s="5">
        <v>1</v>
      </c>
      <c r="D522" s="5" t="s">
        <v>1</v>
      </c>
    </row>
    <row r="523" spans="2:4" ht="12.75">
      <c r="B523" s="5" t="s">
        <v>82</v>
      </c>
      <c r="C523" s="5" t="s">
        <v>82</v>
      </c>
      <c r="D523" s="5" t="s">
        <v>82</v>
      </c>
    </row>
    <row r="524" spans="1:5" ht="12.75">
      <c r="A524" s="5" t="s">
        <v>2</v>
      </c>
      <c r="B524" s="5">
        <v>245.7</v>
      </c>
      <c r="C524" s="5">
        <v>794</v>
      </c>
      <c r="D524" s="33">
        <v>1039.6</v>
      </c>
      <c r="E524" s="25">
        <f>C524/D524</f>
        <v>0.7637552904963448</v>
      </c>
    </row>
    <row r="525" spans="1:5" ht="12.75">
      <c r="A525" s="5" t="s">
        <v>3</v>
      </c>
      <c r="B525" s="5">
        <v>69.7</v>
      </c>
      <c r="C525" s="5">
        <v>937.9</v>
      </c>
      <c r="D525" s="33">
        <v>1007.7</v>
      </c>
      <c r="E525" s="25">
        <f aca="true" t="shared" si="74" ref="E525:E553">C525/D525</f>
        <v>0.93073335318051</v>
      </c>
    </row>
    <row r="526" spans="1:5" ht="12.75">
      <c r="A526" s="5" t="s">
        <v>53</v>
      </c>
      <c r="B526" s="5">
        <v>216.4</v>
      </c>
      <c r="C526" s="5">
        <v>789.3</v>
      </c>
      <c r="D526" s="33">
        <v>1005.7</v>
      </c>
      <c r="E526" s="25">
        <f t="shared" si="74"/>
        <v>0.784826489012628</v>
      </c>
    </row>
    <row r="527" spans="1:5" ht="12.75">
      <c r="A527" s="5" t="s">
        <v>54</v>
      </c>
      <c r="B527" s="5">
        <v>93.7</v>
      </c>
      <c r="C527" s="5">
        <v>434.1</v>
      </c>
      <c r="D527" s="5">
        <v>527.8</v>
      </c>
      <c r="E527" s="25">
        <f t="shared" si="74"/>
        <v>0.8224706328154605</v>
      </c>
    </row>
    <row r="528" spans="1:5" ht="12.75">
      <c r="A528" s="5" t="s">
        <v>4</v>
      </c>
      <c r="B528" s="5">
        <v>456</v>
      </c>
      <c r="C528" s="5">
        <v>543.7</v>
      </c>
      <c r="D528" s="5">
        <v>999.7</v>
      </c>
      <c r="E528" s="25">
        <f t="shared" si="74"/>
        <v>0.5438631589476843</v>
      </c>
    </row>
    <row r="529" spans="1:5" ht="12.75">
      <c r="A529" s="5" t="s">
        <v>5</v>
      </c>
      <c r="B529" s="5">
        <v>353.4</v>
      </c>
      <c r="C529" s="5">
        <v>652.3</v>
      </c>
      <c r="D529" s="33">
        <v>1005.7</v>
      </c>
      <c r="E529" s="25">
        <f t="shared" si="74"/>
        <v>0.6486029631102713</v>
      </c>
    </row>
    <row r="530" spans="1:5" ht="12.75">
      <c r="A530" s="5" t="s">
        <v>6</v>
      </c>
      <c r="B530" s="5">
        <v>93.5</v>
      </c>
      <c r="C530" s="5">
        <v>946.8</v>
      </c>
      <c r="D530" s="33">
        <v>1040.2</v>
      </c>
      <c r="E530" s="25">
        <f t="shared" si="74"/>
        <v>0.910209575081715</v>
      </c>
    </row>
    <row r="531" spans="1:5" ht="12.75">
      <c r="A531" s="5" t="s">
        <v>7</v>
      </c>
      <c r="B531" s="5">
        <v>290.9</v>
      </c>
      <c r="C531" s="5">
        <v>739.7</v>
      </c>
      <c r="D531" s="33">
        <v>1030.6</v>
      </c>
      <c r="E531" s="25">
        <f t="shared" si="74"/>
        <v>0.7177372404424608</v>
      </c>
    </row>
    <row r="532" spans="1:5" ht="12.75">
      <c r="A532" s="5" t="s">
        <v>8</v>
      </c>
      <c r="B532" s="5">
        <v>225.3</v>
      </c>
      <c r="C532" s="5">
        <v>774.4</v>
      </c>
      <c r="D532" s="5">
        <v>999.7</v>
      </c>
      <c r="E532" s="25">
        <f t="shared" si="74"/>
        <v>0.7746323897169151</v>
      </c>
    </row>
    <row r="533" spans="1:5" ht="12.75">
      <c r="A533" s="5" t="s">
        <v>9</v>
      </c>
      <c r="B533" s="5">
        <v>328.8</v>
      </c>
      <c r="C533" s="5">
        <v>670.9</v>
      </c>
      <c r="D533" s="5">
        <v>999.7</v>
      </c>
      <c r="E533" s="25">
        <f t="shared" si="74"/>
        <v>0.6711013303991197</v>
      </c>
    </row>
    <row r="534" spans="1:5" ht="12.75">
      <c r="A534" s="5" t="s">
        <v>10</v>
      </c>
      <c r="B534" s="5">
        <v>75.1</v>
      </c>
      <c r="C534" s="5">
        <v>424.8</v>
      </c>
      <c r="D534" s="5">
        <v>499.8</v>
      </c>
      <c r="E534" s="25">
        <f t="shared" si="74"/>
        <v>0.8499399759903962</v>
      </c>
    </row>
    <row r="535" spans="1:5" ht="12.75">
      <c r="A535" s="5" t="s">
        <v>11</v>
      </c>
      <c r="B535" s="5">
        <v>83.1</v>
      </c>
      <c r="C535" s="5">
        <v>916.6</v>
      </c>
      <c r="D535" s="5">
        <v>999.7</v>
      </c>
      <c r="E535" s="25">
        <f t="shared" si="74"/>
        <v>0.9168750625187556</v>
      </c>
    </row>
    <row r="536" spans="1:5" ht="12.75">
      <c r="A536" s="5" t="s">
        <v>12</v>
      </c>
      <c r="B536" s="5">
        <v>292</v>
      </c>
      <c r="C536" s="5">
        <v>718.7</v>
      </c>
      <c r="D536" s="33">
        <v>1010.7</v>
      </c>
      <c r="E536" s="25">
        <f t="shared" si="74"/>
        <v>0.7110913228455527</v>
      </c>
    </row>
    <row r="537" spans="1:5" ht="12.75">
      <c r="A537" s="5" t="s">
        <v>13</v>
      </c>
      <c r="B537" s="5">
        <v>497.9</v>
      </c>
      <c r="C537" s="5">
        <v>514.7</v>
      </c>
      <c r="D537" s="33">
        <v>1012.7</v>
      </c>
      <c r="E537" s="25">
        <f t="shared" si="74"/>
        <v>0.5082452848819986</v>
      </c>
    </row>
    <row r="538" spans="1:5" ht="12.75">
      <c r="A538" s="5" t="s">
        <v>15</v>
      </c>
      <c r="B538" s="5">
        <v>50.3</v>
      </c>
      <c r="C538" s="5">
        <v>960.4</v>
      </c>
      <c r="D538" s="33">
        <v>1010.7</v>
      </c>
      <c r="E538" s="25">
        <f t="shared" si="74"/>
        <v>0.9502325121203126</v>
      </c>
    </row>
    <row r="539" spans="1:5" ht="12.75">
      <c r="A539" s="5" t="s">
        <v>56</v>
      </c>
      <c r="B539" s="5">
        <v>151.8</v>
      </c>
      <c r="C539" s="5">
        <v>856.9</v>
      </c>
      <c r="D539" s="33">
        <v>1008.7</v>
      </c>
      <c r="E539" s="25">
        <f t="shared" si="74"/>
        <v>0.8495092693565975</v>
      </c>
    </row>
    <row r="540" spans="1:5" ht="12.75">
      <c r="A540" s="5" t="s">
        <v>55</v>
      </c>
      <c r="B540" s="5">
        <v>71.6</v>
      </c>
      <c r="C540" s="5">
        <v>229.3</v>
      </c>
      <c r="D540" s="5">
        <v>300.9</v>
      </c>
      <c r="E540" s="25">
        <f t="shared" si="74"/>
        <v>0.7620471917580592</v>
      </c>
    </row>
    <row r="541" spans="1:5" ht="12.75">
      <c r="A541" s="5" t="s">
        <v>59</v>
      </c>
      <c r="B541" s="5">
        <v>203.4</v>
      </c>
      <c r="C541" s="5">
        <v>296.4</v>
      </c>
      <c r="D541" s="5">
        <v>499.8</v>
      </c>
      <c r="E541" s="25">
        <f t="shared" si="74"/>
        <v>0.5930372148859543</v>
      </c>
    </row>
    <row r="542" spans="1:5" ht="12.75">
      <c r="A542" s="5" t="s">
        <v>27</v>
      </c>
      <c r="B542" s="5">
        <v>170.5</v>
      </c>
      <c r="C542" s="5">
        <v>889.1</v>
      </c>
      <c r="D542" s="33">
        <v>1059.6</v>
      </c>
      <c r="E542" s="25">
        <f t="shared" si="74"/>
        <v>0.8390902227255569</v>
      </c>
    </row>
    <row r="543" spans="1:5" ht="12.75">
      <c r="A543" s="5" t="s">
        <v>16</v>
      </c>
      <c r="B543" s="5">
        <v>144.9</v>
      </c>
      <c r="C543" s="5">
        <v>855.7</v>
      </c>
      <c r="D543" s="33">
        <v>1000.6</v>
      </c>
      <c r="E543" s="25">
        <f t="shared" si="74"/>
        <v>0.8551868878672797</v>
      </c>
    </row>
    <row r="544" spans="1:5" ht="12.75">
      <c r="A544" s="5" t="s">
        <v>17</v>
      </c>
      <c r="B544" s="5">
        <v>336.4</v>
      </c>
      <c r="C544" s="5">
        <v>663.2</v>
      </c>
      <c r="D544" s="5">
        <v>999.7</v>
      </c>
      <c r="E544" s="25">
        <f t="shared" si="74"/>
        <v>0.6633990197059118</v>
      </c>
    </row>
    <row r="545" spans="1:5" ht="12.75">
      <c r="A545" s="5" t="s">
        <v>18</v>
      </c>
      <c r="B545" s="5">
        <v>171.5</v>
      </c>
      <c r="C545" s="5">
        <v>834.1</v>
      </c>
      <c r="D545" s="33">
        <v>1005.7</v>
      </c>
      <c r="E545" s="25">
        <f t="shared" si="74"/>
        <v>0.8293725763150045</v>
      </c>
    </row>
    <row r="546" spans="1:5" ht="12.75">
      <c r="A546" s="5" t="s">
        <v>19</v>
      </c>
      <c r="B546" s="5">
        <v>263</v>
      </c>
      <c r="C546" s="5">
        <v>765.7</v>
      </c>
      <c r="D546" s="33">
        <v>1028.7</v>
      </c>
      <c r="E546" s="25">
        <f t="shared" si="74"/>
        <v>0.7443375133663848</v>
      </c>
    </row>
    <row r="547" spans="1:5" ht="12.75">
      <c r="A547" s="5" t="s">
        <v>20</v>
      </c>
      <c r="B547" s="5">
        <v>148.3</v>
      </c>
      <c r="C547" s="5">
        <v>351.5</v>
      </c>
      <c r="D547" s="5">
        <v>499.8</v>
      </c>
      <c r="E547" s="25">
        <f t="shared" si="74"/>
        <v>0.70328131252501</v>
      </c>
    </row>
    <row r="548" spans="1:5" ht="12.75">
      <c r="A548" s="5" t="s">
        <v>21</v>
      </c>
      <c r="B548" s="5">
        <v>346.7</v>
      </c>
      <c r="C548" s="5">
        <v>653</v>
      </c>
      <c r="D548" s="5">
        <v>999.7</v>
      </c>
      <c r="E548" s="25">
        <f t="shared" si="74"/>
        <v>0.6531959587876363</v>
      </c>
    </row>
    <row r="549" spans="1:5" ht="12.75">
      <c r="A549" s="5" t="s">
        <v>22</v>
      </c>
      <c r="B549" s="5">
        <v>233.2</v>
      </c>
      <c r="C549" s="5">
        <v>860.4</v>
      </c>
      <c r="D549" s="33">
        <v>1093.6</v>
      </c>
      <c r="E549" s="25">
        <f t="shared" si="74"/>
        <v>0.7867593269934163</v>
      </c>
    </row>
    <row r="550" spans="1:5" ht="12.75">
      <c r="A550" s="5" t="s">
        <v>23</v>
      </c>
      <c r="B550" s="5">
        <v>200.2</v>
      </c>
      <c r="C550" s="5">
        <v>814.4</v>
      </c>
      <c r="D550" s="33">
        <v>1014.6</v>
      </c>
      <c r="E550" s="25">
        <f t="shared" si="74"/>
        <v>0.8026808594520007</v>
      </c>
    </row>
    <row r="551" spans="1:5" ht="12.75">
      <c r="A551" s="5" t="s">
        <v>24</v>
      </c>
      <c r="B551" s="5">
        <v>506.5</v>
      </c>
      <c r="C551" s="5">
        <v>502.2</v>
      </c>
      <c r="D551" s="33">
        <v>1008.7</v>
      </c>
      <c r="E551" s="25">
        <f t="shared" si="74"/>
        <v>0.49786854367007033</v>
      </c>
    </row>
    <row r="552" spans="1:5" ht="12.75">
      <c r="A552" s="5" t="s">
        <v>25</v>
      </c>
      <c r="B552" s="5">
        <v>485.1</v>
      </c>
      <c r="C552" s="5">
        <v>551.1</v>
      </c>
      <c r="D552" s="33">
        <v>1036.2</v>
      </c>
      <c r="E552" s="25">
        <f t="shared" si="74"/>
        <v>0.5318471337579618</v>
      </c>
    </row>
    <row r="553" spans="1:5" ht="12.75">
      <c r="A553" s="5" t="s">
        <v>1</v>
      </c>
      <c r="B553" s="33">
        <v>6804.7</v>
      </c>
      <c r="C553" s="33">
        <v>19941.3</v>
      </c>
      <c r="D553" s="33">
        <v>26746</v>
      </c>
      <c r="E553" s="25">
        <f t="shared" si="74"/>
        <v>0.7455806475734689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Audiences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Attendance data</dc:title>
  <dc:subject>International comparisons of public engagement in culture and sport </dc:subject>
  <dc:creator>DCMS</dc:creator>
  <cp:keywords/>
  <dc:description/>
  <cp:lastModifiedBy>OGIDI ANN</cp:lastModifiedBy>
  <dcterms:created xsi:type="dcterms:W3CDTF">2009-10-16T18:37:45Z</dcterms:created>
  <dcterms:modified xsi:type="dcterms:W3CDTF">2011-08-12T14:51:43Z</dcterms:modified>
  <cp:category/>
  <cp:version/>
  <cp:contentType/>
  <cp:contentStatus/>
</cp:coreProperties>
</file>