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80" windowWidth="19440" windowHeight="12240"/>
  </bookViews>
  <sheets>
    <sheet name="Supplementary Dropdown" sheetId="6" r:id="rId1"/>
    <sheet name="Supplementary 2017-18" sheetId="4" r:id="rId2"/>
    <sheet name="Supplementary 2018-19" sheetId="5" r:id="rId3"/>
    <sheet name="input" sheetId="2"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R" localSheetId="1">#REF!</definedName>
    <definedName name="\R" localSheetId="2">#REF!</definedName>
    <definedName name="\R" localSheetId="0">#REF!</definedName>
    <definedName name="\R">#REF!</definedName>
    <definedName name="__123Graph_A" localSheetId="1" hidden="1">'[1]Model inputs'!#REF!</definedName>
    <definedName name="__123Graph_A" localSheetId="2" hidden="1">'[1]Model inputs'!#REF!</definedName>
    <definedName name="__123Graph_A" localSheetId="0" hidden="1">'[1]Model inputs'!#REF!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2" hidden="1">'Supplementary 2018-19'!$A$5:$AC$155</definedName>
    <definedName name="_xlnm._FilterDatabase" localSheetId="0" hidden="1">#REF!</definedName>
    <definedName name="_xlnm._FilterDatabase" hidden="1">#REF!</definedName>
    <definedName name="_FliterDatabase2" localSheetId="1" hidden="1">#REF!</definedName>
    <definedName name="_FliterDatabase2" localSheetId="2" hidden="1">#REF!</definedName>
    <definedName name="_FliterDatabase2" localSheetId="0" hidden="1">#REF!</definedName>
    <definedName name="_FliterDatabase2" hidden="1">#REF!</definedName>
    <definedName name="_Order1" hidden="1">255</definedName>
    <definedName name="_Order2" hidden="1">0</definedName>
    <definedName name="_Regression_Out" localSheetId="1" hidden="1">#REF!</definedName>
    <definedName name="_Regression_Out" localSheetId="2" hidden="1">#REF!</definedName>
    <definedName name="_Regression_Out" localSheetId="0" hidden="1">#REF!</definedName>
    <definedName name="_Regression_Out" hidden="1">#REF!</definedName>
    <definedName name="_Regression_X" localSheetId="0" hidden="1">#REF!</definedName>
    <definedName name="_Regression_X" hidden="1">#REF!</definedName>
    <definedName name="_Regression_Y" localSheetId="0" hidden="1">#REF!</definedName>
    <definedName name="_Regression_Y" hidden="1">#REF!</definedName>
    <definedName name="a" localSheetId="1" hidden="1">{#N/A,#N/A,FALSE,"TMCOMP96";#N/A,#N/A,FALSE,"MAT96";#N/A,#N/A,FALSE,"FANDA96";#N/A,#N/A,FALSE,"INTRAN96";#N/A,#N/A,FALSE,"NAA9697";#N/A,#N/A,FALSE,"ECWEBB";#N/A,#N/A,FALSE,"MFT96";#N/A,#N/A,FALSE,"CTrecon"}</definedName>
    <definedName name="a" localSheetId="2"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localSheetId="1"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uthorityList">'[9]LA Dropdown'!$J$4:$J$409</definedName>
    <definedName name="b" localSheetId="1" hidden="1">{#N/A,#N/A,FALSE,"TMCOMP96";#N/A,#N/A,FALSE,"MAT96";#N/A,#N/A,FALSE,"FANDA96";#N/A,#N/A,FALSE,"INTRAN96";#N/A,#N/A,FALSE,"NAA9697";#N/A,#N/A,FALSE,"ECWEBB";#N/A,#N/A,FALSE,"MFT96";#N/A,#N/A,FALSE,"CTrecon"}</definedName>
    <definedName name="b" localSheetId="2"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 localSheetId="1">#REF!</definedName>
    <definedName name="BRprint1" localSheetId="2">#REF!</definedName>
    <definedName name="BRprint1" localSheetId="0">#REF!</definedName>
    <definedName name="BRprint1">#REF!</definedName>
    <definedName name="BRprint2" localSheetId="1">#REF!</definedName>
    <definedName name="BRprint2" localSheetId="2">#REF!</definedName>
    <definedName name="BRprint2" localSheetId="0">#REF!</definedName>
    <definedName name="BRprint2">#REF!</definedName>
    <definedName name="cccc" localSheetId="1">'[11]BR1 Form'!#REF!</definedName>
    <definedName name="cccc" localSheetId="2">'[11]BR1 Form'!#REF!</definedName>
    <definedName name="cccc" localSheetId="0">'[11]BR1 Form'!#REF!</definedName>
    <definedName name="cccc">'[11]BR1 Form'!#REF!</definedName>
    <definedName name="CERDATA" localSheetId="1">'[12]Section A'!#REF!</definedName>
    <definedName name="CERDATA" localSheetId="2">'[12]Section A'!#REF!</definedName>
    <definedName name="CERDATA" localSheetId="0">'[12]Section A'!#REF!</definedName>
    <definedName name="CERDATA">'[12]Section A'!#REF!</definedName>
    <definedName name="CONTACT" localSheetId="1">'[13]CTB Form'!#REF!</definedName>
    <definedName name="CONTACT" localSheetId="2">'[13]CTB Form'!#REF!</definedName>
    <definedName name="CONTACT" localSheetId="0">'[13]CTB Form'!#REF!</definedName>
    <definedName name="CONTACT">'[13]CTB Form'!#REF!</definedName>
    <definedName name="CTB" localSheetId="1">'[13]CTB Form'!#REF!</definedName>
    <definedName name="CTB" localSheetId="2">'[13]CTB Form'!#REF!</definedName>
    <definedName name="CTB" localSheetId="0">'[13]CTB Form'!#REF!</definedName>
    <definedName name="CTB">'[13]CTB Form'!#REF!</definedName>
    <definedName name="CTB1__November_2002__Calculation_of_Council_Tax_Base_for_Revenue_Support_Grant_Purposes_for_2003_04" localSheetId="1">#REF!</definedName>
    <definedName name="CTB1__November_2002__Calculation_of_Council_Tax_Base_for_Revenue_Support_Grant_Purposes_for_2003_04" localSheetId="2">#REF!</definedName>
    <definedName name="CTB1__November_2002__Calculation_of_Council_Tax_Base_for_Revenue_Support_Grant_Purposes_for_2003_04" localSheetId="0">#REF!</definedName>
    <definedName name="CTB1__November_2002__Calculation_of_Council_Tax_Base_for_Revenue_Support_Grant_Purposes_for_2003_04">#REF!</definedName>
    <definedName name="CTBs" localSheetId="1">'[13]CTB Form'!#REF!</definedName>
    <definedName name="CTBs" localSheetId="2">'[13]CTB Form'!#REF!</definedName>
    <definedName name="CTBs" localSheetId="0">'[13]CTB Form'!#REF!</definedName>
    <definedName name="CTBs">'[13]CTB Form'!#REF!</definedName>
    <definedName name="CTRprint1" localSheetId="1">#REF!</definedName>
    <definedName name="CTRprint1" localSheetId="2">#REF!</definedName>
    <definedName name="CTRprint1" localSheetId="0">#REF!</definedName>
    <definedName name="CTRprint1">#REF!</definedName>
    <definedName name="CTRprint2" localSheetId="1">#REF!</definedName>
    <definedName name="CTRprint2" localSheetId="2">#REF!</definedName>
    <definedName name="CTRprint2" localSheetId="0">#REF!</definedName>
    <definedName name="CTRprint2">#REF!</definedName>
    <definedName name="CurrentSheet">14</definedName>
    <definedName name="Data" localSheetId="1">#REF!</definedName>
    <definedName name="Data" localSheetId="2">#REF!</definedName>
    <definedName name="Data" localSheetId="0">#REF!</definedName>
    <definedName name="Data">#REF!</definedName>
    <definedName name="Data_col1" localSheetId="1">#REF!</definedName>
    <definedName name="Data_col1" localSheetId="2">#REF!</definedName>
    <definedName name="Data_col1" localSheetId="0">#REF!</definedName>
    <definedName name="Data_col1">#REF!</definedName>
    <definedName name="Data_col2" localSheetId="1">#REF!</definedName>
    <definedName name="Data_col2" localSheetId="2">#REF!</definedName>
    <definedName name="Data_col2" localSheetId="0">#REF!</definedName>
    <definedName name="Data_col2">#REF!</definedName>
    <definedName name="Data_col3" localSheetId="0">#REF!</definedName>
    <definedName name="Data_col3">#REF!</definedName>
    <definedName name="datar" localSheetId="0">#REF!</definedName>
    <definedName name="datar">#REF!</definedName>
    <definedName name="detruse" localSheetId="0">#REF!</definedName>
    <definedName name="detruse">#REF!</definedName>
    <definedName name="dgsgf" localSheetId="1"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count">[14]Data!$C$4:$EC$338</definedName>
    <definedName name="Distribution" localSheetId="1" hidden="1">#REF!</definedName>
    <definedName name="Distribution" localSheetId="2" hidden="1">#REF!</definedName>
    <definedName name="Distribution" localSheetId="0" hidden="1">#REF!</definedName>
    <definedName name="Distribution" hidden="1">#REF!</definedName>
    <definedName name="dtlruse" localSheetId="1">#REF!</definedName>
    <definedName name="dtlruse" localSheetId="2">#REF!</definedName>
    <definedName name="dtlruse" localSheetId="0">#REF!</definedName>
    <definedName name="dtlruse">#REF!</definedName>
    <definedName name="ExtraProfiles" localSheetId="1" hidden="1">#REF!</definedName>
    <definedName name="ExtraProfiles" localSheetId="2" hidden="1">#REF!</definedName>
    <definedName name="ExtraProfiles" localSheetId="0" hidden="1">#REF!</definedName>
    <definedName name="ExtraProfiles" hidden="1">#REF!</definedName>
    <definedName name="fem" localSheetId="0">#REF!</definedName>
    <definedName name="fem">#REF!</definedName>
    <definedName name="females_UK" localSheetId="0">#REF!</definedName>
    <definedName name="females_UK">#REF!</definedName>
    <definedName name="fg" localSheetId="1"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localSheetId="1"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Import_AuditData">#REF!</definedName>
    <definedName name="Import_FormData" localSheetId="0">#REF!</definedName>
    <definedName name="Import_FormData">#REF!</definedName>
    <definedName name="Import_LA_Code">'[16]Part 1'!#REF!</definedName>
    <definedName name="Import_LA_Name">'[16]Part 1'!#REF!</definedName>
    <definedName name="Import_NotesData" localSheetId="1">#REF!</definedName>
    <definedName name="Import_NotesData" localSheetId="2">#REF!</definedName>
    <definedName name="Import_NotesData" localSheetId="0">#REF!</definedName>
    <definedName name="Import_NotesData">#REF!</definedName>
    <definedName name="Import_ValidationData" localSheetId="1">#REF!</definedName>
    <definedName name="Import_ValidationData" localSheetId="2">#REF!</definedName>
    <definedName name="Import_ValidationData" localSheetId="0">#REF!</definedName>
    <definedName name="Import_ValidationData">#REF!</definedName>
    <definedName name="jhkgh" localSheetId="1"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codes" localSheetId="1">#REF!</definedName>
    <definedName name="LAcodes" localSheetId="2">#REF!</definedName>
    <definedName name="LAcodes" localSheetId="0">#REF!</definedName>
    <definedName name="LAcodes">#REF!</definedName>
    <definedName name="LAlist" localSheetId="1">#REF!</definedName>
    <definedName name="LAlist" localSheetId="2">#REF!</definedName>
    <definedName name="LAlist" localSheetId="0">#REF!</definedName>
    <definedName name="LAlist">#REF!</definedName>
    <definedName name="LAlist2" localSheetId="1">#REF!</definedName>
    <definedName name="LAlist2" localSheetId="2">#REF!</definedName>
    <definedName name="LAlist2" localSheetId="0">#REF!</definedName>
    <definedName name="LAlist2">#REF!</definedName>
    <definedName name="LastSheet">10</definedName>
    <definedName name="males_UK" localSheetId="0">#REF!</definedName>
    <definedName name="males_UK">#REF!</definedName>
    <definedName name="NEG_A" localSheetId="0">#REF!</definedName>
    <definedName name="NEG_A">#REF!</definedName>
    <definedName name="NEG_B" localSheetId="0">#REF!</definedName>
    <definedName name="NEG_B">#REF!</definedName>
    <definedName name="NEG_C" localSheetId="0">#REF!</definedName>
    <definedName name="NEG_C">#REF!</definedName>
    <definedName name="NEG_D" localSheetId="0">#REF!</definedName>
    <definedName name="NEG_D">#REF!</definedName>
    <definedName name="NewClass1" localSheetId="0" hidden="1">#REF!</definedName>
    <definedName name="NewClass1" hidden="1">#REF!</definedName>
    <definedName name="NNDR1" localSheetId="0">#REF!</definedName>
    <definedName name="NNDR1">#REF!</definedName>
    <definedName name="NNDR1S" localSheetId="0">#REF!</definedName>
    <definedName name="NNDR1S">#REF!</definedName>
    <definedName name="numberhered" localSheetId="0">#REF!</definedName>
    <definedName name="numberhered">#REF!</definedName>
    <definedName name="Option2" localSheetId="1"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 localSheetId="0">#REF!</definedName>
    <definedName name="Part2">#REF!</definedName>
    <definedName name="Part3" localSheetId="0">#REF!</definedName>
    <definedName name="Part3">#REF!</definedName>
    <definedName name="Part4" localSheetId="0">#REF!</definedName>
    <definedName name="Part4">#REF!</definedName>
    <definedName name="Part5" localSheetId="0">#REF!</definedName>
    <definedName name="Part5">#REF!</definedName>
    <definedName name="persons_UK" localSheetId="0">#REF!</definedName>
    <definedName name="persons_UK">#REF!</definedName>
    <definedName name="pools" localSheetId="0">#REF!</definedName>
    <definedName name="pools">#REF!</definedName>
    <definedName name="Pop" localSheetId="0" hidden="1">[18]Population!#REF!</definedName>
    <definedName name="Pop" hidden="1">[18]Population!#REF!</definedName>
    <definedName name="Population" localSheetId="1" hidden="1">#REF!</definedName>
    <definedName name="Population" localSheetId="2" hidden="1">#REF!</definedName>
    <definedName name="Population" localSheetId="0" hidden="1">#REF!</definedName>
    <definedName name="Population" hidden="1">#REF!</definedName>
    <definedName name="POWERS" localSheetId="1">'[8]151120 ASC bill diff regional'!#REF!</definedName>
    <definedName name="POWERS" localSheetId="2">'[8]151120 ASC bill diff regional'!#REF!</definedName>
    <definedName name="POWERS" localSheetId="0">'[8]151120 ASC bill diff regional'!#REF!</definedName>
    <definedName name="POWERS">'[8]151120 ASC bill diff regional'!#REF!</definedName>
    <definedName name="_xlnm.Print_Area" localSheetId="1">'[12]Section A'!#REF!</definedName>
    <definedName name="_xlnm.Print_Area" localSheetId="2">'[12]Section A'!#REF!</definedName>
    <definedName name="_xlnm.Print_Area" localSheetId="0">'[12]Section A'!#REF!</definedName>
    <definedName name="_xlnm.Print_Area">'[12]Section A'!#REF!</definedName>
    <definedName name="_xlnm.Print_Titles">#N/A</definedName>
    <definedName name="Profiles" localSheetId="1" hidden="1">#REF!</definedName>
    <definedName name="Profiles" localSheetId="2" hidden="1">#REF!</definedName>
    <definedName name="Profiles" localSheetId="0" hidden="1">#REF!</definedName>
    <definedName name="Profiles" hidden="1">#REF!</definedName>
    <definedName name="Projections" localSheetId="1" hidden="1">#REF!</definedName>
    <definedName name="Projections" localSheetId="2" hidden="1">#REF!</definedName>
    <definedName name="Projections" localSheetId="0" hidden="1">#REF!</definedName>
    <definedName name="Projections" hidden="1">#REF!</definedName>
    <definedName name="QRC4R1" localSheetId="1">'[11]BR1 Form'!#REF!</definedName>
    <definedName name="QRC4R1" localSheetId="2">'[11]BR1 Form'!#REF!</definedName>
    <definedName name="QRC4R1" localSheetId="0">'[11]BR1 Form'!#REF!</definedName>
    <definedName name="QRC4R1">'[11]BR1 Form'!#REF!</definedName>
    <definedName name="QRC4R10" localSheetId="1">'[11]BR1 Form'!#REF!</definedName>
    <definedName name="QRC4R10" localSheetId="2">'[11]BR1 Form'!#REF!</definedName>
    <definedName name="QRC4R10" localSheetId="0">'[11]BR1 Form'!#REF!</definedName>
    <definedName name="QRC4R10">'[11]BR1 Form'!#REF!</definedName>
    <definedName name="QRC4R12" localSheetId="1">'[11]BR1 Form'!#REF!</definedName>
    <definedName name="QRC4R12" localSheetId="2">'[11]BR1 Form'!#REF!</definedName>
    <definedName name="QRC4R12" localSheetId="0">'[11]BR1 Form'!#REF!</definedName>
    <definedName name="QRC4R12">'[11]BR1 Form'!#REF!</definedName>
    <definedName name="QRC4R13" localSheetId="1">'[11]BR1 Form'!#REF!</definedName>
    <definedName name="QRC4R13" localSheetId="2">'[11]BR1 Form'!#REF!</definedName>
    <definedName name="QRC4R13" localSheetId="0">'[11]BR1 Form'!#REF!</definedName>
    <definedName name="QRC4R13">'[11]BR1 Form'!#REF!</definedName>
    <definedName name="QRC4R14" localSheetId="0">'[11]BR1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localSheetId="1"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 localSheetId="1">'[21]Table5.1 LRL North East'!#REF!</definedName>
    <definedName name="T5_1_notes" localSheetId="2">'[21]Table5.1 LRL North East'!#REF!</definedName>
    <definedName name="T5_1_notes" localSheetId="0">'[21]Table5.1 LRL North East'!#REF!</definedName>
    <definedName name="T5_1_notes">'[21]Table5.1 LRL North East'!#REF!</definedName>
    <definedName name="Table" localSheetId="1">#REF!</definedName>
    <definedName name="Table" localSheetId="2">#REF!</definedName>
    <definedName name="Table" localSheetId="0">#REF!</definedName>
    <definedName name="Table">#REF!</definedName>
    <definedName name="table1" localSheetId="1">#REF!</definedName>
    <definedName name="table1" localSheetId="2">#REF!</definedName>
    <definedName name="table1" localSheetId="0">#REF!</definedName>
    <definedName name="table1">#REF!</definedName>
    <definedName name="Table2">[22]DATA!$A$8:$C$362</definedName>
    <definedName name="TABLE4" localSheetId="1">#REF!</definedName>
    <definedName name="TABLE4" localSheetId="2">#REF!</definedName>
    <definedName name="TABLE4" localSheetId="0">#REF!</definedName>
    <definedName name="TABLE4">#REF!</definedName>
    <definedName name="TABLES">'[23]Billing Table'!$A$10:$S$416</definedName>
    <definedName name="tiersplit" localSheetId="1">#REF!</definedName>
    <definedName name="tiersplit" localSheetId="2">#REF!</definedName>
    <definedName name="tiersplit" localSheetId="0">#REF!</definedName>
    <definedName name="tiersplit">#REF!</definedName>
    <definedName name="trggh" localSheetId="1"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Validation">#REF!</definedName>
    <definedName name="Ver_1.0d" localSheetId="0">#REF!</definedName>
    <definedName name="Ver_1.0d">#REF!</definedName>
    <definedName name="wrn.TMCOMP." localSheetId="1"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zzz">#REF!</definedName>
  </definedNames>
  <calcPr calcId="145621"/>
</workbook>
</file>

<file path=xl/calcChain.xml><?xml version="1.0" encoding="utf-8"?>
<calcChain xmlns="http://schemas.openxmlformats.org/spreadsheetml/2006/main">
  <c r="Z155" i="5" l="1"/>
  <c r="X155" i="5"/>
  <c r="W155" i="5"/>
  <c r="V155" i="5"/>
  <c r="U155" i="5"/>
  <c r="T155" i="5"/>
  <c r="S155" i="5"/>
  <c r="AC155" i="5" s="1"/>
  <c r="R155" i="5"/>
  <c r="AB155" i="5" s="1"/>
  <c r="Q155" i="5"/>
  <c r="P155" i="5"/>
  <c r="O155" i="5"/>
  <c r="Y155" i="5" s="1"/>
  <c r="N155" i="5"/>
  <c r="L155" i="5"/>
  <c r="J155" i="5"/>
  <c r="I155" i="5"/>
  <c r="M155" i="5" s="1"/>
  <c r="H155" i="5"/>
  <c r="G155" i="5" s="1"/>
  <c r="F155" i="5"/>
  <c r="Z154" i="5"/>
  <c r="X154" i="5"/>
  <c r="AC154" i="5" s="1"/>
  <c r="W154" i="5"/>
  <c r="V154" i="5"/>
  <c r="U154" i="5"/>
  <c r="T154" i="5"/>
  <c r="S154" i="5"/>
  <c r="R154" i="5"/>
  <c r="AB154" i="5" s="1"/>
  <c r="Q154" i="5"/>
  <c r="AA154" i="5" s="1"/>
  <c r="P154" i="5"/>
  <c r="O154" i="5"/>
  <c r="Y154" i="5" s="1"/>
  <c r="N154" i="5"/>
  <c r="L154" i="5"/>
  <c r="K154" i="5" s="1"/>
  <c r="J154" i="5"/>
  <c r="I154" i="5"/>
  <c r="M154" i="5" s="1"/>
  <c r="H154" i="5"/>
  <c r="G154" i="5" s="1"/>
  <c r="F154" i="5"/>
  <c r="Z153" i="5"/>
  <c r="X153" i="5"/>
  <c r="AC153" i="5" s="1"/>
  <c r="W153" i="5"/>
  <c r="V153" i="5"/>
  <c r="U153" i="5"/>
  <c r="T153" i="5"/>
  <c r="S153" i="5"/>
  <c r="R153" i="5"/>
  <c r="AB153" i="5" s="1"/>
  <c r="Q153" i="5"/>
  <c r="P153" i="5"/>
  <c r="O153" i="5"/>
  <c r="Y153" i="5" s="1"/>
  <c r="N153" i="5"/>
  <c r="L153" i="5"/>
  <c r="J153" i="5"/>
  <c r="I153" i="5"/>
  <c r="M153" i="5" s="1"/>
  <c r="H153" i="5"/>
  <c r="G153" i="5" s="1"/>
  <c r="F153" i="5"/>
  <c r="Z152" i="5"/>
  <c r="X152" i="5"/>
  <c r="AC152" i="5" s="1"/>
  <c r="W152" i="5"/>
  <c r="V152" i="5"/>
  <c r="U152" i="5"/>
  <c r="T152" i="5"/>
  <c r="Y152" i="5" s="1"/>
  <c r="S152" i="5"/>
  <c r="R152" i="5"/>
  <c r="AB152" i="5" s="1"/>
  <c r="Q152" i="5"/>
  <c r="AA152" i="5" s="1"/>
  <c r="P152" i="5"/>
  <c r="O152" i="5"/>
  <c r="N152" i="5"/>
  <c r="L152" i="5"/>
  <c r="K152" i="5" s="1"/>
  <c r="J152" i="5"/>
  <c r="I152" i="5"/>
  <c r="M152" i="5" s="1"/>
  <c r="H152" i="5"/>
  <c r="G152" i="5" s="1"/>
  <c r="F152" i="5"/>
  <c r="Z151" i="5"/>
  <c r="X151" i="5"/>
  <c r="AC151" i="5" s="1"/>
  <c r="W151" i="5"/>
  <c r="V151" i="5"/>
  <c r="U151" i="5"/>
  <c r="T151" i="5"/>
  <c r="Y151" i="5" s="1"/>
  <c r="S151" i="5"/>
  <c r="R151" i="5"/>
  <c r="AB151" i="5" s="1"/>
  <c r="Q151" i="5"/>
  <c r="P151" i="5"/>
  <c r="O151" i="5"/>
  <c r="N151" i="5"/>
  <c r="L151" i="5"/>
  <c r="J151" i="5"/>
  <c r="I151" i="5"/>
  <c r="M151" i="5" s="1"/>
  <c r="H151" i="5"/>
  <c r="G151" i="5" s="1"/>
  <c r="F151" i="5"/>
  <c r="Z150" i="5"/>
  <c r="X150" i="5"/>
  <c r="AC150" i="5" s="1"/>
  <c r="W150" i="5"/>
  <c r="V150" i="5"/>
  <c r="U150" i="5"/>
  <c r="T150" i="5"/>
  <c r="Y150" i="5" s="1"/>
  <c r="S150" i="5"/>
  <c r="R150" i="5"/>
  <c r="AB150" i="5" s="1"/>
  <c r="Q150" i="5"/>
  <c r="AA150" i="5" s="1"/>
  <c r="P150" i="5"/>
  <c r="O150" i="5"/>
  <c r="N150" i="5"/>
  <c r="L150" i="5"/>
  <c r="K150" i="5" s="1"/>
  <c r="J150" i="5"/>
  <c r="I150" i="5"/>
  <c r="M150" i="5" s="1"/>
  <c r="H150" i="5"/>
  <c r="G150" i="5" s="1"/>
  <c r="F150" i="5"/>
  <c r="Z149" i="5"/>
  <c r="X149" i="5"/>
  <c r="AC149" i="5" s="1"/>
  <c r="W149" i="5"/>
  <c r="V149" i="5"/>
  <c r="U149" i="5"/>
  <c r="T149" i="5"/>
  <c r="Y149" i="5" s="1"/>
  <c r="S149" i="5"/>
  <c r="R149" i="5"/>
  <c r="AB149" i="5" s="1"/>
  <c r="Q149" i="5"/>
  <c r="P149" i="5"/>
  <c r="O149" i="5"/>
  <c r="N149" i="5"/>
  <c r="L149" i="5"/>
  <c r="J149" i="5"/>
  <c r="I149" i="5"/>
  <c r="M149" i="5" s="1"/>
  <c r="H149" i="5"/>
  <c r="G149" i="5" s="1"/>
  <c r="F149" i="5"/>
  <c r="Z148" i="5"/>
  <c r="X148" i="5"/>
  <c r="AC148" i="5" s="1"/>
  <c r="W148" i="5"/>
  <c r="V148" i="5"/>
  <c r="U148" i="5"/>
  <c r="T148" i="5"/>
  <c r="Y148" i="5" s="1"/>
  <c r="S148" i="5"/>
  <c r="R148" i="5"/>
  <c r="AB148" i="5" s="1"/>
  <c r="Q148" i="5"/>
  <c r="AA148" i="5" s="1"/>
  <c r="P148" i="5"/>
  <c r="O148" i="5"/>
  <c r="N148" i="5"/>
  <c r="L148" i="5"/>
  <c r="K148" i="5" s="1"/>
  <c r="J148" i="5"/>
  <c r="I148" i="5"/>
  <c r="M148" i="5" s="1"/>
  <c r="H148" i="5"/>
  <c r="G148" i="5" s="1"/>
  <c r="F148" i="5"/>
  <c r="Z147" i="5"/>
  <c r="X147" i="5"/>
  <c r="AC147" i="5" s="1"/>
  <c r="W147" i="5"/>
  <c r="V147" i="5"/>
  <c r="U147" i="5"/>
  <c r="T147" i="5"/>
  <c r="Y147" i="5" s="1"/>
  <c r="S147" i="5"/>
  <c r="R147" i="5"/>
  <c r="AB147" i="5" s="1"/>
  <c r="Q147" i="5"/>
  <c r="P147" i="5"/>
  <c r="O147" i="5"/>
  <c r="N147" i="5"/>
  <c r="L147" i="5"/>
  <c r="J147" i="5"/>
  <c r="I147" i="5"/>
  <c r="M147" i="5" s="1"/>
  <c r="H147" i="5"/>
  <c r="G147" i="5" s="1"/>
  <c r="F147" i="5"/>
  <c r="Z146" i="5"/>
  <c r="X146" i="5"/>
  <c r="AC146" i="5" s="1"/>
  <c r="W146" i="5"/>
  <c r="V146" i="5"/>
  <c r="U146" i="5"/>
  <c r="T146" i="5"/>
  <c r="Y146" i="5" s="1"/>
  <c r="S146" i="5"/>
  <c r="R146" i="5"/>
  <c r="AB146" i="5" s="1"/>
  <c r="Q146" i="5"/>
  <c r="P146" i="5"/>
  <c r="O146" i="5"/>
  <c r="N146" i="5"/>
  <c r="L146" i="5"/>
  <c r="K146" i="5" s="1"/>
  <c r="J146" i="5"/>
  <c r="I146" i="5"/>
  <c r="M146" i="5" s="1"/>
  <c r="H146" i="5"/>
  <c r="G146" i="5" s="1"/>
  <c r="F146" i="5"/>
  <c r="Z145" i="5"/>
  <c r="X145" i="5"/>
  <c r="AC145" i="5" s="1"/>
  <c r="W145" i="5"/>
  <c r="V145" i="5"/>
  <c r="U145" i="5"/>
  <c r="T145" i="5"/>
  <c r="Y145" i="5" s="1"/>
  <c r="S145" i="5"/>
  <c r="R145" i="5"/>
  <c r="AB145" i="5" s="1"/>
  <c r="Q145" i="5"/>
  <c r="AA145" i="5" s="1"/>
  <c r="P145" i="5"/>
  <c r="O145" i="5"/>
  <c r="N145" i="5"/>
  <c r="L145" i="5"/>
  <c r="K145" i="5" s="1"/>
  <c r="J145" i="5"/>
  <c r="I145" i="5"/>
  <c r="M145" i="5" s="1"/>
  <c r="H145" i="5"/>
  <c r="G145" i="5" s="1"/>
  <c r="F145" i="5"/>
  <c r="Z144" i="5"/>
  <c r="X144" i="5"/>
  <c r="AC144" i="5" s="1"/>
  <c r="W144" i="5"/>
  <c r="V144" i="5"/>
  <c r="U144" i="5"/>
  <c r="T144" i="5"/>
  <c r="Y144" i="5" s="1"/>
  <c r="S144" i="5"/>
  <c r="R144" i="5"/>
  <c r="AB144" i="5" s="1"/>
  <c r="Q144" i="5"/>
  <c r="P144" i="5"/>
  <c r="O144" i="5"/>
  <c r="N144" i="5"/>
  <c r="L144" i="5"/>
  <c r="K144" i="5" s="1"/>
  <c r="J144" i="5"/>
  <c r="I144" i="5"/>
  <c r="M144" i="5" s="1"/>
  <c r="H144" i="5"/>
  <c r="G144" i="5" s="1"/>
  <c r="F144" i="5"/>
  <c r="Z143" i="5"/>
  <c r="X143" i="5"/>
  <c r="AC143" i="5" s="1"/>
  <c r="W143" i="5"/>
  <c r="V143" i="5"/>
  <c r="U143" i="5"/>
  <c r="T143" i="5"/>
  <c r="Y143" i="5" s="1"/>
  <c r="S143" i="5"/>
  <c r="R143" i="5"/>
  <c r="AB143" i="5" s="1"/>
  <c r="Q143" i="5"/>
  <c r="AA143" i="5" s="1"/>
  <c r="P143" i="5"/>
  <c r="O143" i="5"/>
  <c r="N143" i="5"/>
  <c r="L143" i="5"/>
  <c r="K143" i="5" s="1"/>
  <c r="J143" i="5"/>
  <c r="I143" i="5"/>
  <c r="M143" i="5" s="1"/>
  <c r="H143" i="5"/>
  <c r="G143" i="5" s="1"/>
  <c r="F143" i="5"/>
  <c r="X142" i="5"/>
  <c r="AC142" i="5" s="1"/>
  <c r="W142" i="5"/>
  <c r="V142" i="5"/>
  <c r="U142" i="5"/>
  <c r="T142" i="5"/>
  <c r="Y142" i="5" s="1"/>
  <c r="S142" i="5"/>
  <c r="R142" i="5"/>
  <c r="AB142" i="5" s="1"/>
  <c r="Q142" i="5"/>
  <c r="P142" i="5"/>
  <c r="Z142" i="5" s="1"/>
  <c r="O142" i="5"/>
  <c r="N142" i="5"/>
  <c r="L142" i="5"/>
  <c r="J142" i="5"/>
  <c r="I142" i="5"/>
  <c r="M142" i="5" s="1"/>
  <c r="H142" i="5"/>
  <c r="G142" i="5" s="1"/>
  <c r="F142" i="5"/>
  <c r="Z141" i="5"/>
  <c r="X141" i="5"/>
  <c r="AC141" i="5" s="1"/>
  <c r="W141" i="5"/>
  <c r="V141" i="5"/>
  <c r="U141" i="5"/>
  <c r="T141" i="5"/>
  <c r="Y141" i="5" s="1"/>
  <c r="S141" i="5"/>
  <c r="R141" i="5"/>
  <c r="AB141" i="5" s="1"/>
  <c r="Q141" i="5"/>
  <c r="AA141" i="5" s="1"/>
  <c r="P141" i="5"/>
  <c r="O141" i="5"/>
  <c r="N141" i="5"/>
  <c r="L141" i="5"/>
  <c r="K141" i="5" s="1"/>
  <c r="J141" i="5"/>
  <c r="I141" i="5"/>
  <c r="M141" i="5" s="1"/>
  <c r="H141" i="5"/>
  <c r="G141" i="5" s="1"/>
  <c r="F141" i="5"/>
  <c r="X140" i="5"/>
  <c r="AC140" i="5" s="1"/>
  <c r="W140" i="5"/>
  <c r="V140" i="5"/>
  <c r="U140" i="5"/>
  <c r="T140" i="5"/>
  <c r="Y140" i="5" s="1"/>
  <c r="S140" i="5"/>
  <c r="R140" i="5"/>
  <c r="AB140" i="5" s="1"/>
  <c r="Q140" i="5"/>
  <c r="P140" i="5"/>
  <c r="Z140" i="5" s="1"/>
  <c r="O140" i="5"/>
  <c r="N140" i="5"/>
  <c r="L140" i="5"/>
  <c r="J140" i="5"/>
  <c r="I140" i="5"/>
  <c r="M140" i="5" s="1"/>
  <c r="H140" i="5"/>
  <c r="G140" i="5" s="1"/>
  <c r="F140" i="5"/>
  <c r="Z139" i="5"/>
  <c r="X139" i="5"/>
  <c r="AC139" i="5" s="1"/>
  <c r="W139" i="5"/>
  <c r="V139" i="5"/>
  <c r="U139" i="5"/>
  <c r="T139" i="5"/>
  <c r="Y139" i="5" s="1"/>
  <c r="S139" i="5"/>
  <c r="R139" i="5"/>
  <c r="AB139" i="5" s="1"/>
  <c r="Q139" i="5"/>
  <c r="AA139" i="5" s="1"/>
  <c r="P139" i="5"/>
  <c r="O139" i="5"/>
  <c r="N139" i="5"/>
  <c r="M139" i="5"/>
  <c r="L139" i="5"/>
  <c r="K139" i="5" s="1"/>
  <c r="J139" i="5"/>
  <c r="I139" i="5"/>
  <c r="H139" i="5"/>
  <c r="G139" i="5" s="1"/>
  <c r="F139" i="5"/>
  <c r="Z138" i="5"/>
  <c r="Y138" i="5"/>
  <c r="X138" i="5"/>
  <c r="AC138" i="5" s="1"/>
  <c r="W138" i="5"/>
  <c r="V138" i="5"/>
  <c r="U138" i="5"/>
  <c r="T138" i="5"/>
  <c r="S138" i="5"/>
  <c r="R138" i="5"/>
  <c r="AB138" i="5" s="1"/>
  <c r="Q138" i="5"/>
  <c r="P138" i="5"/>
  <c r="O138" i="5"/>
  <c r="N138" i="5"/>
  <c r="L138" i="5"/>
  <c r="J138" i="5"/>
  <c r="I138" i="5"/>
  <c r="M138" i="5" s="1"/>
  <c r="H138" i="5"/>
  <c r="F138" i="5"/>
  <c r="AB137" i="5"/>
  <c r="Z137" i="5"/>
  <c r="X137" i="5"/>
  <c r="AC137" i="5" s="1"/>
  <c r="W137" i="5"/>
  <c r="V137" i="5"/>
  <c r="U137" i="5"/>
  <c r="T137" i="5"/>
  <c r="Y137" i="5" s="1"/>
  <c r="S137" i="5"/>
  <c r="R137" i="5"/>
  <c r="Q137" i="5"/>
  <c r="P137" i="5"/>
  <c r="O137" i="5"/>
  <c r="N137" i="5"/>
  <c r="L137" i="5"/>
  <c r="J137" i="5"/>
  <c r="I137" i="5"/>
  <c r="M137" i="5" s="1"/>
  <c r="H137" i="5"/>
  <c r="F137" i="5"/>
  <c r="AB136" i="5"/>
  <c r="X136" i="5"/>
  <c r="AC136" i="5" s="1"/>
  <c r="W136" i="5"/>
  <c r="V136" i="5"/>
  <c r="U136" i="5"/>
  <c r="T136" i="5"/>
  <c r="Y136" i="5" s="1"/>
  <c r="S136" i="5"/>
  <c r="R136" i="5"/>
  <c r="Q136" i="5"/>
  <c r="AA136" i="5" s="1"/>
  <c r="P136" i="5"/>
  <c r="Z136" i="5" s="1"/>
  <c r="O136" i="5"/>
  <c r="N136" i="5"/>
  <c r="M136" i="5"/>
  <c r="L136" i="5"/>
  <c r="K136" i="5" s="1"/>
  <c r="J136" i="5"/>
  <c r="I136" i="5"/>
  <c r="H136" i="5"/>
  <c r="G136" i="5" s="1"/>
  <c r="F136" i="5"/>
  <c r="Y135" i="5"/>
  <c r="X135" i="5"/>
  <c r="AC135" i="5" s="1"/>
  <c r="W135" i="5"/>
  <c r="V135" i="5"/>
  <c r="U135" i="5"/>
  <c r="T135" i="5"/>
  <c r="S135" i="5"/>
  <c r="R135" i="5"/>
  <c r="AB135" i="5" s="1"/>
  <c r="Q135" i="5"/>
  <c r="AA135" i="5" s="1"/>
  <c r="P135" i="5"/>
  <c r="O135" i="5"/>
  <c r="N135" i="5"/>
  <c r="M135" i="5"/>
  <c r="L135" i="5"/>
  <c r="K135" i="5" s="1"/>
  <c r="J135" i="5"/>
  <c r="I135" i="5"/>
  <c r="H135" i="5"/>
  <c r="G135" i="5" s="1"/>
  <c r="F135" i="5"/>
  <c r="Z134" i="5"/>
  <c r="Y134" i="5"/>
  <c r="X134" i="5"/>
  <c r="AC134" i="5" s="1"/>
  <c r="W134" i="5"/>
  <c r="V134" i="5"/>
  <c r="U134" i="5"/>
  <c r="T134" i="5"/>
  <c r="S134" i="5"/>
  <c r="R134" i="5"/>
  <c r="AB134" i="5" s="1"/>
  <c r="Q134" i="5"/>
  <c r="P134" i="5"/>
  <c r="O134" i="5"/>
  <c r="N134" i="5"/>
  <c r="L134" i="5"/>
  <c r="J134" i="5"/>
  <c r="I134" i="5"/>
  <c r="M134" i="5" s="1"/>
  <c r="H134" i="5"/>
  <c r="F134" i="5"/>
  <c r="AB133" i="5"/>
  <c r="Z133" i="5"/>
  <c r="X133" i="5"/>
  <c r="AC133" i="5" s="1"/>
  <c r="W133" i="5"/>
  <c r="V133" i="5"/>
  <c r="U133" i="5"/>
  <c r="T133" i="5"/>
  <c r="Y133" i="5" s="1"/>
  <c r="S133" i="5"/>
  <c r="R133" i="5"/>
  <c r="Q133" i="5"/>
  <c r="P133" i="5"/>
  <c r="O133" i="5"/>
  <c r="N133" i="5"/>
  <c r="L133" i="5"/>
  <c r="J133" i="5"/>
  <c r="I133" i="5"/>
  <c r="M133" i="5" s="1"/>
  <c r="H133" i="5"/>
  <c r="F133" i="5"/>
  <c r="AB132" i="5"/>
  <c r="X132" i="5"/>
  <c r="AC132" i="5" s="1"/>
  <c r="W132" i="5"/>
  <c r="V132" i="5"/>
  <c r="U132" i="5"/>
  <c r="T132" i="5"/>
  <c r="Y132" i="5" s="1"/>
  <c r="S132" i="5"/>
  <c r="R132" i="5"/>
  <c r="Q132" i="5"/>
  <c r="AA132" i="5" s="1"/>
  <c r="P132" i="5"/>
  <c r="Z132" i="5" s="1"/>
  <c r="O132" i="5"/>
  <c r="N132" i="5"/>
  <c r="L132" i="5"/>
  <c r="K132" i="5" s="1"/>
  <c r="J132" i="5"/>
  <c r="I132" i="5"/>
  <c r="M132" i="5" s="1"/>
  <c r="H132" i="5"/>
  <c r="F132" i="5"/>
  <c r="Y131" i="5"/>
  <c r="X131" i="5"/>
  <c r="AC131" i="5" s="1"/>
  <c r="W131" i="5"/>
  <c r="V131" i="5"/>
  <c r="U131" i="5"/>
  <c r="T131" i="5"/>
  <c r="S131" i="5"/>
  <c r="R131" i="5"/>
  <c r="AB131" i="5" s="1"/>
  <c r="Q131" i="5"/>
  <c r="AA131" i="5" s="1"/>
  <c r="P131" i="5"/>
  <c r="O131" i="5"/>
  <c r="N131" i="5"/>
  <c r="M131" i="5"/>
  <c r="L131" i="5"/>
  <c r="K131" i="5" s="1"/>
  <c r="J131" i="5"/>
  <c r="I131" i="5"/>
  <c r="H131" i="5"/>
  <c r="G131" i="5" s="1"/>
  <c r="F131" i="5"/>
  <c r="Z130" i="5"/>
  <c r="Y130" i="5"/>
  <c r="X130" i="5"/>
  <c r="AC130" i="5" s="1"/>
  <c r="W130" i="5"/>
  <c r="V130" i="5"/>
  <c r="U130" i="5"/>
  <c r="T130" i="5"/>
  <c r="S130" i="5"/>
  <c r="R130" i="5"/>
  <c r="AB130" i="5" s="1"/>
  <c r="Q130" i="5"/>
  <c r="P130" i="5"/>
  <c r="O130" i="5"/>
  <c r="N130" i="5"/>
  <c r="L130" i="5"/>
  <c r="K130" i="5" s="1"/>
  <c r="J130" i="5"/>
  <c r="I130" i="5"/>
  <c r="M130" i="5" s="1"/>
  <c r="H130" i="5"/>
  <c r="F130" i="5"/>
  <c r="AB129" i="5"/>
  <c r="Z129" i="5"/>
  <c r="Y129" i="5"/>
  <c r="X129" i="5"/>
  <c r="AC129" i="5" s="1"/>
  <c r="W129" i="5"/>
  <c r="V129" i="5"/>
  <c r="U129" i="5"/>
  <c r="T129" i="5"/>
  <c r="S129" i="5"/>
  <c r="R129" i="5"/>
  <c r="Q129" i="5"/>
  <c r="P129" i="5"/>
  <c r="O129" i="5"/>
  <c r="N129" i="5"/>
  <c r="L129" i="5"/>
  <c r="J129" i="5"/>
  <c r="I129" i="5"/>
  <c r="M129" i="5" s="1"/>
  <c r="H129" i="5"/>
  <c r="F129" i="5"/>
  <c r="AC128" i="5"/>
  <c r="AB128" i="5"/>
  <c r="X128" i="5"/>
  <c r="W128" i="5"/>
  <c r="V128" i="5"/>
  <c r="U128" i="5"/>
  <c r="T128" i="5"/>
  <c r="Y128" i="5" s="1"/>
  <c r="S128" i="5"/>
  <c r="R128" i="5"/>
  <c r="Q128" i="5"/>
  <c r="P128" i="5"/>
  <c r="Z128" i="5" s="1"/>
  <c r="O128" i="5"/>
  <c r="N128" i="5"/>
  <c r="L128" i="5"/>
  <c r="K128" i="5" s="1"/>
  <c r="J128" i="5"/>
  <c r="I128" i="5"/>
  <c r="M128" i="5" s="1"/>
  <c r="H128" i="5"/>
  <c r="F128" i="5"/>
  <c r="Y127" i="5"/>
  <c r="X127" i="5"/>
  <c r="AC127" i="5" s="1"/>
  <c r="W127" i="5"/>
  <c r="AB127" i="5" s="1"/>
  <c r="V127" i="5"/>
  <c r="U127" i="5"/>
  <c r="T127" i="5"/>
  <c r="S127" i="5"/>
  <c r="R127" i="5"/>
  <c r="Q127" i="5"/>
  <c r="AA127" i="5" s="1"/>
  <c r="P127" i="5"/>
  <c r="Z127" i="5" s="1"/>
  <c r="O127" i="5"/>
  <c r="N127" i="5"/>
  <c r="L127" i="5"/>
  <c r="K127" i="5" s="1"/>
  <c r="J127" i="5"/>
  <c r="I127" i="5"/>
  <c r="M127" i="5" s="1"/>
  <c r="H127" i="5"/>
  <c r="F127" i="5"/>
  <c r="AC126" i="5"/>
  <c r="AB126" i="5"/>
  <c r="Y126" i="5"/>
  <c r="X126" i="5"/>
  <c r="W126" i="5"/>
  <c r="V126" i="5"/>
  <c r="U126" i="5"/>
  <c r="T126" i="5"/>
  <c r="S126" i="5"/>
  <c r="R126" i="5"/>
  <c r="Q126" i="5"/>
  <c r="AA126" i="5" s="1"/>
  <c r="P126" i="5"/>
  <c r="Z126" i="5" s="1"/>
  <c r="O126" i="5"/>
  <c r="N126" i="5"/>
  <c r="L126" i="5"/>
  <c r="K126" i="5" s="1"/>
  <c r="J126" i="5"/>
  <c r="I126" i="5"/>
  <c r="M126" i="5" s="1"/>
  <c r="H126" i="5"/>
  <c r="F126" i="5"/>
  <c r="AC125" i="5"/>
  <c r="AB125" i="5"/>
  <c r="Y125" i="5"/>
  <c r="X125" i="5"/>
  <c r="W125" i="5"/>
  <c r="V125" i="5"/>
  <c r="U125" i="5"/>
  <c r="T125" i="5"/>
  <c r="S125" i="5"/>
  <c r="R125" i="5"/>
  <c r="Q125" i="5"/>
  <c r="AA125" i="5" s="1"/>
  <c r="P125" i="5"/>
  <c r="Z125" i="5" s="1"/>
  <c r="O125" i="5"/>
  <c r="N125" i="5"/>
  <c r="L125" i="5"/>
  <c r="K125" i="5" s="1"/>
  <c r="J125" i="5"/>
  <c r="I125" i="5"/>
  <c r="M125" i="5" s="1"/>
  <c r="H125" i="5"/>
  <c r="F125" i="5"/>
  <c r="AC124" i="5"/>
  <c r="AB124" i="5"/>
  <c r="Y124" i="5"/>
  <c r="X124" i="5"/>
  <c r="W124" i="5"/>
  <c r="V124" i="5"/>
  <c r="U124" i="5"/>
  <c r="T124" i="5"/>
  <c r="S124" i="5"/>
  <c r="R124" i="5"/>
  <c r="Q124" i="5"/>
  <c r="AA124" i="5" s="1"/>
  <c r="P124" i="5"/>
  <c r="Z124" i="5" s="1"/>
  <c r="O124" i="5"/>
  <c r="N124" i="5"/>
  <c r="L124" i="5"/>
  <c r="K124" i="5" s="1"/>
  <c r="J124" i="5"/>
  <c r="I124" i="5"/>
  <c r="M124" i="5" s="1"/>
  <c r="H124" i="5"/>
  <c r="F124" i="5"/>
  <c r="AC123" i="5"/>
  <c r="AB123" i="5"/>
  <c r="Y123" i="5"/>
  <c r="X123" i="5"/>
  <c r="W123" i="5"/>
  <c r="V123" i="5"/>
  <c r="U123" i="5"/>
  <c r="T123" i="5"/>
  <c r="S123" i="5"/>
  <c r="R123" i="5"/>
  <c r="Q123" i="5"/>
  <c r="AA123" i="5" s="1"/>
  <c r="P123" i="5"/>
  <c r="Z123" i="5" s="1"/>
  <c r="O123" i="5"/>
  <c r="N123" i="5"/>
  <c r="L123" i="5"/>
  <c r="K123" i="5" s="1"/>
  <c r="J123" i="5"/>
  <c r="I123" i="5"/>
  <c r="M123" i="5" s="1"/>
  <c r="H123" i="5"/>
  <c r="F123" i="5"/>
  <c r="AC122" i="5"/>
  <c r="AB122" i="5"/>
  <c r="Y122" i="5"/>
  <c r="X122" i="5"/>
  <c r="W122" i="5"/>
  <c r="V122" i="5"/>
  <c r="U122" i="5"/>
  <c r="T122" i="5"/>
  <c r="S122" i="5"/>
  <c r="R122" i="5"/>
  <c r="Q122" i="5"/>
  <c r="AA122" i="5" s="1"/>
  <c r="P122" i="5"/>
  <c r="Z122" i="5" s="1"/>
  <c r="O122" i="5"/>
  <c r="N122" i="5"/>
  <c r="L122" i="5"/>
  <c r="K122" i="5" s="1"/>
  <c r="J122" i="5"/>
  <c r="I122" i="5"/>
  <c r="M122" i="5" s="1"/>
  <c r="H122" i="5"/>
  <c r="F122" i="5"/>
  <c r="AC121" i="5"/>
  <c r="AB121" i="5"/>
  <c r="Y121" i="5"/>
  <c r="X121" i="5"/>
  <c r="W121" i="5"/>
  <c r="V121" i="5"/>
  <c r="U121" i="5"/>
  <c r="T121" i="5"/>
  <c r="S121" i="5"/>
  <c r="R121" i="5"/>
  <c r="Q121" i="5"/>
  <c r="AA121" i="5" s="1"/>
  <c r="P121" i="5"/>
  <c r="O121" i="5"/>
  <c r="N121" i="5"/>
  <c r="L121" i="5"/>
  <c r="K121" i="5" s="1"/>
  <c r="J121" i="5"/>
  <c r="I121" i="5"/>
  <c r="M121" i="5" s="1"/>
  <c r="H121" i="5"/>
  <c r="F121" i="5"/>
  <c r="AC120" i="5"/>
  <c r="AB120" i="5"/>
  <c r="X120" i="5"/>
  <c r="W120" i="5"/>
  <c r="V120" i="5"/>
  <c r="U120" i="5"/>
  <c r="T120" i="5"/>
  <c r="Y120" i="5" s="1"/>
  <c r="S120" i="5"/>
  <c r="R120" i="5"/>
  <c r="Q120" i="5"/>
  <c r="AA120" i="5" s="1"/>
  <c r="P120" i="5"/>
  <c r="Z120" i="5" s="1"/>
  <c r="O120" i="5"/>
  <c r="N120" i="5"/>
  <c r="L120" i="5"/>
  <c r="K120" i="5" s="1"/>
  <c r="J120" i="5"/>
  <c r="I120" i="5"/>
  <c r="M120" i="5" s="1"/>
  <c r="H120" i="5"/>
  <c r="F120" i="5"/>
  <c r="AC119" i="5"/>
  <c r="AB119" i="5"/>
  <c r="X119" i="5"/>
  <c r="W119" i="5"/>
  <c r="V119" i="5"/>
  <c r="U119" i="5"/>
  <c r="T119" i="5"/>
  <c r="Y119" i="5" s="1"/>
  <c r="S119" i="5"/>
  <c r="R119" i="5"/>
  <c r="Q119" i="5"/>
  <c r="AA119" i="5" s="1"/>
  <c r="P119" i="5"/>
  <c r="Z119" i="5" s="1"/>
  <c r="O119" i="5"/>
  <c r="N119" i="5"/>
  <c r="L119" i="5"/>
  <c r="K119" i="5" s="1"/>
  <c r="J119" i="5"/>
  <c r="I119" i="5"/>
  <c r="M119" i="5" s="1"/>
  <c r="H119" i="5"/>
  <c r="F119" i="5"/>
  <c r="AC118" i="5"/>
  <c r="AB118" i="5"/>
  <c r="X118" i="5"/>
  <c r="W118" i="5"/>
  <c r="V118" i="5"/>
  <c r="U118" i="5"/>
  <c r="T118" i="5"/>
  <c r="Y118" i="5" s="1"/>
  <c r="S118" i="5"/>
  <c r="R118" i="5"/>
  <c r="Q118" i="5"/>
  <c r="AA118" i="5" s="1"/>
  <c r="P118" i="5"/>
  <c r="Z118" i="5" s="1"/>
  <c r="O118" i="5"/>
  <c r="N118" i="5"/>
  <c r="L118" i="5"/>
  <c r="K118" i="5" s="1"/>
  <c r="J118" i="5"/>
  <c r="I118" i="5"/>
  <c r="M118" i="5" s="1"/>
  <c r="H118" i="5"/>
  <c r="F118" i="5"/>
  <c r="AC117" i="5"/>
  <c r="AB117" i="5"/>
  <c r="X117" i="5"/>
  <c r="W117" i="5"/>
  <c r="V117" i="5"/>
  <c r="U117" i="5"/>
  <c r="T117" i="5"/>
  <c r="Y117" i="5" s="1"/>
  <c r="S117" i="5"/>
  <c r="R117" i="5"/>
  <c r="Q117" i="5"/>
  <c r="AA117" i="5" s="1"/>
  <c r="P117" i="5"/>
  <c r="Z117" i="5" s="1"/>
  <c r="O117" i="5"/>
  <c r="N117" i="5"/>
  <c r="L117" i="5"/>
  <c r="K117" i="5" s="1"/>
  <c r="J117" i="5"/>
  <c r="I117" i="5"/>
  <c r="M117" i="5" s="1"/>
  <c r="H117" i="5"/>
  <c r="F117" i="5"/>
  <c r="AC116" i="5"/>
  <c r="AB116" i="5"/>
  <c r="X116" i="5"/>
  <c r="W116" i="5"/>
  <c r="V116" i="5"/>
  <c r="U116" i="5"/>
  <c r="T116" i="5"/>
  <c r="Y116" i="5" s="1"/>
  <c r="S116" i="5"/>
  <c r="R116" i="5"/>
  <c r="Q116" i="5"/>
  <c r="AA116" i="5" s="1"/>
  <c r="P116" i="5"/>
  <c r="Z116" i="5" s="1"/>
  <c r="O116" i="5"/>
  <c r="N116" i="5"/>
  <c r="L116" i="5"/>
  <c r="K116" i="5" s="1"/>
  <c r="J116" i="5"/>
  <c r="I116" i="5"/>
  <c r="M116" i="5" s="1"/>
  <c r="H116" i="5"/>
  <c r="F116" i="5"/>
  <c r="AC115" i="5"/>
  <c r="AB115" i="5"/>
  <c r="X115" i="5"/>
  <c r="W115" i="5"/>
  <c r="V115" i="5"/>
  <c r="U115" i="5"/>
  <c r="T115" i="5"/>
  <c r="Y115" i="5" s="1"/>
  <c r="S115" i="5"/>
  <c r="R115" i="5"/>
  <c r="Q115" i="5"/>
  <c r="AA115" i="5" s="1"/>
  <c r="P115" i="5"/>
  <c r="Z115" i="5" s="1"/>
  <c r="O115" i="5"/>
  <c r="N115" i="5"/>
  <c r="L115" i="5"/>
  <c r="K115" i="5" s="1"/>
  <c r="J115" i="5"/>
  <c r="I115" i="5"/>
  <c r="M115" i="5" s="1"/>
  <c r="H115" i="5"/>
  <c r="F115" i="5"/>
  <c r="AC114" i="5"/>
  <c r="AB114" i="5"/>
  <c r="X114" i="5"/>
  <c r="W114" i="5"/>
  <c r="V114" i="5"/>
  <c r="U114" i="5"/>
  <c r="T114" i="5"/>
  <c r="Y114" i="5" s="1"/>
  <c r="S114" i="5"/>
  <c r="R114" i="5"/>
  <c r="Q114" i="5"/>
  <c r="AA114" i="5" s="1"/>
  <c r="P114" i="5"/>
  <c r="Z114" i="5" s="1"/>
  <c r="O114" i="5"/>
  <c r="N114" i="5"/>
  <c r="L114" i="5"/>
  <c r="K114" i="5" s="1"/>
  <c r="J114" i="5"/>
  <c r="I114" i="5"/>
  <c r="M114" i="5" s="1"/>
  <c r="H114" i="5"/>
  <c r="F114" i="5"/>
  <c r="AC113" i="5"/>
  <c r="AB113" i="5"/>
  <c r="X113" i="5"/>
  <c r="W113" i="5"/>
  <c r="V113" i="5"/>
  <c r="U113" i="5"/>
  <c r="T113" i="5"/>
  <c r="Y113" i="5" s="1"/>
  <c r="S113" i="5"/>
  <c r="R113" i="5"/>
  <c r="Q113" i="5"/>
  <c r="AA113" i="5" s="1"/>
  <c r="P113" i="5"/>
  <c r="Z113" i="5" s="1"/>
  <c r="O113" i="5"/>
  <c r="N113" i="5"/>
  <c r="L113" i="5"/>
  <c r="K113" i="5" s="1"/>
  <c r="J113" i="5"/>
  <c r="I113" i="5"/>
  <c r="M113" i="5" s="1"/>
  <c r="H113" i="5"/>
  <c r="F113" i="5"/>
  <c r="AC112" i="5"/>
  <c r="AB112" i="5"/>
  <c r="X112" i="5"/>
  <c r="W112" i="5"/>
  <c r="V112" i="5"/>
  <c r="U112" i="5"/>
  <c r="T112" i="5"/>
  <c r="Y112" i="5" s="1"/>
  <c r="S112" i="5"/>
  <c r="R112" i="5"/>
  <c r="Q112" i="5"/>
  <c r="AA112" i="5" s="1"/>
  <c r="P112" i="5"/>
  <c r="Z112" i="5" s="1"/>
  <c r="O112" i="5"/>
  <c r="N112" i="5"/>
  <c r="L112" i="5"/>
  <c r="K112" i="5" s="1"/>
  <c r="J112" i="5"/>
  <c r="I112" i="5"/>
  <c r="M112" i="5" s="1"/>
  <c r="H112" i="5"/>
  <c r="F112" i="5"/>
  <c r="AB111" i="5"/>
  <c r="X111" i="5"/>
  <c r="AC111" i="5" s="1"/>
  <c r="W111" i="5"/>
  <c r="V111" i="5"/>
  <c r="U111" i="5"/>
  <c r="T111" i="5"/>
  <c r="Y111" i="5" s="1"/>
  <c r="S111" i="5"/>
  <c r="R111" i="5"/>
  <c r="Q111" i="5"/>
  <c r="AA111" i="5" s="1"/>
  <c r="P111" i="5"/>
  <c r="Z111" i="5" s="1"/>
  <c r="O111" i="5"/>
  <c r="N111" i="5"/>
  <c r="L111" i="5"/>
  <c r="K111" i="5" s="1"/>
  <c r="J111" i="5"/>
  <c r="I111" i="5"/>
  <c r="M111" i="5" s="1"/>
  <c r="H111" i="5"/>
  <c r="F111" i="5"/>
  <c r="AC110" i="5"/>
  <c r="AB110" i="5"/>
  <c r="X110" i="5"/>
  <c r="W110" i="5"/>
  <c r="V110" i="5"/>
  <c r="U110" i="5"/>
  <c r="T110" i="5"/>
  <c r="Y110" i="5" s="1"/>
  <c r="S110" i="5"/>
  <c r="R110" i="5"/>
  <c r="Q110" i="5"/>
  <c r="AA110" i="5" s="1"/>
  <c r="P110" i="5"/>
  <c r="Z110" i="5" s="1"/>
  <c r="O110" i="5"/>
  <c r="N110" i="5"/>
  <c r="L110" i="5"/>
  <c r="K110" i="5" s="1"/>
  <c r="J110" i="5"/>
  <c r="I110" i="5"/>
  <c r="M110" i="5" s="1"/>
  <c r="H110" i="5"/>
  <c r="F110" i="5"/>
  <c r="AB109" i="5"/>
  <c r="X109" i="5"/>
  <c r="AC109" i="5" s="1"/>
  <c r="W109" i="5"/>
  <c r="V109" i="5"/>
  <c r="U109" i="5"/>
  <c r="T109" i="5"/>
  <c r="Y109" i="5" s="1"/>
  <c r="S109" i="5"/>
  <c r="R109" i="5"/>
  <c r="Q109" i="5"/>
  <c r="AA109" i="5" s="1"/>
  <c r="P109" i="5"/>
  <c r="Z109" i="5" s="1"/>
  <c r="O109" i="5"/>
  <c r="N109" i="5"/>
  <c r="L109" i="5"/>
  <c r="K109" i="5" s="1"/>
  <c r="J109" i="5"/>
  <c r="I109" i="5"/>
  <c r="M109" i="5" s="1"/>
  <c r="H109" i="5"/>
  <c r="G109" i="5"/>
  <c r="F109" i="5"/>
  <c r="AA108" i="5"/>
  <c r="Y108" i="5"/>
  <c r="X108" i="5"/>
  <c r="AC108" i="5" s="1"/>
  <c r="W108" i="5"/>
  <c r="AB108" i="5" s="1"/>
  <c r="V108" i="5"/>
  <c r="U108" i="5"/>
  <c r="T108" i="5"/>
  <c r="S108" i="5"/>
  <c r="R108" i="5"/>
  <c r="Q108" i="5"/>
  <c r="P108" i="5"/>
  <c r="O108" i="5"/>
  <c r="N108" i="5"/>
  <c r="L108" i="5"/>
  <c r="K108" i="5" s="1"/>
  <c r="J108" i="5"/>
  <c r="I108" i="5"/>
  <c r="M108" i="5" s="1"/>
  <c r="H108" i="5"/>
  <c r="F108" i="5"/>
  <c r="AC107" i="5"/>
  <c r="Y107" i="5"/>
  <c r="X107" i="5"/>
  <c r="W107" i="5"/>
  <c r="AB107" i="5" s="1"/>
  <c r="V107" i="5"/>
  <c r="U107" i="5"/>
  <c r="T107" i="5"/>
  <c r="S107" i="5"/>
  <c r="R107" i="5"/>
  <c r="Q107" i="5"/>
  <c r="AA107" i="5" s="1"/>
  <c r="P107" i="5"/>
  <c r="O107" i="5"/>
  <c r="N107" i="5"/>
  <c r="L107" i="5"/>
  <c r="K107" i="5" s="1"/>
  <c r="J107" i="5"/>
  <c r="I107" i="5"/>
  <c r="M107" i="5" s="1"/>
  <c r="H107" i="5"/>
  <c r="F107" i="5"/>
  <c r="AB106" i="5"/>
  <c r="AA106" i="5"/>
  <c r="X106" i="5"/>
  <c r="W106" i="5"/>
  <c r="V106" i="5"/>
  <c r="U106" i="5"/>
  <c r="T106" i="5"/>
  <c r="S106" i="5"/>
  <c r="AC106" i="5" s="1"/>
  <c r="R106" i="5"/>
  <c r="Q106" i="5"/>
  <c r="P106" i="5"/>
  <c r="Z106" i="5" s="1"/>
  <c r="O106" i="5"/>
  <c r="N106" i="5"/>
  <c r="L106" i="5"/>
  <c r="K106" i="5" s="1"/>
  <c r="J106" i="5"/>
  <c r="I106" i="5"/>
  <c r="M106" i="5" s="1"/>
  <c r="H106" i="5"/>
  <c r="G106" i="5" s="1"/>
  <c r="F106" i="5"/>
  <c r="AB105" i="5"/>
  <c r="AA105" i="5"/>
  <c r="X105" i="5"/>
  <c r="W105" i="5"/>
  <c r="V105" i="5"/>
  <c r="U105" i="5"/>
  <c r="T105" i="5"/>
  <c r="S105" i="5"/>
  <c r="AC105" i="5" s="1"/>
  <c r="R105" i="5"/>
  <c r="Q105" i="5"/>
  <c r="P105" i="5"/>
  <c r="O105" i="5"/>
  <c r="Y105" i="5" s="1"/>
  <c r="N105" i="5"/>
  <c r="L105" i="5"/>
  <c r="K105" i="5"/>
  <c r="J105" i="5"/>
  <c r="I105" i="5"/>
  <c r="M105" i="5" s="1"/>
  <c r="H105" i="5"/>
  <c r="G105" i="5"/>
  <c r="F105" i="5"/>
  <c r="AA104" i="5"/>
  <c r="Y104" i="5"/>
  <c r="X104" i="5"/>
  <c r="AC104" i="5" s="1"/>
  <c r="W104" i="5"/>
  <c r="AB104" i="5" s="1"/>
  <c r="V104" i="5"/>
  <c r="U104" i="5"/>
  <c r="T104" i="5"/>
  <c r="S104" i="5"/>
  <c r="R104" i="5"/>
  <c r="Q104" i="5"/>
  <c r="P104" i="5"/>
  <c r="O104" i="5"/>
  <c r="N104" i="5"/>
  <c r="L104" i="5"/>
  <c r="K104" i="5" s="1"/>
  <c r="J104" i="5"/>
  <c r="I104" i="5"/>
  <c r="M104" i="5" s="1"/>
  <c r="H104" i="5"/>
  <c r="F104" i="5"/>
  <c r="Y103" i="5"/>
  <c r="X103" i="5"/>
  <c r="AC103" i="5" s="1"/>
  <c r="W103" i="5"/>
  <c r="AB103" i="5" s="1"/>
  <c r="V103" i="5"/>
  <c r="U103" i="5"/>
  <c r="T103" i="5"/>
  <c r="S103" i="5"/>
  <c r="R103" i="5"/>
  <c r="Q103" i="5"/>
  <c r="AA103" i="5" s="1"/>
  <c r="P103" i="5"/>
  <c r="O103" i="5"/>
  <c r="N103" i="5"/>
  <c r="M103" i="5"/>
  <c r="L103" i="5"/>
  <c r="K103" i="5" s="1"/>
  <c r="J103" i="5"/>
  <c r="I103" i="5"/>
  <c r="H103" i="5"/>
  <c r="G103" i="5" s="1"/>
  <c r="F103" i="5"/>
  <c r="AA102" i="5"/>
  <c r="X102" i="5"/>
  <c r="W102" i="5"/>
  <c r="AB102" i="5" s="1"/>
  <c r="V102" i="5"/>
  <c r="U102" i="5"/>
  <c r="T102" i="5"/>
  <c r="S102" i="5"/>
  <c r="AC102" i="5" s="1"/>
  <c r="R102" i="5"/>
  <c r="Q102" i="5"/>
  <c r="P102" i="5"/>
  <c r="Z102" i="5" s="1"/>
  <c r="O102" i="5"/>
  <c r="N102" i="5"/>
  <c r="L102" i="5"/>
  <c r="K102" i="5"/>
  <c r="J102" i="5"/>
  <c r="I102" i="5"/>
  <c r="M102" i="5" s="1"/>
  <c r="H102" i="5"/>
  <c r="G102" i="5"/>
  <c r="F102" i="5"/>
  <c r="AA101" i="5"/>
  <c r="X101" i="5"/>
  <c r="W101" i="5"/>
  <c r="AB101" i="5" s="1"/>
  <c r="V101" i="5"/>
  <c r="U101" i="5"/>
  <c r="T101" i="5"/>
  <c r="S101" i="5"/>
  <c r="AC101" i="5" s="1"/>
  <c r="R101" i="5"/>
  <c r="Q101" i="5"/>
  <c r="P101" i="5"/>
  <c r="O101" i="5"/>
  <c r="Y101" i="5" s="1"/>
  <c r="N101" i="5"/>
  <c r="L101" i="5"/>
  <c r="K101" i="5"/>
  <c r="J101" i="5"/>
  <c r="I101" i="5"/>
  <c r="M101" i="5" s="1"/>
  <c r="H101" i="5"/>
  <c r="G101" i="5"/>
  <c r="F101" i="5"/>
  <c r="Y100" i="5"/>
  <c r="X100" i="5"/>
  <c r="AC100" i="5" s="1"/>
  <c r="W100" i="5"/>
  <c r="AB100" i="5" s="1"/>
  <c r="V100" i="5"/>
  <c r="U100" i="5"/>
  <c r="T100" i="5"/>
  <c r="S100" i="5"/>
  <c r="R100" i="5"/>
  <c r="Q100" i="5"/>
  <c r="AA100" i="5" s="1"/>
  <c r="P100" i="5"/>
  <c r="O100" i="5"/>
  <c r="N100" i="5"/>
  <c r="M100" i="5"/>
  <c r="L100" i="5"/>
  <c r="K100" i="5" s="1"/>
  <c r="J100" i="5"/>
  <c r="I100" i="5"/>
  <c r="H100" i="5"/>
  <c r="G100" i="5" s="1"/>
  <c r="F100" i="5"/>
  <c r="AC99" i="5"/>
  <c r="Y99" i="5"/>
  <c r="X99" i="5"/>
  <c r="W99" i="5"/>
  <c r="V99" i="5"/>
  <c r="U99" i="5"/>
  <c r="Z99" i="5" s="1"/>
  <c r="T99" i="5"/>
  <c r="S99" i="5"/>
  <c r="R99" i="5"/>
  <c r="AB99" i="5" s="1"/>
  <c r="Q99" i="5"/>
  <c r="AA99" i="5" s="1"/>
  <c r="P99" i="5"/>
  <c r="O99" i="5"/>
  <c r="N99" i="5"/>
  <c r="M99" i="5"/>
  <c r="L99" i="5"/>
  <c r="K99" i="5" s="1"/>
  <c r="J99" i="5"/>
  <c r="I99" i="5"/>
  <c r="H99" i="5"/>
  <c r="G99" i="5" s="1"/>
  <c r="F99" i="5"/>
  <c r="Z98" i="5"/>
  <c r="Y98" i="5"/>
  <c r="X98" i="5"/>
  <c r="AC98" i="5" s="1"/>
  <c r="W98" i="5"/>
  <c r="V98" i="5"/>
  <c r="U98" i="5"/>
  <c r="T98" i="5"/>
  <c r="S98" i="5"/>
  <c r="R98" i="5"/>
  <c r="AB98" i="5" s="1"/>
  <c r="Q98" i="5"/>
  <c r="P98" i="5"/>
  <c r="O98" i="5"/>
  <c r="N98" i="5"/>
  <c r="L98" i="5"/>
  <c r="K98" i="5" s="1"/>
  <c r="J98" i="5"/>
  <c r="I98" i="5"/>
  <c r="M98" i="5" s="1"/>
  <c r="H98" i="5"/>
  <c r="F98" i="5"/>
  <c r="AB97" i="5"/>
  <c r="Z97" i="5"/>
  <c r="Y97" i="5"/>
  <c r="X97" i="5"/>
  <c r="AC97" i="5" s="1"/>
  <c r="W97" i="5"/>
  <c r="V97" i="5"/>
  <c r="U97" i="5"/>
  <c r="T97" i="5"/>
  <c r="S97" i="5"/>
  <c r="R97" i="5"/>
  <c r="Q97" i="5"/>
  <c r="P97" i="5"/>
  <c r="O97" i="5"/>
  <c r="N97" i="5"/>
  <c r="L97" i="5"/>
  <c r="J97" i="5"/>
  <c r="I97" i="5"/>
  <c r="M97" i="5" s="1"/>
  <c r="H97" i="5"/>
  <c r="F97" i="5"/>
  <c r="AB96" i="5"/>
  <c r="X96" i="5"/>
  <c r="AC96" i="5" s="1"/>
  <c r="W96" i="5"/>
  <c r="V96" i="5"/>
  <c r="U96" i="5"/>
  <c r="T96" i="5"/>
  <c r="Y96" i="5" s="1"/>
  <c r="S96" i="5"/>
  <c r="R96" i="5"/>
  <c r="Q96" i="5"/>
  <c r="P96" i="5"/>
  <c r="Z96" i="5" s="1"/>
  <c r="O96" i="5"/>
  <c r="N96" i="5"/>
  <c r="L96" i="5"/>
  <c r="K96" i="5" s="1"/>
  <c r="J96" i="5"/>
  <c r="I96" i="5"/>
  <c r="M96" i="5" s="1"/>
  <c r="H96" i="5"/>
  <c r="F96" i="5"/>
  <c r="AB95" i="5"/>
  <c r="X95" i="5"/>
  <c r="AC95" i="5" s="1"/>
  <c r="W95" i="5"/>
  <c r="V95" i="5"/>
  <c r="U95" i="5"/>
  <c r="T95" i="5"/>
  <c r="Y95" i="5" s="1"/>
  <c r="S95" i="5"/>
  <c r="R95" i="5"/>
  <c r="Q95" i="5"/>
  <c r="AA95" i="5" s="1"/>
  <c r="P95" i="5"/>
  <c r="Z95" i="5" s="1"/>
  <c r="O95" i="5"/>
  <c r="N95" i="5"/>
  <c r="M95" i="5"/>
  <c r="L95" i="5"/>
  <c r="K95" i="5" s="1"/>
  <c r="J95" i="5"/>
  <c r="I95" i="5"/>
  <c r="H95" i="5"/>
  <c r="G95" i="5"/>
  <c r="F95" i="5"/>
  <c r="AA94" i="5"/>
  <c r="X94" i="5"/>
  <c r="W94" i="5"/>
  <c r="AB94" i="5" s="1"/>
  <c r="V94" i="5"/>
  <c r="U94" i="5"/>
  <c r="T94" i="5"/>
  <c r="S94" i="5"/>
  <c r="R94" i="5"/>
  <c r="Q94" i="5"/>
  <c r="P94" i="5"/>
  <c r="Z94" i="5" s="1"/>
  <c r="O94" i="5"/>
  <c r="N94" i="5"/>
  <c r="L94" i="5"/>
  <c r="K94" i="5"/>
  <c r="J94" i="5"/>
  <c r="I94" i="5"/>
  <c r="M94" i="5" s="1"/>
  <c r="H94" i="5"/>
  <c r="G94" i="5"/>
  <c r="F94" i="5"/>
  <c r="AA93" i="5"/>
  <c r="X93" i="5"/>
  <c r="W93" i="5"/>
  <c r="AB93" i="5" s="1"/>
  <c r="V93" i="5"/>
  <c r="U93" i="5"/>
  <c r="T93" i="5"/>
  <c r="S93" i="5"/>
  <c r="R93" i="5"/>
  <c r="Q93" i="5"/>
  <c r="P93" i="5"/>
  <c r="Z93" i="5" s="1"/>
  <c r="O93" i="5"/>
  <c r="N93" i="5"/>
  <c r="L93" i="5"/>
  <c r="K93" i="5"/>
  <c r="J93" i="5"/>
  <c r="I93" i="5"/>
  <c r="M93" i="5" s="1"/>
  <c r="H93" i="5"/>
  <c r="G93" i="5"/>
  <c r="F93" i="5"/>
  <c r="AA92" i="5"/>
  <c r="X92" i="5"/>
  <c r="W92" i="5"/>
  <c r="AB92" i="5" s="1"/>
  <c r="V92" i="5"/>
  <c r="U92" i="5"/>
  <c r="T92" i="5"/>
  <c r="S92" i="5"/>
  <c r="R92" i="5"/>
  <c r="Q92" i="5"/>
  <c r="P92" i="5"/>
  <c r="Z92" i="5" s="1"/>
  <c r="O92" i="5"/>
  <c r="N92" i="5"/>
  <c r="L92" i="5"/>
  <c r="K92" i="5"/>
  <c r="J92" i="5"/>
  <c r="I92" i="5"/>
  <c r="M92" i="5" s="1"/>
  <c r="H92" i="5"/>
  <c r="G92" i="5"/>
  <c r="F92" i="5"/>
  <c r="AA91" i="5"/>
  <c r="X91" i="5"/>
  <c r="W91" i="5"/>
  <c r="AB91" i="5" s="1"/>
  <c r="V91" i="5"/>
  <c r="U91" i="5"/>
  <c r="T91" i="5"/>
  <c r="S91" i="5"/>
  <c r="R91" i="5"/>
  <c r="Q91" i="5"/>
  <c r="P91" i="5"/>
  <c r="Z91" i="5" s="1"/>
  <c r="O91" i="5"/>
  <c r="N91" i="5"/>
  <c r="L91" i="5"/>
  <c r="K91" i="5"/>
  <c r="J91" i="5"/>
  <c r="I91" i="5"/>
  <c r="M91" i="5" s="1"/>
  <c r="H91" i="5"/>
  <c r="G91" i="5"/>
  <c r="F91" i="5"/>
  <c r="AA90" i="5"/>
  <c r="X90" i="5"/>
  <c r="W90" i="5"/>
  <c r="AB90" i="5" s="1"/>
  <c r="V90" i="5"/>
  <c r="U90" i="5"/>
  <c r="T90" i="5"/>
  <c r="S90" i="5"/>
  <c r="R90" i="5"/>
  <c r="Q90" i="5"/>
  <c r="P90" i="5"/>
  <c r="Z90" i="5" s="1"/>
  <c r="O90" i="5"/>
  <c r="N90" i="5"/>
  <c r="L90" i="5"/>
  <c r="K90" i="5"/>
  <c r="J90" i="5"/>
  <c r="I90" i="5"/>
  <c r="M90" i="5" s="1"/>
  <c r="H90" i="5"/>
  <c r="G90" i="5"/>
  <c r="F90" i="5"/>
  <c r="AA89" i="5"/>
  <c r="X89" i="5"/>
  <c r="W89" i="5"/>
  <c r="AB89" i="5" s="1"/>
  <c r="V89" i="5"/>
  <c r="U89" i="5"/>
  <c r="T89" i="5"/>
  <c r="S89" i="5"/>
  <c r="R89" i="5"/>
  <c r="Q89" i="5"/>
  <c r="P89" i="5"/>
  <c r="Z89" i="5" s="1"/>
  <c r="O89" i="5"/>
  <c r="N89" i="5"/>
  <c r="L89" i="5"/>
  <c r="K89" i="5"/>
  <c r="J89" i="5"/>
  <c r="I89" i="5"/>
  <c r="M89" i="5" s="1"/>
  <c r="H89" i="5"/>
  <c r="G89" i="5"/>
  <c r="F89" i="5"/>
  <c r="AA88" i="5"/>
  <c r="X88" i="5"/>
  <c r="W88" i="5"/>
  <c r="AB88" i="5" s="1"/>
  <c r="V88" i="5"/>
  <c r="U88" i="5"/>
  <c r="T88" i="5"/>
  <c r="S88" i="5"/>
  <c r="R88" i="5"/>
  <c r="Q88" i="5"/>
  <c r="P88" i="5"/>
  <c r="Z88" i="5" s="1"/>
  <c r="O88" i="5"/>
  <c r="N88" i="5"/>
  <c r="L88" i="5"/>
  <c r="K88" i="5"/>
  <c r="J88" i="5"/>
  <c r="I88" i="5"/>
  <c r="M88" i="5" s="1"/>
  <c r="H88" i="5"/>
  <c r="G88" i="5"/>
  <c r="F88" i="5"/>
  <c r="AA87" i="5"/>
  <c r="X87" i="5"/>
  <c r="W87" i="5"/>
  <c r="AB87" i="5" s="1"/>
  <c r="V87" i="5"/>
  <c r="U87" i="5"/>
  <c r="T87" i="5"/>
  <c r="S87" i="5"/>
  <c r="R87" i="5"/>
  <c r="Q87" i="5"/>
  <c r="P87" i="5"/>
  <c r="Z87" i="5" s="1"/>
  <c r="O87" i="5"/>
  <c r="N87" i="5"/>
  <c r="L87" i="5"/>
  <c r="K87" i="5"/>
  <c r="J87" i="5"/>
  <c r="I87" i="5"/>
  <c r="M87" i="5" s="1"/>
  <c r="H87" i="5"/>
  <c r="G87" i="5"/>
  <c r="F87" i="5"/>
  <c r="AA86" i="5"/>
  <c r="X86" i="5"/>
  <c r="W86" i="5"/>
  <c r="AB86" i="5" s="1"/>
  <c r="V86" i="5"/>
  <c r="U86" i="5"/>
  <c r="T86" i="5"/>
  <c r="S86" i="5"/>
  <c r="R86" i="5"/>
  <c r="Q86" i="5"/>
  <c r="P86" i="5"/>
  <c r="Z86" i="5" s="1"/>
  <c r="O86" i="5"/>
  <c r="N86" i="5"/>
  <c r="L86" i="5"/>
  <c r="K86" i="5"/>
  <c r="J86" i="5"/>
  <c r="I86" i="5"/>
  <c r="M86" i="5" s="1"/>
  <c r="H86" i="5"/>
  <c r="G86" i="5"/>
  <c r="F86" i="5"/>
  <c r="AA85" i="5"/>
  <c r="X85" i="5"/>
  <c r="W85" i="5"/>
  <c r="AB85" i="5" s="1"/>
  <c r="V85" i="5"/>
  <c r="U85" i="5"/>
  <c r="T85" i="5"/>
  <c r="S85" i="5"/>
  <c r="R85" i="5"/>
  <c r="Q85" i="5"/>
  <c r="P85" i="5"/>
  <c r="Z85" i="5" s="1"/>
  <c r="O85" i="5"/>
  <c r="N85" i="5"/>
  <c r="L85" i="5"/>
  <c r="K85" i="5"/>
  <c r="J85" i="5"/>
  <c r="I85" i="5"/>
  <c r="M85" i="5" s="1"/>
  <c r="H85" i="5"/>
  <c r="G85" i="5"/>
  <c r="F85" i="5"/>
  <c r="AA84" i="5"/>
  <c r="X84" i="5"/>
  <c r="W84" i="5"/>
  <c r="AB84" i="5" s="1"/>
  <c r="V84" i="5"/>
  <c r="U84" i="5"/>
  <c r="T84" i="5"/>
  <c r="S84" i="5"/>
  <c r="R84" i="5"/>
  <c r="Q84" i="5"/>
  <c r="P84" i="5"/>
  <c r="Z84" i="5" s="1"/>
  <c r="O84" i="5"/>
  <c r="N84" i="5"/>
  <c r="L84" i="5"/>
  <c r="K84" i="5"/>
  <c r="J84" i="5"/>
  <c r="I84" i="5"/>
  <c r="M84" i="5" s="1"/>
  <c r="H84" i="5"/>
  <c r="G84" i="5"/>
  <c r="F84" i="5"/>
  <c r="AA83" i="5"/>
  <c r="X83" i="5"/>
  <c r="W83" i="5"/>
  <c r="AB83" i="5" s="1"/>
  <c r="V83" i="5"/>
  <c r="U83" i="5"/>
  <c r="T83" i="5"/>
  <c r="S83" i="5"/>
  <c r="R83" i="5"/>
  <c r="Q83" i="5"/>
  <c r="P83" i="5"/>
  <c r="Z83" i="5" s="1"/>
  <c r="O83" i="5"/>
  <c r="N83" i="5"/>
  <c r="L83" i="5"/>
  <c r="K83" i="5"/>
  <c r="J83" i="5"/>
  <c r="I83" i="5"/>
  <c r="M83" i="5" s="1"/>
  <c r="H83" i="5"/>
  <c r="G83" i="5"/>
  <c r="F83" i="5"/>
  <c r="AA82" i="5"/>
  <c r="X82" i="5"/>
  <c r="W82" i="5"/>
  <c r="AB82" i="5" s="1"/>
  <c r="V82" i="5"/>
  <c r="U82" i="5"/>
  <c r="T82" i="5"/>
  <c r="S82" i="5"/>
  <c r="R82" i="5"/>
  <c r="Q82" i="5"/>
  <c r="P82" i="5"/>
  <c r="Z82" i="5" s="1"/>
  <c r="O82" i="5"/>
  <c r="N82" i="5"/>
  <c r="L82" i="5"/>
  <c r="K82" i="5"/>
  <c r="J82" i="5"/>
  <c r="I82" i="5"/>
  <c r="M82" i="5" s="1"/>
  <c r="H82" i="5"/>
  <c r="G82" i="5"/>
  <c r="F82" i="5"/>
  <c r="AA81" i="5"/>
  <c r="X81" i="5"/>
  <c r="W81" i="5"/>
  <c r="AB81" i="5" s="1"/>
  <c r="V81" i="5"/>
  <c r="U81" i="5"/>
  <c r="T81" i="5"/>
  <c r="S81" i="5"/>
  <c r="R81" i="5"/>
  <c r="Q81" i="5"/>
  <c r="P81" i="5"/>
  <c r="Z81" i="5" s="1"/>
  <c r="O81" i="5"/>
  <c r="N81" i="5"/>
  <c r="L81" i="5"/>
  <c r="K81" i="5"/>
  <c r="J81" i="5"/>
  <c r="I81" i="5"/>
  <c r="M81" i="5" s="1"/>
  <c r="H81" i="5"/>
  <c r="G81" i="5"/>
  <c r="F81" i="5"/>
  <c r="AA80" i="5"/>
  <c r="X80" i="5"/>
  <c r="W80" i="5"/>
  <c r="AB80" i="5" s="1"/>
  <c r="V80" i="5"/>
  <c r="U80" i="5"/>
  <c r="T80" i="5"/>
  <c r="S80" i="5"/>
  <c r="R80" i="5"/>
  <c r="Q80" i="5"/>
  <c r="P80" i="5"/>
  <c r="Z80" i="5" s="1"/>
  <c r="O80" i="5"/>
  <c r="N80" i="5"/>
  <c r="L80" i="5"/>
  <c r="K80" i="5"/>
  <c r="J80" i="5"/>
  <c r="I80" i="5"/>
  <c r="M80" i="5" s="1"/>
  <c r="H80" i="5"/>
  <c r="G80" i="5"/>
  <c r="F80" i="5"/>
  <c r="AA79" i="5"/>
  <c r="X79" i="5"/>
  <c r="W79" i="5"/>
  <c r="AB79" i="5" s="1"/>
  <c r="V79" i="5"/>
  <c r="U79" i="5"/>
  <c r="T79" i="5"/>
  <c r="S79" i="5"/>
  <c r="R79" i="5"/>
  <c r="Q79" i="5"/>
  <c r="P79" i="5"/>
  <c r="Z79" i="5" s="1"/>
  <c r="O79" i="5"/>
  <c r="N79" i="5"/>
  <c r="L79" i="5"/>
  <c r="K79" i="5"/>
  <c r="J79" i="5"/>
  <c r="I79" i="5"/>
  <c r="M79" i="5" s="1"/>
  <c r="H79" i="5"/>
  <c r="G79" i="5"/>
  <c r="F79" i="5"/>
  <c r="AA78" i="5"/>
  <c r="X78" i="5"/>
  <c r="W78" i="5"/>
  <c r="V78" i="5"/>
  <c r="U78" i="5"/>
  <c r="T78" i="5"/>
  <c r="S78" i="5"/>
  <c r="R78" i="5"/>
  <c r="AB78" i="5" s="1"/>
  <c r="Q78" i="5"/>
  <c r="P78" i="5"/>
  <c r="Z78" i="5" s="1"/>
  <c r="O78" i="5"/>
  <c r="N78" i="5"/>
  <c r="L78" i="5"/>
  <c r="K78" i="5"/>
  <c r="J78" i="5"/>
  <c r="I78" i="5"/>
  <c r="M78" i="5" s="1"/>
  <c r="H78" i="5"/>
  <c r="G78" i="5"/>
  <c r="F78" i="5"/>
  <c r="Z77" i="5"/>
  <c r="X77" i="5"/>
  <c r="W77" i="5"/>
  <c r="V77" i="5"/>
  <c r="AA77" i="5" s="1"/>
  <c r="U77" i="5"/>
  <c r="T77" i="5"/>
  <c r="S77" i="5"/>
  <c r="R77" i="5"/>
  <c r="AB77" i="5" s="1"/>
  <c r="Q77" i="5"/>
  <c r="P77" i="5"/>
  <c r="O77" i="5"/>
  <c r="N77" i="5"/>
  <c r="L77" i="5"/>
  <c r="K77" i="5" s="1"/>
  <c r="J77" i="5"/>
  <c r="I77" i="5"/>
  <c r="M77" i="5" s="1"/>
  <c r="H77" i="5"/>
  <c r="G77" i="5" s="1"/>
  <c r="F77" i="5"/>
  <c r="Z76" i="5"/>
  <c r="X76" i="5"/>
  <c r="W76" i="5"/>
  <c r="V76" i="5"/>
  <c r="AA76" i="5" s="1"/>
  <c r="U76" i="5"/>
  <c r="T76" i="5"/>
  <c r="S76" i="5"/>
  <c r="AC76" i="5" s="1"/>
  <c r="R76" i="5"/>
  <c r="AB76" i="5" s="1"/>
  <c r="Q76" i="5"/>
  <c r="P76" i="5"/>
  <c r="O76" i="5"/>
  <c r="Y76" i="5" s="1"/>
  <c r="N76" i="5"/>
  <c r="L76" i="5"/>
  <c r="K76" i="5" s="1"/>
  <c r="J76" i="5"/>
  <c r="I76" i="5"/>
  <c r="M76" i="5" s="1"/>
  <c r="H76" i="5"/>
  <c r="G76" i="5" s="1"/>
  <c r="F76" i="5"/>
  <c r="AB75" i="5"/>
  <c r="X75" i="5"/>
  <c r="W75" i="5"/>
  <c r="V75" i="5"/>
  <c r="AA75" i="5" s="1"/>
  <c r="U75" i="5"/>
  <c r="T75" i="5"/>
  <c r="S75" i="5"/>
  <c r="AC75" i="5" s="1"/>
  <c r="R75" i="5"/>
  <c r="Q75" i="5"/>
  <c r="P75" i="5"/>
  <c r="Z75" i="5" s="1"/>
  <c r="O75" i="5"/>
  <c r="Y75" i="5" s="1"/>
  <c r="N75" i="5"/>
  <c r="L75" i="5"/>
  <c r="J75" i="5"/>
  <c r="K75" i="5" s="1"/>
  <c r="I75" i="5"/>
  <c r="M75" i="5" s="1"/>
  <c r="H75" i="5"/>
  <c r="G75" i="5"/>
  <c r="F75" i="5"/>
  <c r="X74" i="5"/>
  <c r="W74" i="5"/>
  <c r="AB74" i="5" s="1"/>
  <c r="V74" i="5"/>
  <c r="AA74" i="5" s="1"/>
  <c r="U74" i="5"/>
  <c r="T74" i="5"/>
  <c r="S74" i="5"/>
  <c r="R74" i="5"/>
  <c r="Q74" i="5"/>
  <c r="P74" i="5"/>
  <c r="Z74" i="5" s="1"/>
  <c r="O74" i="5"/>
  <c r="N74" i="5"/>
  <c r="L74" i="5"/>
  <c r="K74" i="5"/>
  <c r="J74" i="5"/>
  <c r="I74" i="5"/>
  <c r="M74" i="5" s="1"/>
  <c r="H74" i="5"/>
  <c r="G74" i="5"/>
  <c r="F74" i="5"/>
  <c r="Z73" i="5"/>
  <c r="X73" i="5"/>
  <c r="W73" i="5"/>
  <c r="V73" i="5"/>
  <c r="AA73" i="5" s="1"/>
  <c r="U73" i="5"/>
  <c r="T73" i="5"/>
  <c r="S73" i="5"/>
  <c r="R73" i="5"/>
  <c r="AB73" i="5" s="1"/>
  <c r="Q73" i="5"/>
  <c r="P73" i="5"/>
  <c r="O73" i="5"/>
  <c r="N73" i="5"/>
  <c r="L73" i="5"/>
  <c r="K73" i="5" s="1"/>
  <c r="J73" i="5"/>
  <c r="I73" i="5"/>
  <c r="M73" i="5" s="1"/>
  <c r="H73" i="5"/>
  <c r="G73" i="5" s="1"/>
  <c r="F73" i="5"/>
  <c r="Z72" i="5"/>
  <c r="X72" i="5"/>
  <c r="W72" i="5"/>
  <c r="V72" i="5"/>
  <c r="AA72" i="5" s="1"/>
  <c r="U72" i="5"/>
  <c r="T72" i="5"/>
  <c r="S72" i="5"/>
  <c r="AC72" i="5" s="1"/>
  <c r="R72" i="5"/>
  <c r="AB72" i="5" s="1"/>
  <c r="Q72" i="5"/>
  <c r="P72" i="5"/>
  <c r="O72" i="5"/>
  <c r="Y72" i="5" s="1"/>
  <c r="N72" i="5"/>
  <c r="L72" i="5"/>
  <c r="K72" i="5" s="1"/>
  <c r="J72" i="5"/>
  <c r="I72" i="5"/>
  <c r="M72" i="5" s="1"/>
  <c r="H72" i="5"/>
  <c r="G72" i="5" s="1"/>
  <c r="F72" i="5"/>
  <c r="X71" i="5"/>
  <c r="W71" i="5"/>
  <c r="AB71" i="5" s="1"/>
  <c r="V71" i="5"/>
  <c r="AA71" i="5" s="1"/>
  <c r="U71" i="5"/>
  <c r="T71" i="5"/>
  <c r="S71" i="5"/>
  <c r="AC71" i="5" s="1"/>
  <c r="R71" i="5"/>
  <c r="Q71" i="5"/>
  <c r="P71" i="5"/>
  <c r="Z71" i="5" s="1"/>
  <c r="O71" i="5"/>
  <c r="Y71" i="5" s="1"/>
  <c r="N71" i="5"/>
  <c r="L71" i="5"/>
  <c r="J71" i="5"/>
  <c r="K71" i="5" s="1"/>
  <c r="I71" i="5"/>
  <c r="M71" i="5" s="1"/>
  <c r="H71" i="5"/>
  <c r="G71" i="5"/>
  <c r="F71" i="5"/>
  <c r="X70" i="5"/>
  <c r="W70" i="5"/>
  <c r="AB70" i="5" s="1"/>
  <c r="V70" i="5"/>
  <c r="AA70" i="5" s="1"/>
  <c r="U70" i="5"/>
  <c r="T70" i="5"/>
  <c r="S70" i="5"/>
  <c r="R70" i="5"/>
  <c r="Q70" i="5"/>
  <c r="P70" i="5"/>
  <c r="Z70" i="5" s="1"/>
  <c r="O70" i="5"/>
  <c r="N70" i="5"/>
  <c r="L70" i="5"/>
  <c r="K70" i="5"/>
  <c r="J70" i="5"/>
  <c r="I70" i="5"/>
  <c r="M70" i="5" s="1"/>
  <c r="H70" i="5"/>
  <c r="G70" i="5"/>
  <c r="F70" i="5"/>
  <c r="Z69" i="5"/>
  <c r="X69" i="5"/>
  <c r="W69" i="5"/>
  <c r="V69" i="5"/>
  <c r="AA69" i="5" s="1"/>
  <c r="U69" i="5"/>
  <c r="T69" i="5"/>
  <c r="S69" i="5"/>
  <c r="R69" i="5"/>
  <c r="AB69" i="5" s="1"/>
  <c r="Q69" i="5"/>
  <c r="P69" i="5"/>
  <c r="O69" i="5"/>
  <c r="N69" i="5"/>
  <c r="L69" i="5"/>
  <c r="K69" i="5" s="1"/>
  <c r="J69" i="5"/>
  <c r="I69" i="5"/>
  <c r="M69" i="5" s="1"/>
  <c r="H69" i="5"/>
  <c r="G69" i="5" s="1"/>
  <c r="F69" i="5"/>
  <c r="Z68" i="5"/>
  <c r="X68" i="5"/>
  <c r="W68" i="5"/>
  <c r="V68" i="5"/>
  <c r="AA68" i="5" s="1"/>
  <c r="U68" i="5"/>
  <c r="T68" i="5"/>
  <c r="S68" i="5"/>
  <c r="AC68" i="5" s="1"/>
  <c r="R68" i="5"/>
  <c r="AB68" i="5" s="1"/>
  <c r="Q68" i="5"/>
  <c r="P68" i="5"/>
  <c r="O68" i="5"/>
  <c r="Y68" i="5" s="1"/>
  <c r="N68" i="5"/>
  <c r="L68" i="5"/>
  <c r="K68" i="5" s="1"/>
  <c r="J68" i="5"/>
  <c r="I68" i="5"/>
  <c r="M68" i="5" s="1"/>
  <c r="H68" i="5"/>
  <c r="G68" i="5" s="1"/>
  <c r="F68" i="5"/>
  <c r="X67" i="5"/>
  <c r="W67" i="5"/>
  <c r="AB67" i="5" s="1"/>
  <c r="V67" i="5"/>
  <c r="AA67" i="5" s="1"/>
  <c r="U67" i="5"/>
  <c r="T67" i="5"/>
  <c r="S67" i="5"/>
  <c r="AC67" i="5" s="1"/>
  <c r="R67" i="5"/>
  <c r="Q67" i="5"/>
  <c r="P67" i="5"/>
  <c r="Z67" i="5" s="1"/>
  <c r="O67" i="5"/>
  <c r="Y67" i="5" s="1"/>
  <c r="N67" i="5"/>
  <c r="L67" i="5"/>
  <c r="J67" i="5"/>
  <c r="K67" i="5" s="1"/>
  <c r="I67" i="5"/>
  <c r="M67" i="5" s="1"/>
  <c r="H67" i="5"/>
  <c r="G67" i="5"/>
  <c r="F67" i="5"/>
  <c r="X66" i="5"/>
  <c r="W66" i="5"/>
  <c r="AB66" i="5" s="1"/>
  <c r="V66" i="5"/>
  <c r="AA66" i="5" s="1"/>
  <c r="U66" i="5"/>
  <c r="T66" i="5"/>
  <c r="S66" i="5"/>
  <c r="R66" i="5"/>
  <c r="Q66" i="5"/>
  <c r="P66" i="5"/>
  <c r="Z66" i="5" s="1"/>
  <c r="O66" i="5"/>
  <c r="N66" i="5"/>
  <c r="L66" i="5"/>
  <c r="K66" i="5"/>
  <c r="J66" i="5"/>
  <c r="I66" i="5"/>
  <c r="M66" i="5" s="1"/>
  <c r="H66" i="5"/>
  <c r="G66" i="5"/>
  <c r="F66" i="5"/>
  <c r="Z65" i="5"/>
  <c r="X65" i="5"/>
  <c r="W65" i="5"/>
  <c r="V65" i="5"/>
  <c r="AA65" i="5" s="1"/>
  <c r="U65" i="5"/>
  <c r="T65" i="5"/>
  <c r="S65" i="5"/>
  <c r="R65" i="5"/>
  <c r="AB65" i="5" s="1"/>
  <c r="Q65" i="5"/>
  <c r="P65" i="5"/>
  <c r="O65" i="5"/>
  <c r="N65" i="5"/>
  <c r="L65" i="5"/>
  <c r="K65" i="5" s="1"/>
  <c r="J65" i="5"/>
  <c r="I65" i="5"/>
  <c r="M65" i="5" s="1"/>
  <c r="H65" i="5"/>
  <c r="G65" i="5" s="1"/>
  <c r="F65" i="5"/>
  <c r="Z64" i="5"/>
  <c r="X64" i="5"/>
  <c r="W64" i="5"/>
  <c r="V64" i="5"/>
  <c r="AA64" i="5" s="1"/>
  <c r="U64" i="5"/>
  <c r="T64" i="5"/>
  <c r="S64" i="5"/>
  <c r="AC64" i="5" s="1"/>
  <c r="R64" i="5"/>
  <c r="AB64" i="5" s="1"/>
  <c r="Q64" i="5"/>
  <c r="P64" i="5"/>
  <c r="O64" i="5"/>
  <c r="Y64" i="5" s="1"/>
  <c r="N64" i="5"/>
  <c r="L64" i="5"/>
  <c r="K64" i="5" s="1"/>
  <c r="J64" i="5"/>
  <c r="I64" i="5"/>
  <c r="M64" i="5" s="1"/>
  <c r="H64" i="5"/>
  <c r="G64" i="5" s="1"/>
  <c r="F64" i="5"/>
  <c r="AB63" i="5"/>
  <c r="X63" i="5"/>
  <c r="W63" i="5"/>
  <c r="V63" i="5"/>
  <c r="AA63" i="5" s="1"/>
  <c r="U63" i="5"/>
  <c r="T63" i="5"/>
  <c r="S63" i="5"/>
  <c r="AC63" i="5" s="1"/>
  <c r="R63" i="5"/>
  <c r="Q63" i="5"/>
  <c r="P63" i="5"/>
  <c r="Z63" i="5" s="1"/>
  <c r="O63" i="5"/>
  <c r="Y63" i="5" s="1"/>
  <c r="N63" i="5"/>
  <c r="L63" i="5"/>
  <c r="J63" i="5"/>
  <c r="K63" i="5" s="1"/>
  <c r="I63" i="5"/>
  <c r="M63" i="5" s="1"/>
  <c r="H63" i="5"/>
  <c r="G63" i="5"/>
  <c r="F63" i="5"/>
  <c r="X62" i="5"/>
  <c r="W62" i="5"/>
  <c r="AB62" i="5" s="1"/>
  <c r="V62" i="5"/>
  <c r="AA62" i="5" s="1"/>
  <c r="U62" i="5"/>
  <c r="T62" i="5"/>
  <c r="S62" i="5"/>
  <c r="R62" i="5"/>
  <c r="Q62" i="5"/>
  <c r="P62" i="5"/>
  <c r="Z62" i="5" s="1"/>
  <c r="O62" i="5"/>
  <c r="N62" i="5"/>
  <c r="L62" i="5"/>
  <c r="K62" i="5"/>
  <c r="J62" i="5"/>
  <c r="I62" i="5"/>
  <c r="M62" i="5" s="1"/>
  <c r="H62" i="5"/>
  <c r="G62" i="5"/>
  <c r="F62" i="5"/>
  <c r="Z61" i="5"/>
  <c r="X61" i="5"/>
  <c r="W61" i="5"/>
  <c r="V61" i="5"/>
  <c r="AA61" i="5" s="1"/>
  <c r="U61" i="5"/>
  <c r="T61" i="5"/>
  <c r="S61" i="5"/>
  <c r="R61" i="5"/>
  <c r="AB61" i="5" s="1"/>
  <c r="Q61" i="5"/>
  <c r="P61" i="5"/>
  <c r="O61" i="5"/>
  <c r="N61" i="5"/>
  <c r="L61" i="5"/>
  <c r="K61" i="5" s="1"/>
  <c r="J61" i="5"/>
  <c r="I61" i="5"/>
  <c r="M61" i="5" s="1"/>
  <c r="H61" i="5"/>
  <c r="G61" i="5" s="1"/>
  <c r="F61" i="5"/>
  <c r="Z60" i="5"/>
  <c r="X60" i="5"/>
  <c r="W60" i="5"/>
  <c r="V60" i="5"/>
  <c r="AA60" i="5" s="1"/>
  <c r="U60" i="5"/>
  <c r="T60" i="5"/>
  <c r="S60" i="5"/>
  <c r="AC60" i="5" s="1"/>
  <c r="R60" i="5"/>
  <c r="AB60" i="5" s="1"/>
  <c r="Q60" i="5"/>
  <c r="P60" i="5"/>
  <c r="O60" i="5"/>
  <c r="Y60" i="5" s="1"/>
  <c r="N60" i="5"/>
  <c r="L60" i="5"/>
  <c r="K60" i="5" s="1"/>
  <c r="J60" i="5"/>
  <c r="I60" i="5"/>
  <c r="M60" i="5" s="1"/>
  <c r="H60" i="5"/>
  <c r="G60" i="5" s="1"/>
  <c r="F60" i="5"/>
  <c r="AB59" i="5"/>
  <c r="X59" i="5"/>
  <c r="W59" i="5"/>
  <c r="V59" i="5"/>
  <c r="AA59" i="5" s="1"/>
  <c r="U59" i="5"/>
  <c r="T59" i="5"/>
  <c r="S59" i="5"/>
  <c r="AC59" i="5" s="1"/>
  <c r="R59" i="5"/>
  <c r="Q59" i="5"/>
  <c r="P59" i="5"/>
  <c r="Z59" i="5" s="1"/>
  <c r="O59" i="5"/>
  <c r="Y59" i="5" s="1"/>
  <c r="N59" i="5"/>
  <c r="L59" i="5"/>
  <c r="J59" i="5"/>
  <c r="K59" i="5" s="1"/>
  <c r="I59" i="5"/>
  <c r="M59" i="5" s="1"/>
  <c r="H59" i="5"/>
  <c r="G59" i="5"/>
  <c r="F59" i="5"/>
  <c r="X58" i="5"/>
  <c r="W58" i="5"/>
  <c r="AB58" i="5" s="1"/>
  <c r="V58" i="5"/>
  <c r="AA58" i="5" s="1"/>
  <c r="U58" i="5"/>
  <c r="T58" i="5"/>
  <c r="S58" i="5"/>
  <c r="R58" i="5"/>
  <c r="Q58" i="5"/>
  <c r="P58" i="5"/>
  <c r="Z58" i="5" s="1"/>
  <c r="O58" i="5"/>
  <c r="N58" i="5"/>
  <c r="L58" i="5"/>
  <c r="K58" i="5"/>
  <c r="J58" i="5"/>
  <c r="I58" i="5"/>
  <c r="M58" i="5" s="1"/>
  <c r="H58" i="5"/>
  <c r="G58" i="5"/>
  <c r="F58" i="5"/>
  <c r="Z57" i="5"/>
  <c r="X57" i="5"/>
  <c r="W57" i="5"/>
  <c r="V57" i="5"/>
  <c r="AA57" i="5" s="1"/>
  <c r="U57" i="5"/>
  <c r="T57" i="5"/>
  <c r="S57" i="5"/>
  <c r="R57" i="5"/>
  <c r="AB57" i="5" s="1"/>
  <c r="Q57" i="5"/>
  <c r="P57" i="5"/>
  <c r="O57" i="5"/>
  <c r="N57" i="5"/>
  <c r="L57" i="5"/>
  <c r="K57" i="5" s="1"/>
  <c r="J57" i="5"/>
  <c r="I57" i="5"/>
  <c r="M57" i="5" s="1"/>
  <c r="H57" i="5"/>
  <c r="G57" i="5" s="1"/>
  <c r="F57" i="5"/>
  <c r="Z56" i="5"/>
  <c r="X56" i="5"/>
  <c r="W56" i="5"/>
  <c r="V56" i="5"/>
  <c r="AA56" i="5" s="1"/>
  <c r="U56" i="5"/>
  <c r="T56" i="5"/>
  <c r="S56" i="5"/>
  <c r="AC56" i="5" s="1"/>
  <c r="R56" i="5"/>
  <c r="AB56" i="5" s="1"/>
  <c r="Q56" i="5"/>
  <c r="P56" i="5"/>
  <c r="O56" i="5"/>
  <c r="Y56" i="5" s="1"/>
  <c r="N56" i="5"/>
  <c r="L56" i="5"/>
  <c r="K56" i="5" s="1"/>
  <c r="J56" i="5"/>
  <c r="I56" i="5"/>
  <c r="M56" i="5" s="1"/>
  <c r="H56" i="5"/>
  <c r="G56" i="5" s="1"/>
  <c r="F56" i="5"/>
  <c r="X55" i="5"/>
  <c r="W55" i="5"/>
  <c r="AB55" i="5" s="1"/>
  <c r="V55" i="5"/>
  <c r="AA55" i="5" s="1"/>
  <c r="U55" i="5"/>
  <c r="T55" i="5"/>
  <c r="S55" i="5"/>
  <c r="AC55" i="5" s="1"/>
  <c r="R55" i="5"/>
  <c r="Q55" i="5"/>
  <c r="P55" i="5"/>
  <c r="Z55" i="5" s="1"/>
  <c r="O55" i="5"/>
  <c r="Y55" i="5" s="1"/>
  <c r="N55" i="5"/>
  <c r="L55" i="5"/>
  <c r="J55" i="5"/>
  <c r="K55" i="5" s="1"/>
  <c r="I55" i="5"/>
  <c r="M55" i="5" s="1"/>
  <c r="H55" i="5"/>
  <c r="G55" i="5"/>
  <c r="F55" i="5"/>
  <c r="X54" i="5"/>
  <c r="W54" i="5"/>
  <c r="AB54" i="5" s="1"/>
  <c r="V54" i="5"/>
  <c r="AA54" i="5" s="1"/>
  <c r="U54" i="5"/>
  <c r="T54" i="5"/>
  <c r="S54" i="5"/>
  <c r="R54" i="5"/>
  <c r="Q54" i="5"/>
  <c r="P54" i="5"/>
  <c r="Z54" i="5" s="1"/>
  <c r="O54" i="5"/>
  <c r="N54" i="5"/>
  <c r="L54" i="5"/>
  <c r="K54" i="5"/>
  <c r="J54" i="5"/>
  <c r="I54" i="5"/>
  <c r="M54" i="5" s="1"/>
  <c r="H54" i="5"/>
  <c r="G54" i="5"/>
  <c r="F54" i="5"/>
  <c r="Z53" i="5"/>
  <c r="X53" i="5"/>
  <c r="W53" i="5"/>
  <c r="V53" i="5"/>
  <c r="AA53" i="5" s="1"/>
  <c r="U53" i="5"/>
  <c r="T53" i="5"/>
  <c r="S53" i="5"/>
  <c r="R53" i="5"/>
  <c r="AB53" i="5" s="1"/>
  <c r="Q53" i="5"/>
  <c r="P53" i="5"/>
  <c r="O53" i="5"/>
  <c r="N53" i="5"/>
  <c r="L53" i="5"/>
  <c r="K53" i="5" s="1"/>
  <c r="J53" i="5"/>
  <c r="I53" i="5"/>
  <c r="M53" i="5" s="1"/>
  <c r="H53" i="5"/>
  <c r="G53" i="5" s="1"/>
  <c r="F53" i="5"/>
  <c r="Z52" i="5"/>
  <c r="X52" i="5"/>
  <c r="W52" i="5"/>
  <c r="V52" i="5"/>
  <c r="AA52" i="5" s="1"/>
  <c r="U52" i="5"/>
  <c r="T52" i="5"/>
  <c r="S52" i="5"/>
  <c r="AC52" i="5" s="1"/>
  <c r="R52" i="5"/>
  <c r="AB52" i="5" s="1"/>
  <c r="Q52" i="5"/>
  <c r="P52" i="5"/>
  <c r="O52" i="5"/>
  <c r="Y52" i="5" s="1"/>
  <c r="N52" i="5"/>
  <c r="L52" i="5"/>
  <c r="K52" i="5" s="1"/>
  <c r="J52" i="5"/>
  <c r="I52" i="5"/>
  <c r="M52" i="5" s="1"/>
  <c r="H52" i="5"/>
  <c r="G52" i="5" s="1"/>
  <c r="F52" i="5"/>
  <c r="X51" i="5"/>
  <c r="W51" i="5"/>
  <c r="AB51" i="5" s="1"/>
  <c r="V51" i="5"/>
  <c r="AA51" i="5" s="1"/>
  <c r="U51" i="5"/>
  <c r="T51" i="5"/>
  <c r="S51" i="5"/>
  <c r="AC51" i="5" s="1"/>
  <c r="R51" i="5"/>
  <c r="Q51" i="5"/>
  <c r="P51" i="5"/>
  <c r="Z51" i="5" s="1"/>
  <c r="O51" i="5"/>
  <c r="Y51" i="5" s="1"/>
  <c r="N51" i="5"/>
  <c r="L51" i="5"/>
  <c r="J51" i="5"/>
  <c r="K51" i="5" s="1"/>
  <c r="I51" i="5"/>
  <c r="M51" i="5" s="1"/>
  <c r="H51" i="5"/>
  <c r="G51" i="5"/>
  <c r="F51" i="5"/>
  <c r="X50" i="5"/>
  <c r="W50" i="5"/>
  <c r="AB50" i="5" s="1"/>
  <c r="V50" i="5"/>
  <c r="AA50" i="5" s="1"/>
  <c r="U50" i="5"/>
  <c r="T50" i="5"/>
  <c r="S50" i="5"/>
  <c r="R50" i="5"/>
  <c r="Q50" i="5"/>
  <c r="P50" i="5"/>
  <c r="Z50" i="5" s="1"/>
  <c r="O50" i="5"/>
  <c r="N50" i="5"/>
  <c r="L50" i="5"/>
  <c r="K50" i="5"/>
  <c r="J50" i="5"/>
  <c r="I50" i="5"/>
  <c r="M50" i="5" s="1"/>
  <c r="H50" i="5"/>
  <c r="G50" i="5"/>
  <c r="F50" i="5"/>
  <c r="Z49" i="5"/>
  <c r="X49" i="5"/>
  <c r="W49" i="5"/>
  <c r="V49" i="5"/>
  <c r="AA49" i="5" s="1"/>
  <c r="U49" i="5"/>
  <c r="T49" i="5"/>
  <c r="S49" i="5"/>
  <c r="R49" i="5"/>
  <c r="AB49" i="5" s="1"/>
  <c r="Q49" i="5"/>
  <c r="P49" i="5"/>
  <c r="O49" i="5"/>
  <c r="N49" i="5"/>
  <c r="L49" i="5"/>
  <c r="K49" i="5" s="1"/>
  <c r="J49" i="5"/>
  <c r="I49" i="5"/>
  <c r="M49" i="5" s="1"/>
  <c r="H49" i="5"/>
  <c r="G49" i="5" s="1"/>
  <c r="F49" i="5"/>
  <c r="Z48" i="5"/>
  <c r="X48" i="5"/>
  <c r="W48" i="5"/>
  <c r="V48" i="5"/>
  <c r="AA48" i="5" s="1"/>
  <c r="U48" i="5"/>
  <c r="T48" i="5"/>
  <c r="S48" i="5"/>
  <c r="AC48" i="5" s="1"/>
  <c r="R48" i="5"/>
  <c r="AB48" i="5" s="1"/>
  <c r="Q48" i="5"/>
  <c r="P48" i="5"/>
  <c r="O48" i="5"/>
  <c r="Y48" i="5" s="1"/>
  <c r="N48" i="5"/>
  <c r="L48" i="5"/>
  <c r="K48" i="5" s="1"/>
  <c r="J48" i="5"/>
  <c r="I48" i="5"/>
  <c r="M48" i="5" s="1"/>
  <c r="H48" i="5"/>
  <c r="G48" i="5" s="1"/>
  <c r="F48" i="5"/>
  <c r="AB47" i="5"/>
  <c r="X47" i="5"/>
  <c r="W47" i="5"/>
  <c r="V47" i="5"/>
  <c r="AA47" i="5" s="1"/>
  <c r="U47" i="5"/>
  <c r="T47" i="5"/>
  <c r="S47" i="5"/>
  <c r="AC47" i="5" s="1"/>
  <c r="R47" i="5"/>
  <c r="Q47" i="5"/>
  <c r="P47" i="5"/>
  <c r="Z47" i="5" s="1"/>
  <c r="O47" i="5"/>
  <c r="Y47" i="5" s="1"/>
  <c r="N47" i="5"/>
  <c r="L47" i="5"/>
  <c r="J47" i="5"/>
  <c r="K47" i="5" s="1"/>
  <c r="I47" i="5"/>
  <c r="M47" i="5" s="1"/>
  <c r="H47" i="5"/>
  <c r="G47" i="5"/>
  <c r="F47" i="5"/>
  <c r="X46" i="5"/>
  <c r="W46" i="5"/>
  <c r="AB46" i="5" s="1"/>
  <c r="V46" i="5"/>
  <c r="AA46" i="5" s="1"/>
  <c r="U46" i="5"/>
  <c r="T46" i="5"/>
  <c r="S46" i="5"/>
  <c r="R46" i="5"/>
  <c r="Q46" i="5"/>
  <c r="P46" i="5"/>
  <c r="Z46" i="5" s="1"/>
  <c r="O46" i="5"/>
  <c r="N46" i="5"/>
  <c r="L46" i="5"/>
  <c r="K46" i="5"/>
  <c r="J46" i="5"/>
  <c r="I46" i="5"/>
  <c r="M46" i="5" s="1"/>
  <c r="H46" i="5"/>
  <c r="G46" i="5"/>
  <c r="F46" i="5"/>
  <c r="Z45" i="5"/>
  <c r="X45" i="5"/>
  <c r="W45" i="5"/>
  <c r="V45" i="5"/>
  <c r="AA45" i="5" s="1"/>
  <c r="U45" i="5"/>
  <c r="T45" i="5"/>
  <c r="S45" i="5"/>
  <c r="R45" i="5"/>
  <c r="AB45" i="5" s="1"/>
  <c r="Q45" i="5"/>
  <c r="P45" i="5"/>
  <c r="O45" i="5"/>
  <c r="N45" i="5"/>
  <c r="L45" i="5"/>
  <c r="K45" i="5" s="1"/>
  <c r="J45" i="5"/>
  <c r="I45" i="5"/>
  <c r="M45" i="5" s="1"/>
  <c r="H45" i="5"/>
  <c r="G45" i="5" s="1"/>
  <c r="F45" i="5"/>
  <c r="Z44" i="5"/>
  <c r="X44" i="5"/>
  <c r="W44" i="5"/>
  <c r="V44" i="5"/>
  <c r="AA44" i="5" s="1"/>
  <c r="U44" i="5"/>
  <c r="T44" i="5"/>
  <c r="S44" i="5"/>
  <c r="AC44" i="5" s="1"/>
  <c r="R44" i="5"/>
  <c r="AB44" i="5" s="1"/>
  <c r="Q44" i="5"/>
  <c r="P44" i="5"/>
  <c r="O44" i="5"/>
  <c r="Y44" i="5" s="1"/>
  <c r="N44" i="5"/>
  <c r="L44" i="5"/>
  <c r="K44" i="5" s="1"/>
  <c r="J44" i="5"/>
  <c r="I44" i="5"/>
  <c r="M44" i="5" s="1"/>
  <c r="H44" i="5"/>
  <c r="G44" i="5" s="1"/>
  <c r="F44" i="5"/>
  <c r="AA43" i="5"/>
  <c r="X43" i="5"/>
  <c r="W43" i="5"/>
  <c r="V43" i="5"/>
  <c r="U43" i="5"/>
  <c r="T43" i="5"/>
  <c r="S43" i="5"/>
  <c r="AC43" i="5" s="1"/>
  <c r="R43" i="5"/>
  <c r="AB43" i="5" s="1"/>
  <c r="Q43" i="5"/>
  <c r="P43" i="5"/>
  <c r="Z43" i="5" s="1"/>
  <c r="O43" i="5"/>
  <c r="Y43" i="5" s="1"/>
  <c r="N43" i="5"/>
  <c r="L43" i="5"/>
  <c r="J43" i="5"/>
  <c r="K43" i="5" s="1"/>
  <c r="I43" i="5"/>
  <c r="M43" i="5" s="1"/>
  <c r="H43" i="5"/>
  <c r="G43" i="5"/>
  <c r="F43" i="5"/>
  <c r="Z42" i="5"/>
  <c r="X42" i="5"/>
  <c r="W42" i="5"/>
  <c r="V42" i="5"/>
  <c r="AA42" i="5" s="1"/>
  <c r="U42" i="5"/>
  <c r="T42" i="5"/>
  <c r="S42" i="5"/>
  <c r="AC42" i="5" s="1"/>
  <c r="R42" i="5"/>
  <c r="Q42" i="5"/>
  <c r="P42" i="5"/>
  <c r="O42" i="5"/>
  <c r="Y42" i="5" s="1"/>
  <c r="N42" i="5"/>
  <c r="L42" i="5"/>
  <c r="J42" i="5"/>
  <c r="K42" i="5" s="1"/>
  <c r="I42" i="5"/>
  <c r="M42" i="5" s="1"/>
  <c r="H42" i="5"/>
  <c r="G42" i="5"/>
  <c r="F42" i="5"/>
  <c r="Z41" i="5"/>
  <c r="X41" i="5"/>
  <c r="W41" i="5"/>
  <c r="V41" i="5"/>
  <c r="AA41" i="5" s="1"/>
  <c r="U41" i="5"/>
  <c r="T41" i="5"/>
  <c r="S41" i="5"/>
  <c r="AC41" i="5" s="1"/>
  <c r="R41" i="5"/>
  <c r="Q41" i="5"/>
  <c r="P41" i="5"/>
  <c r="O41" i="5"/>
  <c r="Y41" i="5" s="1"/>
  <c r="N41" i="5"/>
  <c r="L41" i="5"/>
  <c r="K41" i="5" s="1"/>
  <c r="J41" i="5"/>
  <c r="I41" i="5"/>
  <c r="M41" i="5" s="1"/>
  <c r="H41" i="5"/>
  <c r="G41" i="5" s="1"/>
  <c r="F41" i="5"/>
  <c r="X40" i="5"/>
  <c r="W40" i="5"/>
  <c r="V40" i="5"/>
  <c r="AA40" i="5" s="1"/>
  <c r="U40" i="5"/>
  <c r="T40" i="5"/>
  <c r="S40" i="5"/>
  <c r="R40" i="5"/>
  <c r="AB40" i="5" s="1"/>
  <c r="Q40" i="5"/>
  <c r="P40" i="5"/>
  <c r="Z40" i="5" s="1"/>
  <c r="O40" i="5"/>
  <c r="N40" i="5"/>
  <c r="L40" i="5"/>
  <c r="K40" i="5"/>
  <c r="J40" i="5"/>
  <c r="I40" i="5"/>
  <c r="M40" i="5" s="1"/>
  <c r="H40" i="5"/>
  <c r="G40" i="5"/>
  <c r="F40" i="5"/>
  <c r="Z39" i="5"/>
  <c r="X39" i="5"/>
  <c r="W39" i="5"/>
  <c r="AB39" i="5" s="1"/>
  <c r="V39" i="5"/>
  <c r="AA39" i="5" s="1"/>
  <c r="U39" i="5"/>
  <c r="T39" i="5"/>
  <c r="S39" i="5"/>
  <c r="AC39" i="5" s="1"/>
  <c r="R39" i="5"/>
  <c r="Q39" i="5"/>
  <c r="P39" i="5"/>
  <c r="O39" i="5"/>
  <c r="Y39" i="5" s="1"/>
  <c r="N39" i="5"/>
  <c r="L39" i="5"/>
  <c r="K39" i="5" s="1"/>
  <c r="J39" i="5"/>
  <c r="I39" i="5"/>
  <c r="M39" i="5" s="1"/>
  <c r="H39" i="5"/>
  <c r="G39" i="5" s="1"/>
  <c r="F39" i="5"/>
  <c r="X38" i="5"/>
  <c r="W38" i="5"/>
  <c r="V38" i="5"/>
  <c r="AA38" i="5" s="1"/>
  <c r="U38" i="5"/>
  <c r="T38" i="5"/>
  <c r="S38" i="5"/>
  <c r="R38" i="5"/>
  <c r="AB38" i="5" s="1"/>
  <c r="Q38" i="5"/>
  <c r="P38" i="5"/>
  <c r="Z38" i="5" s="1"/>
  <c r="O38" i="5"/>
  <c r="N38" i="5"/>
  <c r="L38" i="5"/>
  <c r="K38" i="5"/>
  <c r="J38" i="5"/>
  <c r="I38" i="5"/>
  <c r="M38" i="5" s="1"/>
  <c r="H38" i="5"/>
  <c r="G38" i="5"/>
  <c r="F38" i="5"/>
  <c r="X37" i="5"/>
  <c r="W37" i="5"/>
  <c r="AB37" i="5" s="1"/>
  <c r="V37" i="5"/>
  <c r="AA37" i="5" s="1"/>
  <c r="U37" i="5"/>
  <c r="T37" i="5"/>
  <c r="S37" i="5"/>
  <c r="AC37" i="5" s="1"/>
  <c r="R37" i="5"/>
  <c r="Q37" i="5"/>
  <c r="P37" i="5"/>
  <c r="Z37" i="5" s="1"/>
  <c r="O37" i="5"/>
  <c r="Y37" i="5" s="1"/>
  <c r="N37" i="5"/>
  <c r="L37" i="5"/>
  <c r="J37" i="5"/>
  <c r="K37" i="5" s="1"/>
  <c r="I37" i="5"/>
  <c r="M37" i="5" s="1"/>
  <c r="H37" i="5"/>
  <c r="G37" i="5"/>
  <c r="F37" i="5"/>
  <c r="X36" i="5"/>
  <c r="W36" i="5"/>
  <c r="V36" i="5"/>
  <c r="AA36" i="5" s="1"/>
  <c r="U36" i="5"/>
  <c r="T36" i="5"/>
  <c r="S36" i="5"/>
  <c r="R36" i="5"/>
  <c r="AB36" i="5" s="1"/>
  <c r="Q36" i="5"/>
  <c r="P36" i="5"/>
  <c r="Z36" i="5" s="1"/>
  <c r="O36" i="5"/>
  <c r="N36" i="5"/>
  <c r="L36" i="5"/>
  <c r="K36" i="5"/>
  <c r="J36" i="5"/>
  <c r="I36" i="5"/>
  <c r="M36" i="5" s="1"/>
  <c r="H36" i="5"/>
  <c r="G36" i="5"/>
  <c r="F36" i="5"/>
  <c r="Z35" i="5"/>
  <c r="X35" i="5"/>
  <c r="W35" i="5"/>
  <c r="V35" i="5"/>
  <c r="AA35" i="5" s="1"/>
  <c r="U35" i="5"/>
  <c r="T35" i="5"/>
  <c r="S35" i="5"/>
  <c r="AC35" i="5" s="1"/>
  <c r="R35" i="5"/>
  <c r="AB35" i="5" s="1"/>
  <c r="Q35" i="5"/>
  <c r="P35" i="5"/>
  <c r="O35" i="5"/>
  <c r="Y35" i="5" s="1"/>
  <c r="N35" i="5"/>
  <c r="L35" i="5"/>
  <c r="K35" i="5" s="1"/>
  <c r="J35" i="5"/>
  <c r="I35" i="5"/>
  <c r="M35" i="5" s="1"/>
  <c r="H35" i="5"/>
  <c r="G35" i="5" s="1"/>
  <c r="F35" i="5"/>
  <c r="X34" i="5"/>
  <c r="W34" i="5"/>
  <c r="V34" i="5"/>
  <c r="AA34" i="5" s="1"/>
  <c r="U34" i="5"/>
  <c r="T34" i="5"/>
  <c r="S34" i="5"/>
  <c r="R34" i="5"/>
  <c r="AB34" i="5" s="1"/>
  <c r="Q34" i="5"/>
  <c r="P34" i="5"/>
  <c r="Z34" i="5" s="1"/>
  <c r="O34" i="5"/>
  <c r="N34" i="5"/>
  <c r="L34" i="5"/>
  <c r="K34" i="5"/>
  <c r="J34" i="5"/>
  <c r="I34" i="5"/>
  <c r="M34" i="5" s="1"/>
  <c r="H34" i="5"/>
  <c r="G34" i="5"/>
  <c r="F34" i="5"/>
  <c r="Z33" i="5"/>
  <c r="X33" i="5"/>
  <c r="W33" i="5"/>
  <c r="AB33" i="5" s="1"/>
  <c r="V33" i="5"/>
  <c r="AA33" i="5" s="1"/>
  <c r="U33" i="5"/>
  <c r="T33" i="5"/>
  <c r="S33" i="5"/>
  <c r="AC33" i="5" s="1"/>
  <c r="R33" i="5"/>
  <c r="Q33" i="5"/>
  <c r="P33" i="5"/>
  <c r="O33" i="5"/>
  <c r="Y33" i="5" s="1"/>
  <c r="N33" i="5"/>
  <c r="L33" i="5"/>
  <c r="K33" i="5" s="1"/>
  <c r="J33" i="5"/>
  <c r="I33" i="5"/>
  <c r="M33" i="5" s="1"/>
  <c r="H33" i="5"/>
  <c r="G33" i="5" s="1"/>
  <c r="F33" i="5"/>
  <c r="X32" i="5"/>
  <c r="W32" i="5"/>
  <c r="V32" i="5"/>
  <c r="AA32" i="5" s="1"/>
  <c r="U32" i="5"/>
  <c r="T32" i="5"/>
  <c r="S32" i="5"/>
  <c r="R32" i="5"/>
  <c r="AB32" i="5" s="1"/>
  <c r="Q32" i="5"/>
  <c r="P32" i="5"/>
  <c r="Z32" i="5" s="1"/>
  <c r="O32" i="5"/>
  <c r="N32" i="5"/>
  <c r="L32" i="5"/>
  <c r="K32" i="5"/>
  <c r="J32" i="5"/>
  <c r="I32" i="5"/>
  <c r="M32" i="5" s="1"/>
  <c r="H32" i="5"/>
  <c r="G32" i="5"/>
  <c r="F32" i="5"/>
  <c r="Z31" i="5"/>
  <c r="X31" i="5"/>
  <c r="W31" i="5"/>
  <c r="AB31" i="5" s="1"/>
  <c r="V31" i="5"/>
  <c r="AA31" i="5" s="1"/>
  <c r="U31" i="5"/>
  <c r="T31" i="5"/>
  <c r="S31" i="5"/>
  <c r="AC31" i="5" s="1"/>
  <c r="R31" i="5"/>
  <c r="Q31" i="5"/>
  <c r="P31" i="5"/>
  <c r="O31" i="5"/>
  <c r="Y31" i="5" s="1"/>
  <c r="N31" i="5"/>
  <c r="L31" i="5"/>
  <c r="K31" i="5" s="1"/>
  <c r="J31" i="5"/>
  <c r="I31" i="5"/>
  <c r="M31" i="5" s="1"/>
  <c r="H31" i="5"/>
  <c r="G31" i="5" s="1"/>
  <c r="F31" i="5"/>
  <c r="X30" i="5"/>
  <c r="W30" i="5"/>
  <c r="V30" i="5"/>
  <c r="AA30" i="5" s="1"/>
  <c r="U30" i="5"/>
  <c r="T30" i="5"/>
  <c r="S30" i="5"/>
  <c r="R30" i="5"/>
  <c r="AB30" i="5" s="1"/>
  <c r="Q30" i="5"/>
  <c r="P30" i="5"/>
  <c r="Z30" i="5" s="1"/>
  <c r="O30" i="5"/>
  <c r="N30" i="5"/>
  <c r="L30" i="5"/>
  <c r="K30" i="5"/>
  <c r="J30" i="5"/>
  <c r="I30" i="5"/>
  <c r="M30" i="5" s="1"/>
  <c r="H30" i="5"/>
  <c r="G30" i="5"/>
  <c r="F30" i="5"/>
  <c r="X29" i="5"/>
  <c r="W29" i="5"/>
  <c r="AB29" i="5" s="1"/>
  <c r="V29" i="5"/>
  <c r="AA29" i="5" s="1"/>
  <c r="U29" i="5"/>
  <c r="T29" i="5"/>
  <c r="S29" i="5"/>
  <c r="AC29" i="5" s="1"/>
  <c r="R29" i="5"/>
  <c r="Q29" i="5"/>
  <c r="P29" i="5"/>
  <c r="Z29" i="5" s="1"/>
  <c r="O29" i="5"/>
  <c r="Y29" i="5" s="1"/>
  <c r="N29" i="5"/>
  <c r="L29" i="5"/>
  <c r="J29" i="5"/>
  <c r="K29" i="5" s="1"/>
  <c r="I29" i="5"/>
  <c r="M29" i="5" s="1"/>
  <c r="H29" i="5"/>
  <c r="G29" i="5" s="1"/>
  <c r="F29" i="5"/>
  <c r="X28" i="5"/>
  <c r="W28" i="5"/>
  <c r="V28" i="5"/>
  <c r="AA28" i="5" s="1"/>
  <c r="U28" i="5"/>
  <c r="T28" i="5"/>
  <c r="S28" i="5"/>
  <c r="R28" i="5"/>
  <c r="AB28" i="5" s="1"/>
  <c r="Q28" i="5"/>
  <c r="P28" i="5"/>
  <c r="Z28" i="5" s="1"/>
  <c r="O28" i="5"/>
  <c r="N28" i="5"/>
  <c r="L28" i="5"/>
  <c r="K28" i="5"/>
  <c r="J28" i="5"/>
  <c r="I28" i="5"/>
  <c r="M28" i="5" s="1"/>
  <c r="H28" i="5"/>
  <c r="G28" i="5"/>
  <c r="F28" i="5"/>
  <c r="Z27" i="5"/>
  <c r="X27" i="5"/>
  <c r="W27" i="5"/>
  <c r="AB27" i="5" s="1"/>
  <c r="V27" i="5"/>
  <c r="AA27" i="5" s="1"/>
  <c r="U27" i="5"/>
  <c r="T27" i="5"/>
  <c r="S27" i="5"/>
  <c r="AC27" i="5" s="1"/>
  <c r="R27" i="5"/>
  <c r="Q27" i="5"/>
  <c r="P27" i="5"/>
  <c r="O27" i="5"/>
  <c r="Y27" i="5" s="1"/>
  <c r="N27" i="5"/>
  <c r="L27" i="5"/>
  <c r="K27" i="5" s="1"/>
  <c r="J27" i="5"/>
  <c r="I27" i="5"/>
  <c r="M27" i="5" s="1"/>
  <c r="H27" i="5"/>
  <c r="G27" i="5" s="1"/>
  <c r="F27" i="5"/>
  <c r="X26" i="5"/>
  <c r="W26" i="5"/>
  <c r="V26" i="5"/>
  <c r="AA26" i="5" s="1"/>
  <c r="U26" i="5"/>
  <c r="T26" i="5"/>
  <c r="S26" i="5"/>
  <c r="R26" i="5"/>
  <c r="AB26" i="5" s="1"/>
  <c r="Q26" i="5"/>
  <c r="P26" i="5"/>
  <c r="Z26" i="5" s="1"/>
  <c r="O26" i="5"/>
  <c r="N26" i="5"/>
  <c r="L26" i="5"/>
  <c r="K26" i="5"/>
  <c r="J26" i="5"/>
  <c r="I26" i="5"/>
  <c r="M26" i="5" s="1"/>
  <c r="H26" i="5"/>
  <c r="G26" i="5"/>
  <c r="F26" i="5"/>
  <c r="Z25" i="5"/>
  <c r="X25" i="5"/>
  <c r="W25" i="5"/>
  <c r="AB25" i="5" s="1"/>
  <c r="V25" i="5"/>
  <c r="AA25" i="5" s="1"/>
  <c r="U25" i="5"/>
  <c r="T25" i="5"/>
  <c r="S25" i="5"/>
  <c r="AC25" i="5" s="1"/>
  <c r="R25" i="5"/>
  <c r="Q25" i="5"/>
  <c r="P25" i="5"/>
  <c r="O25" i="5"/>
  <c r="Y25" i="5" s="1"/>
  <c r="N25" i="5"/>
  <c r="L25" i="5"/>
  <c r="K25" i="5" s="1"/>
  <c r="J25" i="5"/>
  <c r="I25" i="5"/>
  <c r="M25" i="5" s="1"/>
  <c r="H25" i="5"/>
  <c r="G25" i="5" s="1"/>
  <c r="F25" i="5"/>
  <c r="X24" i="5"/>
  <c r="W24" i="5"/>
  <c r="V24" i="5"/>
  <c r="AA24" i="5" s="1"/>
  <c r="U24" i="5"/>
  <c r="T24" i="5"/>
  <c r="S24" i="5"/>
  <c r="R24" i="5"/>
  <c r="AB24" i="5" s="1"/>
  <c r="Q24" i="5"/>
  <c r="P24" i="5"/>
  <c r="Z24" i="5" s="1"/>
  <c r="O24" i="5"/>
  <c r="N24" i="5"/>
  <c r="L24" i="5"/>
  <c r="K24" i="5"/>
  <c r="J24" i="5"/>
  <c r="I24" i="5"/>
  <c r="M24" i="5" s="1"/>
  <c r="H24" i="5"/>
  <c r="G24" i="5"/>
  <c r="F24" i="5"/>
  <c r="Z23" i="5"/>
  <c r="X23" i="5"/>
  <c r="W23" i="5"/>
  <c r="AB23" i="5" s="1"/>
  <c r="V23" i="5"/>
  <c r="AA23" i="5" s="1"/>
  <c r="U23" i="5"/>
  <c r="T23" i="5"/>
  <c r="S23" i="5"/>
  <c r="AC23" i="5" s="1"/>
  <c r="R23" i="5"/>
  <c r="Q23" i="5"/>
  <c r="P23" i="5"/>
  <c r="O23" i="5"/>
  <c r="Y23" i="5" s="1"/>
  <c r="N23" i="5"/>
  <c r="L23" i="5"/>
  <c r="K23" i="5" s="1"/>
  <c r="J23" i="5"/>
  <c r="I23" i="5"/>
  <c r="M23" i="5" s="1"/>
  <c r="H23" i="5"/>
  <c r="G23" i="5" s="1"/>
  <c r="F23" i="5"/>
  <c r="X22" i="5"/>
  <c r="W22" i="5"/>
  <c r="V22" i="5"/>
  <c r="AA22" i="5" s="1"/>
  <c r="U22" i="5"/>
  <c r="T22" i="5"/>
  <c r="S22" i="5"/>
  <c r="R22" i="5"/>
  <c r="AB22" i="5" s="1"/>
  <c r="Q22" i="5"/>
  <c r="P22" i="5"/>
  <c r="Z22" i="5" s="1"/>
  <c r="O22" i="5"/>
  <c r="N22" i="5"/>
  <c r="L22" i="5"/>
  <c r="K22" i="5"/>
  <c r="J22" i="5"/>
  <c r="I22" i="5"/>
  <c r="M22" i="5" s="1"/>
  <c r="H22" i="5"/>
  <c r="G22" i="5"/>
  <c r="F22" i="5"/>
  <c r="Z21" i="5"/>
  <c r="X21" i="5"/>
  <c r="W21" i="5"/>
  <c r="AB21" i="5" s="1"/>
  <c r="V21" i="5"/>
  <c r="AA21" i="5" s="1"/>
  <c r="U21" i="5"/>
  <c r="T21" i="5"/>
  <c r="S21" i="5"/>
  <c r="AC21" i="5" s="1"/>
  <c r="R21" i="5"/>
  <c r="Q21" i="5"/>
  <c r="P21" i="5"/>
  <c r="O21" i="5"/>
  <c r="Y21" i="5" s="1"/>
  <c r="N21" i="5"/>
  <c r="L21" i="5"/>
  <c r="K21" i="5" s="1"/>
  <c r="J21" i="5"/>
  <c r="I21" i="5"/>
  <c r="M21" i="5" s="1"/>
  <c r="H21" i="5"/>
  <c r="G21" i="5" s="1"/>
  <c r="F21" i="5"/>
  <c r="X20" i="5"/>
  <c r="W20" i="5"/>
  <c r="V20" i="5"/>
  <c r="AA20" i="5" s="1"/>
  <c r="U20" i="5"/>
  <c r="T20" i="5"/>
  <c r="S20" i="5"/>
  <c r="R20" i="5"/>
  <c r="AB20" i="5" s="1"/>
  <c r="Q20" i="5"/>
  <c r="P20" i="5"/>
  <c r="Z20" i="5" s="1"/>
  <c r="O20" i="5"/>
  <c r="N20" i="5"/>
  <c r="L20" i="5"/>
  <c r="K20" i="5"/>
  <c r="J20" i="5"/>
  <c r="I20" i="5"/>
  <c r="M20" i="5" s="1"/>
  <c r="H20" i="5"/>
  <c r="G20" i="5"/>
  <c r="F20" i="5"/>
  <c r="Z19" i="5"/>
  <c r="X19" i="5"/>
  <c r="W19" i="5"/>
  <c r="AB19" i="5" s="1"/>
  <c r="V19" i="5"/>
  <c r="AA19" i="5" s="1"/>
  <c r="U19" i="5"/>
  <c r="T19" i="5"/>
  <c r="S19" i="5"/>
  <c r="AC19" i="5" s="1"/>
  <c r="R19" i="5"/>
  <c r="Q19" i="5"/>
  <c r="P19" i="5"/>
  <c r="O19" i="5"/>
  <c r="Y19" i="5" s="1"/>
  <c r="N19" i="5"/>
  <c r="L19" i="5"/>
  <c r="K19" i="5" s="1"/>
  <c r="J19" i="5"/>
  <c r="I19" i="5"/>
  <c r="M19" i="5" s="1"/>
  <c r="H19" i="5"/>
  <c r="G19" i="5" s="1"/>
  <c r="F19" i="5"/>
  <c r="X18" i="5"/>
  <c r="W18" i="5"/>
  <c r="V18" i="5"/>
  <c r="AA18" i="5" s="1"/>
  <c r="U18" i="5"/>
  <c r="T18" i="5"/>
  <c r="S18" i="5"/>
  <c r="R18" i="5"/>
  <c r="AB18" i="5" s="1"/>
  <c r="Q18" i="5"/>
  <c r="P18" i="5"/>
  <c r="Z18" i="5" s="1"/>
  <c r="O18" i="5"/>
  <c r="N18" i="5"/>
  <c r="L18" i="5"/>
  <c r="K18" i="5"/>
  <c r="J18" i="5"/>
  <c r="I18" i="5"/>
  <c r="M18" i="5" s="1"/>
  <c r="H18" i="5"/>
  <c r="G18" i="5"/>
  <c r="F18" i="5"/>
  <c r="Z17" i="5"/>
  <c r="X17" i="5"/>
  <c r="W17" i="5"/>
  <c r="AB17" i="5" s="1"/>
  <c r="V17" i="5"/>
  <c r="AA17" i="5" s="1"/>
  <c r="U17" i="5"/>
  <c r="T17" i="5"/>
  <c r="S17" i="5"/>
  <c r="AC17" i="5" s="1"/>
  <c r="R17" i="5"/>
  <c r="Q17" i="5"/>
  <c r="P17" i="5"/>
  <c r="O17" i="5"/>
  <c r="Y17" i="5" s="1"/>
  <c r="N17" i="5"/>
  <c r="L17" i="5"/>
  <c r="K17" i="5" s="1"/>
  <c r="J17" i="5"/>
  <c r="I17" i="5"/>
  <c r="M17" i="5" s="1"/>
  <c r="H17" i="5"/>
  <c r="G17" i="5" s="1"/>
  <c r="F17" i="5"/>
  <c r="X16" i="5"/>
  <c r="W16" i="5"/>
  <c r="V16" i="5"/>
  <c r="AA16" i="5" s="1"/>
  <c r="U16" i="5"/>
  <c r="T16" i="5"/>
  <c r="S16" i="5"/>
  <c r="R16" i="5"/>
  <c r="AB16" i="5" s="1"/>
  <c r="Q16" i="5"/>
  <c r="P16" i="5"/>
  <c r="Z16" i="5" s="1"/>
  <c r="O16" i="5"/>
  <c r="N16" i="5"/>
  <c r="L16" i="5"/>
  <c r="K16" i="5"/>
  <c r="J16" i="5"/>
  <c r="I16" i="5"/>
  <c r="M16" i="5" s="1"/>
  <c r="H16" i="5"/>
  <c r="G16" i="5"/>
  <c r="F16" i="5"/>
  <c r="Z15" i="5"/>
  <c r="X15" i="5"/>
  <c r="W15" i="5"/>
  <c r="AB15" i="5" s="1"/>
  <c r="V15" i="5"/>
  <c r="AA15" i="5" s="1"/>
  <c r="U15" i="5"/>
  <c r="T15" i="5"/>
  <c r="S15" i="5"/>
  <c r="AC15" i="5" s="1"/>
  <c r="R15" i="5"/>
  <c r="Q15" i="5"/>
  <c r="P15" i="5"/>
  <c r="O15" i="5"/>
  <c r="Y15" i="5" s="1"/>
  <c r="N15" i="5"/>
  <c r="L15" i="5"/>
  <c r="K15" i="5" s="1"/>
  <c r="J15" i="5"/>
  <c r="I15" i="5"/>
  <c r="M15" i="5" s="1"/>
  <c r="H15" i="5"/>
  <c r="G15" i="5" s="1"/>
  <c r="F15" i="5"/>
  <c r="X14" i="5"/>
  <c r="W14" i="5"/>
  <c r="V14" i="5"/>
  <c r="AA14" i="5" s="1"/>
  <c r="U14" i="5"/>
  <c r="T14" i="5"/>
  <c r="S14" i="5"/>
  <c r="R14" i="5"/>
  <c r="AB14" i="5" s="1"/>
  <c r="Q14" i="5"/>
  <c r="P14" i="5"/>
  <c r="Z14" i="5" s="1"/>
  <c r="O14" i="5"/>
  <c r="N14" i="5"/>
  <c r="L14" i="5"/>
  <c r="K14" i="5"/>
  <c r="J14" i="5"/>
  <c r="I14" i="5"/>
  <c r="M14" i="5" s="1"/>
  <c r="H14" i="5"/>
  <c r="G14" i="5"/>
  <c r="F14" i="5"/>
  <c r="Z13" i="5"/>
  <c r="X13" i="5"/>
  <c r="W13" i="5"/>
  <c r="AB13" i="5" s="1"/>
  <c r="V13" i="5"/>
  <c r="AA13" i="5" s="1"/>
  <c r="U13" i="5"/>
  <c r="T13" i="5"/>
  <c r="S13" i="5"/>
  <c r="AC13" i="5" s="1"/>
  <c r="R13" i="5"/>
  <c r="Q13" i="5"/>
  <c r="P13" i="5"/>
  <c r="O13" i="5"/>
  <c r="Y13" i="5" s="1"/>
  <c r="N13" i="5"/>
  <c r="L13" i="5"/>
  <c r="K13" i="5" s="1"/>
  <c r="J13" i="5"/>
  <c r="I13" i="5"/>
  <c r="M13" i="5" s="1"/>
  <c r="H13" i="5"/>
  <c r="G13" i="5" s="1"/>
  <c r="F13" i="5"/>
  <c r="X12" i="5"/>
  <c r="W12" i="5"/>
  <c r="V12" i="5"/>
  <c r="AA12" i="5" s="1"/>
  <c r="U12" i="5"/>
  <c r="T12" i="5"/>
  <c r="S12" i="5"/>
  <c r="R12" i="5"/>
  <c r="AB12" i="5" s="1"/>
  <c r="Q12" i="5"/>
  <c r="P12" i="5"/>
  <c r="Z12" i="5" s="1"/>
  <c r="O12" i="5"/>
  <c r="N12" i="5"/>
  <c r="L12" i="5"/>
  <c r="K12" i="5"/>
  <c r="J12" i="5"/>
  <c r="I12" i="5"/>
  <c r="M12" i="5" s="1"/>
  <c r="H12" i="5"/>
  <c r="G12" i="5"/>
  <c r="F12" i="5"/>
  <c r="Z11" i="5"/>
  <c r="X11" i="5"/>
  <c r="W11" i="5"/>
  <c r="AB11" i="5" s="1"/>
  <c r="V11" i="5"/>
  <c r="AA11" i="5" s="1"/>
  <c r="U11" i="5"/>
  <c r="T11" i="5"/>
  <c r="S11" i="5"/>
  <c r="AC11" i="5" s="1"/>
  <c r="R11" i="5"/>
  <c r="Q11" i="5"/>
  <c r="P11" i="5"/>
  <c r="O11" i="5"/>
  <c r="Y11" i="5" s="1"/>
  <c r="N11" i="5"/>
  <c r="L11" i="5"/>
  <c r="K11" i="5" s="1"/>
  <c r="J11" i="5"/>
  <c r="I11" i="5"/>
  <c r="M11" i="5" s="1"/>
  <c r="H11" i="5"/>
  <c r="G11" i="5" s="1"/>
  <c r="F11" i="5"/>
  <c r="X10" i="5"/>
  <c r="W10" i="5"/>
  <c r="V10" i="5"/>
  <c r="AA10" i="5" s="1"/>
  <c r="U10" i="5"/>
  <c r="T10" i="5"/>
  <c r="S10" i="5"/>
  <c r="R10" i="5"/>
  <c r="AB10" i="5" s="1"/>
  <c r="Q10" i="5"/>
  <c r="P10" i="5"/>
  <c r="Z10" i="5" s="1"/>
  <c r="O10" i="5"/>
  <c r="N10" i="5"/>
  <c r="L10" i="5"/>
  <c r="K10" i="5"/>
  <c r="J10" i="5"/>
  <c r="I10" i="5"/>
  <c r="M10" i="5" s="1"/>
  <c r="H10" i="5"/>
  <c r="G10" i="5"/>
  <c r="F10" i="5"/>
  <c r="Z9" i="5"/>
  <c r="X9" i="5"/>
  <c r="W9" i="5"/>
  <c r="AB9" i="5" s="1"/>
  <c r="V9" i="5"/>
  <c r="AA9" i="5" s="1"/>
  <c r="U9" i="5"/>
  <c r="T9" i="5"/>
  <c r="S9" i="5"/>
  <c r="AC9" i="5" s="1"/>
  <c r="R9" i="5"/>
  <c r="Q9" i="5"/>
  <c r="P9" i="5"/>
  <c r="O9" i="5"/>
  <c r="Y9" i="5" s="1"/>
  <c r="N9" i="5"/>
  <c r="L9" i="5"/>
  <c r="K9" i="5" s="1"/>
  <c r="J9" i="5"/>
  <c r="I9" i="5"/>
  <c r="M9" i="5" s="1"/>
  <c r="H9" i="5"/>
  <c r="G9" i="5" s="1"/>
  <c r="F9" i="5"/>
  <c r="X8" i="5"/>
  <c r="W8" i="5"/>
  <c r="V8" i="5"/>
  <c r="AA8" i="5" s="1"/>
  <c r="U8" i="5"/>
  <c r="T8" i="5"/>
  <c r="S8" i="5"/>
  <c r="R8" i="5"/>
  <c r="AB8" i="5" s="1"/>
  <c r="Q8" i="5"/>
  <c r="P8" i="5"/>
  <c r="Z8" i="5" s="1"/>
  <c r="O8" i="5"/>
  <c r="N8" i="5"/>
  <c r="L8" i="5"/>
  <c r="K8" i="5"/>
  <c r="J8" i="5"/>
  <c r="I8" i="5"/>
  <c r="M8" i="5" s="1"/>
  <c r="H8" i="5"/>
  <c r="G8" i="5"/>
  <c r="F8" i="5"/>
  <c r="Z7" i="5"/>
  <c r="X7" i="5"/>
  <c r="W7" i="5"/>
  <c r="AB7" i="5" s="1"/>
  <c r="V7" i="5"/>
  <c r="AA7" i="5" s="1"/>
  <c r="U7" i="5"/>
  <c r="T7" i="5"/>
  <c r="S7" i="5"/>
  <c r="AC7" i="5" s="1"/>
  <c r="R7" i="5"/>
  <c r="Q7" i="5"/>
  <c r="P7" i="5"/>
  <c r="O7" i="5"/>
  <c r="Y7" i="5" s="1"/>
  <c r="N7" i="5"/>
  <c r="L7" i="5"/>
  <c r="K7" i="5" s="1"/>
  <c r="J7" i="5"/>
  <c r="I7" i="5"/>
  <c r="M7" i="5" s="1"/>
  <c r="H7" i="5"/>
  <c r="G7" i="5" s="1"/>
  <c r="F7" i="5"/>
  <c r="X6" i="5"/>
  <c r="W6" i="5"/>
  <c r="V6" i="5"/>
  <c r="AA6" i="5" s="1"/>
  <c r="U6" i="5"/>
  <c r="T6" i="5"/>
  <c r="S6" i="5"/>
  <c r="R6" i="5"/>
  <c r="AB6" i="5" s="1"/>
  <c r="Q6" i="5"/>
  <c r="P6" i="5"/>
  <c r="Z6" i="5" s="1"/>
  <c r="O6" i="5"/>
  <c r="N6" i="5"/>
  <c r="L6" i="5"/>
  <c r="K6" i="5"/>
  <c r="J6" i="5"/>
  <c r="I6" i="5"/>
  <c r="M6" i="5" s="1"/>
  <c r="H6" i="5"/>
  <c r="G6" i="5"/>
  <c r="F6" i="5"/>
  <c r="V33" i="4"/>
  <c r="U33" i="4"/>
  <c r="Z33" i="4" s="1"/>
  <c r="T33" i="4"/>
  <c r="Y33" i="4" s="1"/>
  <c r="S33" i="4"/>
  <c r="R33" i="4"/>
  <c r="Q33" i="4"/>
  <c r="AA33" i="4" s="1"/>
  <c r="P33" i="4"/>
  <c r="O33" i="4"/>
  <c r="N33" i="4"/>
  <c r="X33" i="4" s="1"/>
  <c r="M33" i="4"/>
  <c r="W33" i="4" s="1"/>
  <c r="L33" i="4"/>
  <c r="J33" i="4"/>
  <c r="I33" i="4"/>
  <c r="K33" i="4" s="1"/>
  <c r="H33" i="4"/>
  <c r="G33" i="4" s="1"/>
  <c r="F33" i="4"/>
  <c r="X32" i="4"/>
  <c r="V32" i="4"/>
  <c r="AA32" i="4" s="1"/>
  <c r="U32" i="4"/>
  <c r="T32" i="4"/>
  <c r="S32" i="4"/>
  <c r="R32" i="4"/>
  <c r="W32" i="4" s="1"/>
  <c r="Q32" i="4"/>
  <c r="P32" i="4"/>
  <c r="Z32" i="4" s="1"/>
  <c r="O32" i="4"/>
  <c r="N32" i="4"/>
  <c r="M32" i="4"/>
  <c r="L32" i="4"/>
  <c r="K32" i="4"/>
  <c r="J32" i="4"/>
  <c r="I32" i="4"/>
  <c r="H32" i="4"/>
  <c r="G32" i="4" s="1"/>
  <c r="F32" i="4"/>
  <c r="V31" i="4"/>
  <c r="U31" i="4"/>
  <c r="T31" i="4"/>
  <c r="Y31" i="4" s="1"/>
  <c r="S31" i="4"/>
  <c r="R31" i="4"/>
  <c r="Q31" i="4"/>
  <c r="P31" i="4"/>
  <c r="Z31" i="4" s="1"/>
  <c r="O31" i="4"/>
  <c r="N31" i="4"/>
  <c r="X31" i="4" s="1"/>
  <c r="M31" i="4"/>
  <c r="L31" i="4"/>
  <c r="J31" i="4"/>
  <c r="I31" i="4"/>
  <c r="K31" i="4" s="1"/>
  <c r="H31" i="4"/>
  <c r="F31" i="4"/>
  <c r="Z30" i="4"/>
  <c r="W30" i="4"/>
  <c r="V30" i="4"/>
  <c r="AA30" i="4" s="1"/>
  <c r="U30" i="4"/>
  <c r="T30" i="4"/>
  <c r="S30" i="4"/>
  <c r="X30" i="4" s="1"/>
  <c r="R30" i="4"/>
  <c r="Q30" i="4"/>
  <c r="P30" i="4"/>
  <c r="O30" i="4"/>
  <c r="Y30" i="4" s="1"/>
  <c r="N30" i="4"/>
  <c r="M30" i="4"/>
  <c r="L30" i="4"/>
  <c r="K30" i="4"/>
  <c r="J30" i="4"/>
  <c r="I30" i="4"/>
  <c r="H30" i="4"/>
  <c r="G30" i="4"/>
  <c r="F30" i="4"/>
  <c r="X29" i="4"/>
  <c r="V29" i="4"/>
  <c r="U29" i="4"/>
  <c r="T29" i="4"/>
  <c r="Y29" i="4" s="1"/>
  <c r="S29" i="4"/>
  <c r="R29" i="4"/>
  <c r="Q29" i="4"/>
  <c r="AA29" i="4" s="1"/>
  <c r="P29" i="4"/>
  <c r="Z29" i="4" s="1"/>
  <c r="O29" i="4"/>
  <c r="N29" i="4"/>
  <c r="M29" i="4"/>
  <c r="W29" i="4" s="1"/>
  <c r="L29" i="4"/>
  <c r="J29" i="4"/>
  <c r="I29" i="4"/>
  <c r="K29" i="4" s="1"/>
  <c r="H29" i="4"/>
  <c r="G29" i="4" s="1"/>
  <c r="F29" i="4"/>
  <c r="V28" i="4"/>
  <c r="AA28" i="4" s="1"/>
  <c r="U28" i="4"/>
  <c r="T28" i="4"/>
  <c r="S28" i="4"/>
  <c r="R28" i="4"/>
  <c r="W28" i="4" s="1"/>
  <c r="Q28" i="4"/>
  <c r="P28" i="4"/>
  <c r="Z28" i="4" s="1"/>
  <c r="O28" i="4"/>
  <c r="Y28" i="4" s="1"/>
  <c r="N28" i="4"/>
  <c r="X28" i="4" s="1"/>
  <c r="M28" i="4"/>
  <c r="L28" i="4"/>
  <c r="K28" i="4"/>
  <c r="J28" i="4"/>
  <c r="I28" i="4"/>
  <c r="H28" i="4"/>
  <c r="G28" i="4" s="1"/>
  <c r="F28" i="4"/>
  <c r="V27" i="4"/>
  <c r="U27" i="4"/>
  <c r="T27" i="4"/>
  <c r="Y27" i="4" s="1"/>
  <c r="S27" i="4"/>
  <c r="R27" i="4"/>
  <c r="Q27" i="4"/>
  <c r="P27" i="4"/>
  <c r="Z27" i="4" s="1"/>
  <c r="O27" i="4"/>
  <c r="N27" i="4"/>
  <c r="X27" i="4" s="1"/>
  <c r="M27" i="4"/>
  <c r="L27" i="4"/>
  <c r="J27" i="4"/>
  <c r="I27" i="4"/>
  <c r="K27" i="4" s="1"/>
  <c r="H27" i="4"/>
  <c r="F27" i="4"/>
  <c r="Z26" i="4"/>
  <c r="W26" i="4"/>
  <c r="V26" i="4"/>
  <c r="AA26" i="4" s="1"/>
  <c r="U26" i="4"/>
  <c r="T26" i="4"/>
  <c r="S26" i="4"/>
  <c r="R26" i="4"/>
  <c r="Q26" i="4"/>
  <c r="P26" i="4"/>
  <c r="O26" i="4"/>
  <c r="Y26" i="4" s="1"/>
  <c r="N26" i="4"/>
  <c r="X26" i="4" s="1"/>
  <c r="M26" i="4"/>
  <c r="L26" i="4"/>
  <c r="K26" i="4"/>
  <c r="J26" i="4"/>
  <c r="I26" i="4"/>
  <c r="H26" i="4"/>
  <c r="G26" i="4"/>
  <c r="F26" i="4"/>
  <c r="V25" i="4"/>
  <c r="U25" i="4"/>
  <c r="Z25" i="4" s="1"/>
  <c r="T25" i="4"/>
  <c r="Y25" i="4" s="1"/>
  <c r="S25" i="4"/>
  <c r="R25" i="4"/>
  <c r="Q25" i="4"/>
  <c r="AA25" i="4" s="1"/>
  <c r="P25" i="4"/>
  <c r="O25" i="4"/>
  <c r="N25" i="4"/>
  <c r="X25" i="4" s="1"/>
  <c r="M25" i="4"/>
  <c r="W25" i="4" s="1"/>
  <c r="L25" i="4"/>
  <c r="J25" i="4"/>
  <c r="I25" i="4"/>
  <c r="K25" i="4" s="1"/>
  <c r="H25" i="4"/>
  <c r="G25" i="4" s="1"/>
  <c r="F25" i="4"/>
  <c r="X24" i="4"/>
  <c r="V24" i="4"/>
  <c r="AA24" i="4" s="1"/>
  <c r="U24" i="4"/>
  <c r="T24" i="4"/>
  <c r="S24" i="4"/>
  <c r="R24" i="4"/>
  <c r="W24" i="4" s="1"/>
  <c r="Q24" i="4"/>
  <c r="P24" i="4"/>
  <c r="Z24" i="4" s="1"/>
  <c r="O24" i="4"/>
  <c r="N24" i="4"/>
  <c r="M24" i="4"/>
  <c r="L24" i="4"/>
  <c r="K24" i="4"/>
  <c r="J24" i="4"/>
  <c r="I24" i="4"/>
  <c r="H24" i="4"/>
  <c r="G24" i="4" s="1"/>
  <c r="F24" i="4"/>
  <c r="V23" i="4"/>
  <c r="U23" i="4"/>
  <c r="T23" i="4"/>
  <c r="Y23" i="4" s="1"/>
  <c r="S23" i="4"/>
  <c r="R23" i="4"/>
  <c r="Q23" i="4"/>
  <c r="P23" i="4"/>
  <c r="Z23" i="4" s="1"/>
  <c r="O23" i="4"/>
  <c r="N23" i="4"/>
  <c r="X23" i="4" s="1"/>
  <c r="M23" i="4"/>
  <c r="L23" i="4"/>
  <c r="J23" i="4"/>
  <c r="I23" i="4"/>
  <c r="K23" i="4" s="1"/>
  <c r="H23" i="4"/>
  <c r="F23" i="4"/>
  <c r="Z22" i="4"/>
  <c r="W22" i="4"/>
  <c r="V22" i="4"/>
  <c r="AA22" i="4" s="1"/>
  <c r="U22" i="4"/>
  <c r="T22" i="4"/>
  <c r="S22" i="4"/>
  <c r="X22" i="4" s="1"/>
  <c r="R22" i="4"/>
  <c r="Q22" i="4"/>
  <c r="P22" i="4"/>
  <c r="O22" i="4"/>
  <c r="Y22" i="4" s="1"/>
  <c r="N22" i="4"/>
  <c r="M22" i="4"/>
  <c r="L22" i="4"/>
  <c r="K22" i="4"/>
  <c r="J22" i="4"/>
  <c r="I22" i="4"/>
  <c r="H22" i="4"/>
  <c r="G22" i="4"/>
  <c r="F22" i="4"/>
  <c r="X21" i="4"/>
  <c r="V21" i="4"/>
  <c r="U21" i="4"/>
  <c r="T21" i="4"/>
  <c r="Y21" i="4" s="1"/>
  <c r="S21" i="4"/>
  <c r="R21" i="4"/>
  <c r="Q21" i="4"/>
  <c r="AA21" i="4" s="1"/>
  <c r="P21" i="4"/>
  <c r="Z21" i="4" s="1"/>
  <c r="O21" i="4"/>
  <c r="N21" i="4"/>
  <c r="M21" i="4"/>
  <c r="W21" i="4" s="1"/>
  <c r="L21" i="4"/>
  <c r="J21" i="4"/>
  <c r="I21" i="4"/>
  <c r="K21" i="4" s="1"/>
  <c r="H21" i="4"/>
  <c r="G21" i="4" s="1"/>
  <c r="F21" i="4"/>
  <c r="V20" i="4"/>
  <c r="AA20" i="4" s="1"/>
  <c r="U20" i="4"/>
  <c r="T20" i="4"/>
  <c r="S20" i="4"/>
  <c r="R20" i="4"/>
  <c r="W20" i="4" s="1"/>
  <c r="Q20" i="4"/>
  <c r="P20" i="4"/>
  <c r="Z20" i="4" s="1"/>
  <c r="O20" i="4"/>
  <c r="Y20" i="4" s="1"/>
  <c r="N20" i="4"/>
  <c r="X20" i="4" s="1"/>
  <c r="M20" i="4"/>
  <c r="L20" i="4"/>
  <c r="K20" i="4"/>
  <c r="J20" i="4"/>
  <c r="I20" i="4"/>
  <c r="H20" i="4"/>
  <c r="G20" i="4" s="1"/>
  <c r="F20" i="4"/>
  <c r="V19" i="4"/>
  <c r="U19" i="4"/>
  <c r="T19" i="4"/>
  <c r="Y19" i="4" s="1"/>
  <c r="S19" i="4"/>
  <c r="R19" i="4"/>
  <c r="Q19" i="4"/>
  <c r="P19" i="4"/>
  <c r="Z19" i="4" s="1"/>
  <c r="O19" i="4"/>
  <c r="N19" i="4"/>
  <c r="X19" i="4" s="1"/>
  <c r="M19" i="4"/>
  <c r="L19" i="4"/>
  <c r="J19" i="4"/>
  <c r="I19" i="4"/>
  <c r="K19" i="4" s="1"/>
  <c r="H19" i="4"/>
  <c r="F19" i="4"/>
  <c r="Z18" i="4"/>
  <c r="W18" i="4"/>
  <c r="V18" i="4"/>
  <c r="AA18" i="4" s="1"/>
  <c r="U18" i="4"/>
  <c r="T18" i="4"/>
  <c r="S18" i="4"/>
  <c r="R18" i="4"/>
  <c r="Q18" i="4"/>
  <c r="P18" i="4"/>
  <c r="O18" i="4"/>
  <c r="Y18" i="4" s="1"/>
  <c r="N18" i="4"/>
  <c r="X18" i="4" s="1"/>
  <c r="M18" i="4"/>
  <c r="L18" i="4"/>
  <c r="K18" i="4"/>
  <c r="J18" i="4"/>
  <c r="I18" i="4"/>
  <c r="H18" i="4"/>
  <c r="G18" i="4"/>
  <c r="F18" i="4"/>
  <c r="V17" i="4"/>
  <c r="U17" i="4"/>
  <c r="Z17" i="4" s="1"/>
  <c r="T17" i="4"/>
  <c r="S17" i="4"/>
  <c r="R17" i="4"/>
  <c r="Q17" i="4"/>
  <c r="AA17" i="4" s="1"/>
  <c r="P17" i="4"/>
  <c r="O17" i="4"/>
  <c r="Y17" i="4" s="1"/>
  <c r="N17" i="4"/>
  <c r="X17" i="4" s="1"/>
  <c r="M17" i="4"/>
  <c r="W17" i="4" s="1"/>
  <c r="L17" i="4"/>
  <c r="J17" i="4"/>
  <c r="I17" i="4"/>
  <c r="K17" i="4" s="1"/>
  <c r="H17" i="4"/>
  <c r="F17" i="4"/>
  <c r="AA16" i="4"/>
  <c r="W16" i="4"/>
  <c r="V16" i="4"/>
  <c r="U16" i="4"/>
  <c r="T16" i="4"/>
  <c r="S16" i="4"/>
  <c r="X16" i="4" s="1"/>
  <c r="R16" i="4"/>
  <c r="Q16" i="4"/>
  <c r="P16" i="4"/>
  <c r="Z16" i="4" s="1"/>
  <c r="O16" i="4"/>
  <c r="Y16" i="4" s="1"/>
  <c r="N16" i="4"/>
  <c r="M16" i="4"/>
  <c r="L16" i="4"/>
  <c r="K16" i="4"/>
  <c r="J16" i="4"/>
  <c r="I16" i="4"/>
  <c r="H16" i="4"/>
  <c r="G16" i="4"/>
  <c r="F16" i="4"/>
  <c r="Y15" i="4"/>
  <c r="V15" i="4"/>
  <c r="U15" i="4"/>
  <c r="Z15" i="4" s="1"/>
  <c r="T15" i="4"/>
  <c r="S15" i="4"/>
  <c r="R15" i="4"/>
  <c r="Q15" i="4"/>
  <c r="AA15" i="4" s="1"/>
  <c r="P15" i="4"/>
  <c r="O15" i="4"/>
  <c r="N15" i="4"/>
  <c r="X15" i="4" s="1"/>
  <c r="M15" i="4"/>
  <c r="W15" i="4" s="1"/>
  <c r="L15" i="4"/>
  <c r="J15" i="4"/>
  <c r="I15" i="4"/>
  <c r="K15" i="4" s="1"/>
  <c r="H15" i="4"/>
  <c r="F15" i="4"/>
  <c r="AA14" i="4"/>
  <c r="W14" i="4"/>
  <c r="V14" i="4"/>
  <c r="U14" i="4"/>
  <c r="T14" i="4"/>
  <c r="S14" i="4"/>
  <c r="X14" i="4" s="1"/>
  <c r="R14" i="4"/>
  <c r="Q14" i="4"/>
  <c r="P14" i="4"/>
  <c r="Z14" i="4" s="1"/>
  <c r="O14" i="4"/>
  <c r="Y14" i="4" s="1"/>
  <c r="N14" i="4"/>
  <c r="M14" i="4"/>
  <c r="L14" i="4"/>
  <c r="K14" i="4"/>
  <c r="J14" i="4"/>
  <c r="I14" i="4"/>
  <c r="H14" i="4"/>
  <c r="G14" i="4"/>
  <c r="F14" i="4"/>
  <c r="Y13" i="4"/>
  <c r="V13" i="4"/>
  <c r="U13" i="4"/>
  <c r="Z13" i="4" s="1"/>
  <c r="T13" i="4"/>
  <c r="S13" i="4"/>
  <c r="R13" i="4"/>
  <c r="Q13" i="4"/>
  <c r="AA13" i="4" s="1"/>
  <c r="P13" i="4"/>
  <c r="O13" i="4"/>
  <c r="N13" i="4"/>
  <c r="X13" i="4" s="1"/>
  <c r="M13" i="4"/>
  <c r="W13" i="4" s="1"/>
  <c r="L13" i="4"/>
  <c r="J13" i="4"/>
  <c r="I13" i="4"/>
  <c r="K13" i="4" s="1"/>
  <c r="H13" i="4"/>
  <c r="F13" i="4"/>
  <c r="AA12" i="4"/>
  <c r="W12" i="4"/>
  <c r="V12" i="4"/>
  <c r="U12" i="4"/>
  <c r="T12" i="4"/>
  <c r="S12" i="4"/>
  <c r="X12" i="4" s="1"/>
  <c r="R12" i="4"/>
  <c r="Q12" i="4"/>
  <c r="P12" i="4"/>
  <c r="Z12" i="4" s="1"/>
  <c r="O12" i="4"/>
  <c r="Y12" i="4" s="1"/>
  <c r="N12" i="4"/>
  <c r="M12" i="4"/>
  <c r="L12" i="4"/>
  <c r="K12" i="4"/>
  <c r="J12" i="4"/>
  <c r="I12" i="4"/>
  <c r="H12" i="4"/>
  <c r="G12" i="4"/>
  <c r="F12" i="4"/>
  <c r="Y11" i="4"/>
  <c r="V11" i="4"/>
  <c r="U11" i="4"/>
  <c r="Z11" i="4" s="1"/>
  <c r="T11" i="4"/>
  <c r="S11" i="4"/>
  <c r="R11" i="4"/>
  <c r="Q11" i="4"/>
  <c r="AA11" i="4" s="1"/>
  <c r="P11" i="4"/>
  <c r="O11" i="4"/>
  <c r="N11" i="4"/>
  <c r="X11" i="4" s="1"/>
  <c r="M11" i="4"/>
  <c r="W11" i="4" s="1"/>
  <c r="L11" i="4"/>
  <c r="J11" i="4"/>
  <c r="I11" i="4"/>
  <c r="K11" i="4" s="1"/>
  <c r="H11" i="4"/>
  <c r="F11" i="4"/>
  <c r="AA10" i="4"/>
  <c r="W10" i="4"/>
  <c r="V10" i="4"/>
  <c r="U10" i="4"/>
  <c r="T10" i="4"/>
  <c r="S10" i="4"/>
  <c r="X10" i="4" s="1"/>
  <c r="R10" i="4"/>
  <c r="Q10" i="4"/>
  <c r="P10" i="4"/>
  <c r="Z10" i="4" s="1"/>
  <c r="O10" i="4"/>
  <c r="Y10" i="4" s="1"/>
  <c r="N10" i="4"/>
  <c r="M10" i="4"/>
  <c r="L10" i="4"/>
  <c r="K10" i="4"/>
  <c r="J10" i="4"/>
  <c r="I10" i="4"/>
  <c r="H10" i="4"/>
  <c r="G10" i="4"/>
  <c r="F10" i="4"/>
  <c r="Y9" i="4"/>
  <c r="V9" i="4"/>
  <c r="U9" i="4"/>
  <c r="Z9" i="4" s="1"/>
  <c r="T9" i="4"/>
  <c r="S9" i="4"/>
  <c r="R9" i="4"/>
  <c r="Q9" i="4"/>
  <c r="AA9" i="4" s="1"/>
  <c r="P9" i="4"/>
  <c r="O9" i="4"/>
  <c r="N9" i="4"/>
  <c r="X9" i="4" s="1"/>
  <c r="M9" i="4"/>
  <c r="W9" i="4" s="1"/>
  <c r="L9" i="4"/>
  <c r="J9" i="4"/>
  <c r="I9" i="4"/>
  <c r="K9" i="4" s="1"/>
  <c r="H9" i="4"/>
  <c r="F9" i="4"/>
  <c r="AA8" i="4"/>
  <c r="W8" i="4"/>
  <c r="V8" i="4"/>
  <c r="U8" i="4"/>
  <c r="T8" i="4"/>
  <c r="S8" i="4"/>
  <c r="X8" i="4" s="1"/>
  <c r="R8" i="4"/>
  <c r="Q8" i="4"/>
  <c r="P8" i="4"/>
  <c r="Z8" i="4" s="1"/>
  <c r="O8" i="4"/>
  <c r="Y8" i="4" s="1"/>
  <c r="N8" i="4"/>
  <c r="M8" i="4"/>
  <c r="L8" i="4"/>
  <c r="K8" i="4"/>
  <c r="J8" i="4"/>
  <c r="I8" i="4"/>
  <c r="H8" i="4"/>
  <c r="G8" i="4"/>
  <c r="F8" i="4"/>
  <c r="Y7" i="4"/>
  <c r="V7" i="4"/>
  <c r="U7" i="4"/>
  <c r="Z7" i="4" s="1"/>
  <c r="T7" i="4"/>
  <c r="S7" i="4"/>
  <c r="R7" i="4"/>
  <c r="Q7" i="4"/>
  <c r="AA7" i="4" s="1"/>
  <c r="P7" i="4"/>
  <c r="O7" i="4"/>
  <c r="N7" i="4"/>
  <c r="X7" i="4" s="1"/>
  <c r="M7" i="4"/>
  <c r="W7" i="4" s="1"/>
  <c r="L7" i="4"/>
  <c r="J7" i="4"/>
  <c r="I7" i="4"/>
  <c r="K7" i="4" s="1"/>
  <c r="H7" i="4"/>
  <c r="F7" i="4"/>
  <c r="AA6" i="4"/>
  <c r="W6" i="4"/>
  <c r="V6" i="4"/>
  <c r="U6" i="4"/>
  <c r="T6" i="4"/>
  <c r="S6" i="4"/>
  <c r="X6" i="4" s="1"/>
  <c r="R6" i="4"/>
  <c r="Q6" i="4"/>
  <c r="P6" i="4"/>
  <c r="Z6" i="4" s="1"/>
  <c r="O6" i="4"/>
  <c r="Y6" i="4" s="1"/>
  <c r="N6" i="4"/>
  <c r="M6" i="4"/>
  <c r="L6" i="4"/>
  <c r="K6" i="4"/>
  <c r="J6" i="4"/>
  <c r="I6" i="4"/>
  <c r="H6" i="4"/>
  <c r="G6" i="4"/>
  <c r="F6" i="4"/>
  <c r="B47" i="6"/>
  <c r="B38" i="6"/>
  <c r="E36" i="6"/>
  <c r="E35" i="6"/>
  <c r="F35" i="6" s="1"/>
  <c r="D35" i="6"/>
  <c r="E34" i="6"/>
  <c r="F34" i="6" s="1"/>
  <c r="D34" i="6"/>
  <c r="D33" i="6"/>
  <c r="E32" i="6"/>
  <c r="E24" i="6"/>
  <c r="F24" i="6" s="1"/>
  <c r="D24" i="6"/>
  <c r="E23" i="6"/>
  <c r="F23" i="6" s="1"/>
  <c r="D23" i="6"/>
  <c r="D22" i="6"/>
  <c r="E21" i="6"/>
  <c r="E20" i="6"/>
  <c r="D20" i="6"/>
  <c r="C13" i="6"/>
  <c r="C11" i="6"/>
  <c r="D10" i="6"/>
  <c r="D12" i="6" s="1"/>
  <c r="C10" i="6"/>
  <c r="C12" i="6" s="1"/>
  <c r="C9" i="6"/>
  <c r="I4" i="6"/>
  <c r="D36" i="6" s="1"/>
  <c r="F36" i="6" l="1"/>
  <c r="C7" i="6"/>
  <c r="G11" i="4"/>
  <c r="G13" i="4"/>
  <c r="G15" i="4"/>
  <c r="G17" i="4"/>
  <c r="G7" i="4"/>
  <c r="G9" i="4"/>
  <c r="D9" i="6"/>
  <c r="D7" i="6" s="1"/>
  <c r="D11" i="6"/>
  <c r="D13" i="6"/>
  <c r="D21" i="6"/>
  <c r="F21" i="6" s="1"/>
  <c r="E22" i="6"/>
  <c r="F22" i="6" s="1"/>
  <c r="B26" i="6"/>
  <c r="D32" i="6"/>
  <c r="F32" i="6" s="1"/>
  <c r="F38" i="6" s="1"/>
  <c r="E33" i="6"/>
  <c r="F33" i="6" s="1"/>
  <c r="G19" i="4"/>
  <c r="W19" i="4"/>
  <c r="AA19" i="4"/>
  <c r="Y24" i="4"/>
  <c r="G27" i="4"/>
  <c r="W27" i="4"/>
  <c r="AA27" i="4"/>
  <c r="Y32" i="4"/>
  <c r="Y8" i="5"/>
  <c r="AC8" i="5"/>
  <c r="Y12" i="5"/>
  <c r="AC12" i="5"/>
  <c r="Y16" i="5"/>
  <c r="AC16" i="5"/>
  <c r="Y20" i="5"/>
  <c r="AC20" i="5"/>
  <c r="Y24" i="5"/>
  <c r="AC24" i="5"/>
  <c r="Y28" i="5"/>
  <c r="AC28" i="5"/>
  <c r="Y32" i="5"/>
  <c r="AC32" i="5"/>
  <c r="Y36" i="5"/>
  <c r="AC36" i="5"/>
  <c r="Y40" i="5"/>
  <c r="AC40" i="5"/>
  <c r="AB41" i="5"/>
  <c r="AB42" i="5"/>
  <c r="G23" i="4"/>
  <c r="W23" i="4"/>
  <c r="AA23" i="4"/>
  <c r="G31" i="4"/>
  <c r="W31" i="4"/>
  <c r="AA31" i="4"/>
  <c r="Y6" i="5"/>
  <c r="AC6" i="5"/>
  <c r="Y10" i="5"/>
  <c r="AC10" i="5"/>
  <c r="Y14" i="5"/>
  <c r="AC14" i="5"/>
  <c r="Y18" i="5"/>
  <c r="AC18" i="5"/>
  <c r="Y22" i="5"/>
  <c r="AC22" i="5"/>
  <c r="Y26" i="5"/>
  <c r="AC26" i="5"/>
  <c r="Y30" i="5"/>
  <c r="AC30" i="5"/>
  <c r="Y34" i="5"/>
  <c r="AC34" i="5"/>
  <c r="Y38" i="5"/>
  <c r="AC38" i="5"/>
  <c r="Y46" i="5"/>
  <c r="AC46" i="5"/>
  <c r="Y50" i="5"/>
  <c r="AC50" i="5"/>
  <c r="Y54" i="5"/>
  <c r="AC54" i="5"/>
  <c r="Y58" i="5"/>
  <c r="AC58" i="5"/>
  <c r="Y62" i="5"/>
  <c r="AC62" i="5"/>
  <c r="Y66" i="5"/>
  <c r="AC66" i="5"/>
  <c r="Y70" i="5"/>
  <c r="AC70" i="5"/>
  <c r="Y74" i="5"/>
  <c r="AC74" i="5"/>
  <c r="Y78" i="5"/>
  <c r="AC78" i="5"/>
  <c r="Y79" i="5"/>
  <c r="AC79" i="5"/>
  <c r="Y80" i="5"/>
  <c r="AC80" i="5"/>
  <c r="Y81" i="5"/>
  <c r="AC81" i="5"/>
  <c r="Y82" i="5"/>
  <c r="AC82" i="5"/>
  <c r="Y83" i="5"/>
  <c r="AC83" i="5"/>
  <c r="Y84" i="5"/>
  <c r="AC84" i="5"/>
  <c r="Y85" i="5"/>
  <c r="AC85" i="5"/>
  <c r="Y86" i="5"/>
  <c r="AC86" i="5"/>
  <c r="Y87" i="5"/>
  <c r="AC87" i="5"/>
  <c r="Y88" i="5"/>
  <c r="AC88" i="5"/>
  <c r="Y89" i="5"/>
  <c r="AC89" i="5"/>
  <c r="Y90" i="5"/>
  <c r="AC90" i="5"/>
  <c r="Y91" i="5"/>
  <c r="AC91" i="5"/>
  <c r="Y92" i="5"/>
  <c r="AC92" i="5"/>
  <c r="Y93" i="5"/>
  <c r="AC93" i="5"/>
  <c r="Y94" i="5"/>
  <c r="AC94" i="5"/>
  <c r="Z103" i="5"/>
  <c r="G107" i="5"/>
  <c r="Y45" i="5"/>
  <c r="AC45" i="5"/>
  <c r="Y49" i="5"/>
  <c r="AC49" i="5"/>
  <c r="Y53" i="5"/>
  <c r="AC53" i="5"/>
  <c r="Y57" i="5"/>
  <c r="AC57" i="5"/>
  <c r="Y61" i="5"/>
  <c r="AC61" i="5"/>
  <c r="Y65" i="5"/>
  <c r="AC65" i="5"/>
  <c r="Y69" i="5"/>
  <c r="AC69" i="5"/>
  <c r="Y73" i="5"/>
  <c r="AC73" i="5"/>
  <c r="Y77" i="5"/>
  <c r="AC77" i="5"/>
  <c r="G98" i="5"/>
  <c r="AA98" i="5"/>
  <c r="G104" i="5"/>
  <c r="G97" i="5"/>
  <c r="AA97" i="5"/>
  <c r="Y102" i="5"/>
  <c r="Z107" i="5"/>
  <c r="G108" i="5"/>
  <c r="G96" i="5"/>
  <c r="AA96" i="5"/>
  <c r="K97" i="5"/>
  <c r="Y106" i="5"/>
  <c r="Z100" i="5"/>
  <c r="Z104" i="5"/>
  <c r="Z108" i="5"/>
  <c r="Z121" i="5"/>
  <c r="Z101" i="5"/>
  <c r="Z105" i="5"/>
  <c r="G110" i="5"/>
  <c r="G111" i="5"/>
  <c r="G112" i="5"/>
  <c r="G113" i="5"/>
  <c r="G114" i="5"/>
  <c r="G115" i="5"/>
  <c r="G116" i="5"/>
  <c r="G117" i="5"/>
  <c r="G118" i="5"/>
  <c r="G119" i="5"/>
  <c r="G120" i="5"/>
  <c r="G121" i="5"/>
  <c r="G122" i="5"/>
  <c r="G123" i="5"/>
  <c r="G124" i="5"/>
  <c r="G125" i="5"/>
  <c r="G126" i="5"/>
  <c r="G127" i="5"/>
  <c r="Z131" i="5"/>
  <c r="Z135" i="5"/>
  <c r="G128" i="5"/>
  <c r="AA128" i="5"/>
  <c r="K129" i="5"/>
  <c r="G132" i="5"/>
  <c r="K133" i="5"/>
  <c r="K137" i="5"/>
  <c r="K149" i="5"/>
  <c r="AA149" i="5"/>
  <c r="K153" i="5"/>
  <c r="AA153" i="5"/>
  <c r="G129" i="5"/>
  <c r="AA129" i="5"/>
  <c r="G133" i="5"/>
  <c r="AA133" i="5"/>
  <c r="K134" i="5"/>
  <c r="G137" i="5"/>
  <c r="AA137" i="5"/>
  <c r="K138" i="5"/>
  <c r="K140" i="5"/>
  <c r="AA140" i="5"/>
  <c r="K142" i="5"/>
  <c r="AA142" i="5"/>
  <c r="AA144" i="5"/>
  <c r="AA146" i="5"/>
  <c r="G130" i="5"/>
  <c r="AA130" i="5"/>
  <c r="G134" i="5"/>
  <c r="AA134" i="5"/>
  <c r="G138" i="5"/>
  <c r="AA138" i="5"/>
  <c r="K147" i="5"/>
  <c r="AA147" i="5"/>
  <c r="K151" i="5"/>
  <c r="AA151" i="5"/>
  <c r="K155" i="5"/>
  <c r="AA155" i="5"/>
  <c r="E38" i="6" l="1"/>
  <c r="D26" i="6"/>
  <c r="D38" i="6"/>
  <c r="F20" i="6"/>
  <c r="F26" i="6" s="1"/>
  <c r="E26" i="6"/>
</calcChain>
</file>

<file path=xl/sharedStrings.xml><?xml version="1.0" encoding="utf-8"?>
<sst xmlns="http://schemas.openxmlformats.org/spreadsheetml/2006/main" count="2574" uniqueCount="1031">
  <si>
    <t>Split of Revenue Support Grant (£m)</t>
  </si>
  <si>
    <t>Split of Baseline Funding Level (£m)</t>
  </si>
  <si>
    <t>Split of Settlement Funding Assessment (£m)</t>
  </si>
  <si>
    <t>ACCT</t>
  </si>
  <si>
    <t>ecode</t>
  </si>
  <si>
    <t>Class</t>
  </si>
  <si>
    <t>Local Authority</t>
  </si>
  <si>
    <t>Settlement Funding Assessment</t>
  </si>
  <si>
    <t>Revenue Support Grant</t>
  </si>
  <si>
    <t>Baseline Funding Level</t>
  </si>
  <si>
    <t>Safety Net Threshold</t>
  </si>
  <si>
    <t>Levy rate</t>
  </si>
  <si>
    <t>Upper Tier</t>
  </si>
  <si>
    <t>Lower Tier</t>
  </si>
  <si>
    <t>Fire</t>
  </si>
  <si>
    <t>GLA</t>
  </si>
  <si>
    <t>Police</t>
  </si>
  <si>
    <t>TE</t>
  </si>
  <si>
    <t>R285</t>
  </si>
  <si>
    <t>SD</t>
  </si>
  <si>
    <t>Adur</t>
  </si>
  <si>
    <t>R46</t>
  </si>
  <si>
    <t>Allerdale</t>
  </si>
  <si>
    <t>R52</t>
  </si>
  <si>
    <t>E1031</t>
  </si>
  <si>
    <t>Amber Valley</t>
  </si>
  <si>
    <t>R286</t>
  </si>
  <si>
    <t>Arun</t>
  </si>
  <si>
    <t>R229</t>
  </si>
  <si>
    <t>Ashfield</t>
  </si>
  <si>
    <t>R157</t>
  </si>
  <si>
    <t>E2231</t>
  </si>
  <si>
    <t>Ashford</t>
  </si>
  <si>
    <t>R950</t>
  </si>
  <si>
    <t>FIR</t>
  </si>
  <si>
    <t>R17</t>
  </si>
  <si>
    <t>Aylesbury Vale</t>
  </si>
  <si>
    <t>R262</t>
  </si>
  <si>
    <t>E3531</t>
  </si>
  <si>
    <t>Babergh</t>
  </si>
  <si>
    <t>R383</t>
  </si>
  <si>
    <t>E5030</t>
  </si>
  <si>
    <t>Barking and Dagenham</t>
  </si>
  <si>
    <t>R384</t>
  </si>
  <si>
    <t>E5031</t>
  </si>
  <si>
    <t>Barnet</t>
  </si>
  <si>
    <t>R349</t>
  </si>
  <si>
    <t>MD</t>
  </si>
  <si>
    <t>Barnsley</t>
  </si>
  <si>
    <t>R47</t>
  </si>
  <si>
    <t>Barrow-in-Furness</t>
  </si>
  <si>
    <t>R94</t>
  </si>
  <si>
    <t>Basildon</t>
  </si>
  <si>
    <t>R114</t>
  </si>
  <si>
    <t>Basingstoke and Deane</t>
  </si>
  <si>
    <t>R230</t>
  </si>
  <si>
    <t>Bassetlaw</t>
  </si>
  <si>
    <t>R602</t>
  </si>
  <si>
    <t>E0101</t>
  </si>
  <si>
    <t>Bath &amp; North East Somerset</t>
  </si>
  <si>
    <t>R679</t>
  </si>
  <si>
    <t>Bedford</t>
  </si>
  <si>
    <t>R954</t>
  </si>
  <si>
    <t>R964</t>
  </si>
  <si>
    <t>R385</t>
  </si>
  <si>
    <t>E5032</t>
  </si>
  <si>
    <t>Bexley</t>
  </si>
  <si>
    <t>R358</t>
  </si>
  <si>
    <t>E4601</t>
  </si>
  <si>
    <t>Birmingham</t>
  </si>
  <si>
    <t>R185</t>
  </si>
  <si>
    <t>Blaby</t>
  </si>
  <si>
    <t>R659</t>
  </si>
  <si>
    <t>Blackburn with Darwen</t>
  </si>
  <si>
    <t>R660</t>
  </si>
  <si>
    <t>Blackpool</t>
  </si>
  <si>
    <t>R53</t>
  </si>
  <si>
    <t>E1032</t>
  </si>
  <si>
    <t>Bolsover</t>
  </si>
  <si>
    <t>R334</t>
  </si>
  <si>
    <t>E4201</t>
  </si>
  <si>
    <t>Bolton</t>
  </si>
  <si>
    <t>R194</t>
  </si>
  <si>
    <t>E2531</t>
  </si>
  <si>
    <t>Boston</t>
  </si>
  <si>
    <t>R622</t>
  </si>
  <si>
    <t>Bournemouth</t>
  </si>
  <si>
    <t>R642</t>
  </si>
  <si>
    <t>E0301</t>
  </si>
  <si>
    <t>Bracknell Forest</t>
  </si>
  <si>
    <t>R365</t>
  </si>
  <si>
    <t>E4701</t>
  </si>
  <si>
    <t>Bradford</t>
  </si>
  <si>
    <t>R95</t>
  </si>
  <si>
    <t>Braintree</t>
  </si>
  <si>
    <t>R201</t>
  </si>
  <si>
    <t>Breckland</t>
  </si>
  <si>
    <t>R386</t>
  </si>
  <si>
    <t>E5033</t>
  </si>
  <si>
    <t>Brent</t>
  </si>
  <si>
    <t>R96</t>
  </si>
  <si>
    <t>Brentwood</t>
  </si>
  <si>
    <t>R625</t>
  </si>
  <si>
    <t>Brighton &amp; Hove</t>
  </si>
  <si>
    <t>R603</t>
  </si>
  <si>
    <t>E0102</t>
  </si>
  <si>
    <t>Bristol</t>
  </si>
  <si>
    <t>R202</t>
  </si>
  <si>
    <t>Broadland</t>
  </si>
  <si>
    <t>R387</t>
  </si>
  <si>
    <t>E5034</t>
  </si>
  <si>
    <t>Bromley</t>
  </si>
  <si>
    <t>R127</t>
  </si>
  <si>
    <t>Bromsgrove</t>
  </si>
  <si>
    <t>R136</t>
  </si>
  <si>
    <t>Broxbourne</t>
  </si>
  <si>
    <t>R231</t>
  </si>
  <si>
    <t>Broxtowe</t>
  </si>
  <si>
    <t>R633</t>
  </si>
  <si>
    <t>Buckinghamshire</t>
  </si>
  <si>
    <t>R955</t>
  </si>
  <si>
    <t>R173</t>
  </si>
  <si>
    <t>Burnley</t>
  </si>
  <si>
    <t>R335</t>
  </si>
  <si>
    <t>E4202</t>
  </si>
  <si>
    <t>Bury</t>
  </si>
  <si>
    <t>R366</t>
  </si>
  <si>
    <t>E4702</t>
  </si>
  <si>
    <t>Calderdale</t>
  </si>
  <si>
    <t>R22</t>
  </si>
  <si>
    <t>Cambridge</t>
  </si>
  <si>
    <t>R663</t>
  </si>
  <si>
    <t>Cambridgeshire</t>
  </si>
  <si>
    <t>R965</t>
  </si>
  <si>
    <t>R371</t>
  </si>
  <si>
    <t>E5011</t>
  </si>
  <si>
    <t>Camden</t>
  </si>
  <si>
    <t>R253</t>
  </si>
  <si>
    <t>Cannock Chase</t>
  </si>
  <si>
    <t>R158</t>
  </si>
  <si>
    <t>E2232</t>
  </si>
  <si>
    <t>Canterbury</t>
  </si>
  <si>
    <t>R48</t>
  </si>
  <si>
    <t>Carlisle</t>
  </si>
  <si>
    <t>R97</t>
  </si>
  <si>
    <t>Castle Point</t>
  </si>
  <si>
    <t>R680</t>
  </si>
  <si>
    <t>Central Bedfordshire</t>
  </si>
  <si>
    <t>R186</t>
  </si>
  <si>
    <t>Charnwood</t>
  </si>
  <si>
    <t>R98</t>
  </si>
  <si>
    <t>Chelmsford</t>
  </si>
  <si>
    <t>R108</t>
  </si>
  <si>
    <t>E1631</t>
  </si>
  <si>
    <t>Cheltenham</t>
  </si>
  <si>
    <t>R237</t>
  </si>
  <si>
    <t>Cherwell</t>
  </si>
  <si>
    <t>R677</t>
  </si>
  <si>
    <t>Cheshire East</t>
  </si>
  <si>
    <t>R966</t>
  </si>
  <si>
    <t>R678</t>
  </si>
  <si>
    <t>Cheshire West and Chester</t>
  </si>
  <si>
    <t>R54</t>
  </si>
  <si>
    <t>E1033</t>
  </si>
  <si>
    <t>Chesterfield</t>
  </si>
  <si>
    <t>R287</t>
  </si>
  <si>
    <t>Chichester</t>
  </si>
  <si>
    <t>R174</t>
  </si>
  <si>
    <t>Chorley</t>
  </si>
  <si>
    <t>R72</t>
  </si>
  <si>
    <t>Christchurch</t>
  </si>
  <si>
    <t>R370</t>
  </si>
  <si>
    <t>E5010</t>
  </si>
  <si>
    <t>City of London</t>
  </si>
  <si>
    <t>R951</t>
  </si>
  <si>
    <t>R99</t>
  </si>
  <si>
    <t>Colchester</t>
  </si>
  <si>
    <t>R49</t>
  </si>
  <si>
    <t>Copeland</t>
  </si>
  <si>
    <t>R208</t>
  </si>
  <si>
    <t>Corby</t>
  </si>
  <si>
    <t>R672</t>
  </si>
  <si>
    <t>E0801</t>
  </si>
  <si>
    <t>Cornwall</t>
  </si>
  <si>
    <t>R109</t>
  </si>
  <si>
    <t>E1632</t>
  </si>
  <si>
    <t>Cotswold</t>
  </si>
  <si>
    <t>R359</t>
  </si>
  <si>
    <t>E4602</t>
  </si>
  <si>
    <t>Coventry</t>
  </si>
  <si>
    <t>R221</t>
  </si>
  <si>
    <t>Craven</t>
  </si>
  <si>
    <t>R288</t>
  </si>
  <si>
    <t>Crawley</t>
  </si>
  <si>
    <t>R388</t>
  </si>
  <si>
    <t>E5035</t>
  </si>
  <si>
    <t>Croydon</t>
  </si>
  <si>
    <t>R412</t>
  </si>
  <si>
    <t>Cumbria</t>
  </si>
  <si>
    <t>R137</t>
  </si>
  <si>
    <t>Dacorum</t>
  </si>
  <si>
    <t>R624</t>
  </si>
  <si>
    <t>Darlington</t>
  </si>
  <si>
    <t>R159</t>
  </si>
  <si>
    <t>E2233</t>
  </si>
  <si>
    <t>Dartford</t>
  </si>
  <si>
    <t>R209</t>
  </si>
  <si>
    <t>Daventry</t>
  </si>
  <si>
    <t>R621</t>
  </si>
  <si>
    <t>E1001</t>
  </si>
  <si>
    <t>Derby</t>
  </si>
  <si>
    <t>R634</t>
  </si>
  <si>
    <t>E1021</t>
  </si>
  <si>
    <t>Derbyshire</t>
  </si>
  <si>
    <t>R60</t>
  </si>
  <si>
    <t>E1035</t>
  </si>
  <si>
    <t>Derbyshire Dales</t>
  </si>
  <si>
    <t>R956</t>
  </si>
  <si>
    <t>E6110</t>
  </si>
  <si>
    <t>Derbyshire Fire Authority</t>
  </si>
  <si>
    <t>R665</t>
  </si>
  <si>
    <t>E1121</t>
  </si>
  <si>
    <t>Devon</t>
  </si>
  <si>
    <t>R350</t>
  </si>
  <si>
    <t>Doncaster</t>
  </si>
  <si>
    <t>R635</t>
  </si>
  <si>
    <t>Dorset</t>
  </si>
  <si>
    <t>R160</t>
  </si>
  <si>
    <t>E2234</t>
  </si>
  <si>
    <t>Dover</t>
  </si>
  <si>
    <t>R360</t>
  </si>
  <si>
    <t>E4603</t>
  </si>
  <si>
    <t>Dudley</t>
  </si>
  <si>
    <t>R673</t>
  </si>
  <si>
    <t>Durham</t>
  </si>
  <si>
    <t>R958</t>
  </si>
  <si>
    <t>R389</t>
  </si>
  <si>
    <t>E5036</t>
  </si>
  <si>
    <t>Ealing</t>
  </si>
  <si>
    <t>R23</t>
  </si>
  <si>
    <t>East Cambridgeshire</t>
  </si>
  <si>
    <t>R61</t>
  </si>
  <si>
    <t>E1131</t>
  </si>
  <si>
    <t>East Devon</t>
  </si>
  <si>
    <t>R78</t>
  </si>
  <si>
    <t>East Dorset</t>
  </si>
  <si>
    <t>R115</t>
  </si>
  <si>
    <t>East Hampshire</t>
  </si>
  <si>
    <t>R138</t>
  </si>
  <si>
    <t>East Hertfordshire</t>
  </si>
  <si>
    <t>R195</t>
  </si>
  <si>
    <t>E2532</t>
  </si>
  <si>
    <t>East Lindsey</t>
  </si>
  <si>
    <t>R210</t>
  </si>
  <si>
    <t>East Northamptonshire</t>
  </si>
  <si>
    <t>R610</t>
  </si>
  <si>
    <t>East Riding of Yorkshire</t>
  </si>
  <si>
    <t>R254</t>
  </si>
  <si>
    <t>East Staffordshire</t>
  </si>
  <si>
    <t>R637</t>
  </si>
  <si>
    <t>East Sussex</t>
  </si>
  <si>
    <t>R959</t>
  </si>
  <si>
    <t>R88</t>
  </si>
  <si>
    <t>Eastbourne</t>
  </si>
  <si>
    <t>R116</t>
  </si>
  <si>
    <t>Eastleigh</t>
  </si>
  <si>
    <t>R50</t>
  </si>
  <si>
    <t>Eden</t>
  </si>
  <si>
    <t>R269</t>
  </si>
  <si>
    <t>E3631</t>
  </si>
  <si>
    <t>Elmbridge</t>
  </si>
  <si>
    <t>R390</t>
  </si>
  <si>
    <t>E5037</t>
  </si>
  <si>
    <t>Enfield</t>
  </si>
  <si>
    <t>R100</t>
  </si>
  <si>
    <t>Epping Forest</t>
  </si>
  <si>
    <t>R270</t>
  </si>
  <si>
    <t>E3632</t>
  </si>
  <si>
    <t>Epsom and Ewell</t>
  </si>
  <si>
    <t>R56</t>
  </si>
  <si>
    <t>E1036</t>
  </si>
  <si>
    <t>Erewash</t>
  </si>
  <si>
    <t>R666</t>
  </si>
  <si>
    <t>Essex</t>
  </si>
  <si>
    <t>R968</t>
  </si>
  <si>
    <t>R62</t>
  </si>
  <si>
    <t>E1132</t>
  </si>
  <si>
    <t>Exeter</t>
  </si>
  <si>
    <t>R117</t>
  </si>
  <si>
    <t>Fareham</t>
  </si>
  <si>
    <t>R24</t>
  </si>
  <si>
    <t>Fenland</t>
  </si>
  <si>
    <t>R263</t>
  </si>
  <si>
    <t>E3532</t>
  </si>
  <si>
    <t>Forest Heath</t>
  </si>
  <si>
    <t>R110</t>
  </si>
  <si>
    <t>E1633</t>
  </si>
  <si>
    <t>Forest of Dean</t>
  </si>
  <si>
    <t>R175</t>
  </si>
  <si>
    <t>Fylde</t>
  </si>
  <si>
    <t>R353</t>
  </si>
  <si>
    <t>Gateshead</t>
  </si>
  <si>
    <t>R232</t>
  </si>
  <si>
    <t>Gedling</t>
  </si>
  <si>
    <t>R570</t>
  </si>
  <si>
    <t>E5100</t>
  </si>
  <si>
    <t>Greater London Authority</t>
  </si>
  <si>
    <t>R111</t>
  </si>
  <si>
    <t>E1634</t>
  </si>
  <si>
    <t>Gloucester</t>
  </si>
  <si>
    <t>R419</t>
  </si>
  <si>
    <t>E1620</t>
  </si>
  <si>
    <t>Gloucestershire</t>
  </si>
  <si>
    <t>R118</t>
  </si>
  <si>
    <t>Gosport</t>
  </si>
  <si>
    <t>R162</t>
  </si>
  <si>
    <t>E2236</t>
  </si>
  <si>
    <t>Gravesham</t>
  </si>
  <si>
    <t>R203</t>
  </si>
  <si>
    <t>Great Yarmouth</t>
  </si>
  <si>
    <t>R301</t>
  </si>
  <si>
    <t>Greater Manchester Fire</t>
  </si>
  <si>
    <t>R372</t>
  </si>
  <si>
    <t>E5012</t>
  </si>
  <si>
    <t>Greenwich</t>
  </si>
  <si>
    <t>R271</t>
  </si>
  <si>
    <t>E3633</t>
  </si>
  <si>
    <t>Guildford</t>
  </si>
  <si>
    <t>R373</t>
  </si>
  <si>
    <t>E5013</t>
  </si>
  <si>
    <t>Hackney</t>
  </si>
  <si>
    <t>R650</t>
  </si>
  <si>
    <t>E0601</t>
  </si>
  <si>
    <t>Halton</t>
  </si>
  <si>
    <t>R222</t>
  </si>
  <si>
    <t>Hambleton</t>
  </si>
  <si>
    <t>R374</t>
  </si>
  <si>
    <t>E5014</t>
  </si>
  <si>
    <t>Hammersmith and Fulham</t>
  </si>
  <si>
    <t>R638</t>
  </si>
  <si>
    <t>Hampshire</t>
  </si>
  <si>
    <t>R960</t>
  </si>
  <si>
    <t>R187</t>
  </si>
  <si>
    <t>Harborough</t>
  </si>
  <si>
    <t>R391</t>
  </si>
  <si>
    <t>E5038</t>
  </si>
  <si>
    <t>Haringey</t>
  </si>
  <si>
    <t>R101</t>
  </si>
  <si>
    <t>Harlow</t>
  </si>
  <si>
    <t>R614</t>
  </si>
  <si>
    <t>E2753</t>
  </si>
  <si>
    <t>Harrogate</t>
  </si>
  <si>
    <t>R392</t>
  </si>
  <si>
    <t>E5039</t>
  </si>
  <si>
    <t>Harrow</t>
  </si>
  <si>
    <t>R119</t>
  </si>
  <si>
    <t>Hart</t>
  </si>
  <si>
    <t>R606</t>
  </si>
  <si>
    <t>Hartlepool</t>
  </si>
  <si>
    <t>R89</t>
  </si>
  <si>
    <t>Hastings</t>
  </si>
  <si>
    <t>R120</t>
  </si>
  <si>
    <t>Havant</t>
  </si>
  <si>
    <t>R393</t>
  </si>
  <si>
    <t>E5040</t>
  </si>
  <si>
    <t>Havering</t>
  </si>
  <si>
    <t>R969</t>
  </si>
  <si>
    <t>R656</t>
  </si>
  <si>
    <t>Herefordshire</t>
  </si>
  <si>
    <t>R422</t>
  </si>
  <si>
    <t>Hertfordshire</t>
  </si>
  <si>
    <t>R139</t>
  </si>
  <si>
    <t>Hertsmere</t>
  </si>
  <si>
    <t>R57</t>
  </si>
  <si>
    <t>E1037</t>
  </si>
  <si>
    <t>High Peak</t>
  </si>
  <si>
    <t>R394</t>
  </si>
  <si>
    <t>E5041</t>
  </si>
  <si>
    <t>Hillingdon</t>
  </si>
  <si>
    <t>R188</t>
  </si>
  <si>
    <t>Hinckley and Bosworth</t>
  </si>
  <si>
    <t>R289</t>
  </si>
  <si>
    <t>Horsham</t>
  </si>
  <si>
    <t>R395</t>
  </si>
  <si>
    <t>E5042</t>
  </si>
  <si>
    <t>Hounslow</t>
  </si>
  <si>
    <t>R952</t>
  </si>
  <si>
    <t>R648</t>
  </si>
  <si>
    <t>Huntingdonshire</t>
  </si>
  <si>
    <t>R176</t>
  </si>
  <si>
    <t>Hyndburn</t>
  </si>
  <si>
    <t>R264</t>
  </si>
  <si>
    <t>E3533</t>
  </si>
  <si>
    <t>Ipswich</t>
  </si>
  <si>
    <t>R601</t>
  </si>
  <si>
    <t>E2101</t>
  </si>
  <si>
    <t>Isle of Wight Council</t>
  </si>
  <si>
    <t>R403</t>
  </si>
  <si>
    <t>Isles of Scilly</t>
  </si>
  <si>
    <t>R375</t>
  </si>
  <si>
    <t>E5015</t>
  </si>
  <si>
    <t>Islington</t>
  </si>
  <si>
    <t>R376</t>
  </si>
  <si>
    <t>E5016</t>
  </si>
  <si>
    <t>Kensington and Chelsea</t>
  </si>
  <si>
    <t>R667</t>
  </si>
  <si>
    <t>E2221</t>
  </si>
  <si>
    <t>Kent</t>
  </si>
  <si>
    <t>R970</t>
  </si>
  <si>
    <t>E6122</t>
  </si>
  <si>
    <t>Kent Fire Authority</t>
  </si>
  <si>
    <t>R211</t>
  </si>
  <si>
    <t>Kettering</t>
  </si>
  <si>
    <t>R207</t>
  </si>
  <si>
    <t>Kings Lynn and West Norfolk</t>
  </si>
  <si>
    <t>R611</t>
  </si>
  <si>
    <t>Kingston upon Hull</t>
  </si>
  <si>
    <t>R396</t>
  </si>
  <si>
    <t>E5043</t>
  </si>
  <si>
    <t>Kingston upon Thames</t>
  </si>
  <si>
    <t>R367</t>
  </si>
  <si>
    <t>E4703</t>
  </si>
  <si>
    <t>Kirklees</t>
  </si>
  <si>
    <t>R344</t>
  </si>
  <si>
    <t>E4301</t>
  </si>
  <si>
    <t>Knowsley</t>
  </si>
  <si>
    <t>R377</t>
  </si>
  <si>
    <t>E5017</t>
  </si>
  <si>
    <t>Lambeth</t>
  </si>
  <si>
    <t>R668</t>
  </si>
  <si>
    <t>Lancashire</t>
  </si>
  <si>
    <t>R971</t>
  </si>
  <si>
    <t>R177</t>
  </si>
  <si>
    <t>Lancaster</t>
  </si>
  <si>
    <t>R368</t>
  </si>
  <si>
    <t>E4704</t>
  </si>
  <si>
    <t>Leeds</t>
  </si>
  <si>
    <t>R628</t>
  </si>
  <si>
    <t>Leicester</t>
  </si>
  <si>
    <t>R639</t>
  </si>
  <si>
    <t>Leicestershire</t>
  </si>
  <si>
    <t>R961</t>
  </si>
  <si>
    <t>R91</t>
  </si>
  <si>
    <t>Lewes</t>
  </si>
  <si>
    <t>R378</t>
  </si>
  <si>
    <t>E5018</t>
  </si>
  <si>
    <t>Lewisham</t>
  </si>
  <si>
    <t>R255</t>
  </si>
  <si>
    <t>Lichfield</t>
  </si>
  <si>
    <t>R196</t>
  </si>
  <si>
    <t>E2533</t>
  </si>
  <si>
    <t>Lincoln</t>
  </si>
  <si>
    <t>R428</t>
  </si>
  <si>
    <t>E2520</t>
  </si>
  <si>
    <t>Lincolnshire</t>
  </si>
  <si>
    <t>R345</t>
  </si>
  <si>
    <t>E4302</t>
  </si>
  <si>
    <t>Liverpool</t>
  </si>
  <si>
    <t>R619</t>
  </si>
  <si>
    <t>Luton</t>
  </si>
  <si>
    <t>R163</t>
  </si>
  <si>
    <t>E2237</t>
  </si>
  <si>
    <t>Maidstone</t>
  </si>
  <si>
    <t>R102</t>
  </si>
  <si>
    <t>Maldon</t>
  </si>
  <si>
    <t>R657</t>
  </si>
  <si>
    <t>Malvern Hills</t>
  </si>
  <si>
    <t>R336</t>
  </si>
  <si>
    <t>E4203</t>
  </si>
  <si>
    <t>Manchester</t>
  </si>
  <si>
    <t>R233</t>
  </si>
  <si>
    <t>Mansfield</t>
  </si>
  <si>
    <t>R658</t>
  </si>
  <si>
    <t>E2201</t>
  </si>
  <si>
    <t>Medway</t>
  </si>
  <si>
    <t>R190</t>
  </si>
  <si>
    <t>Melton</t>
  </si>
  <si>
    <t>R248</t>
  </si>
  <si>
    <t>Mendip</t>
  </si>
  <si>
    <t>R302</t>
  </si>
  <si>
    <t>Merseyside Fire</t>
  </si>
  <si>
    <t>R397</t>
  </si>
  <si>
    <t>E5044</t>
  </si>
  <si>
    <t>Merton</t>
  </si>
  <si>
    <t>R67</t>
  </si>
  <si>
    <t>E1133</t>
  </si>
  <si>
    <t>Mid Devon</t>
  </si>
  <si>
    <t>R265</t>
  </si>
  <si>
    <t>E3534</t>
  </si>
  <si>
    <t>Mid Suffolk</t>
  </si>
  <si>
    <t>R290</t>
  </si>
  <si>
    <t>Mid Sussex</t>
  </si>
  <si>
    <t>R607</t>
  </si>
  <si>
    <t>Middlesbrough</t>
  </si>
  <si>
    <t>R620</t>
  </si>
  <si>
    <t>Milton Keynes</t>
  </si>
  <si>
    <t>R272</t>
  </si>
  <si>
    <t>E3634</t>
  </si>
  <si>
    <t>Mole Valley</t>
  </si>
  <si>
    <t>R121</t>
  </si>
  <si>
    <t>New Forest</t>
  </si>
  <si>
    <t>R234</t>
  </si>
  <si>
    <t>Newark and Sherwood</t>
  </si>
  <si>
    <t>R354</t>
  </si>
  <si>
    <t>Newcastle upon Tyne</t>
  </si>
  <si>
    <t>R256</t>
  </si>
  <si>
    <t>Newcastle-under-Lyme</t>
  </si>
  <si>
    <t>R398</t>
  </si>
  <si>
    <t>E5045</t>
  </si>
  <si>
    <t>Newham</t>
  </si>
  <si>
    <t>R429</t>
  </si>
  <si>
    <t>Norfolk</t>
  </si>
  <si>
    <t>R63</t>
  </si>
  <si>
    <t>E1134</t>
  </si>
  <si>
    <t>North Devon</t>
  </si>
  <si>
    <t>R73</t>
  </si>
  <si>
    <t>North Dorset</t>
  </si>
  <si>
    <t>R58</t>
  </si>
  <si>
    <t>E1038</t>
  </si>
  <si>
    <t>North East Derbyshire</t>
  </si>
  <si>
    <t>R612</t>
  </si>
  <si>
    <t>North East Lincolnshire</t>
  </si>
  <si>
    <t>R140</t>
  </si>
  <si>
    <t>North Hertfordshire</t>
  </si>
  <si>
    <t>R197</t>
  </si>
  <si>
    <t>E2534</t>
  </si>
  <si>
    <t>North Kesteven</t>
  </si>
  <si>
    <t>R613</t>
  </si>
  <si>
    <t>E2004</t>
  </si>
  <si>
    <t>North Lincolnshire</t>
  </si>
  <si>
    <t>R204</t>
  </si>
  <si>
    <t>North Norfolk</t>
  </si>
  <si>
    <t>R605</t>
  </si>
  <si>
    <t>North Somerset</t>
  </si>
  <si>
    <t>R355</t>
  </si>
  <si>
    <t>North Tyneside</t>
  </si>
  <si>
    <t>R280</t>
  </si>
  <si>
    <t>North Warwickshire</t>
  </si>
  <si>
    <t>R191</t>
  </si>
  <si>
    <t>North West Leicestershire</t>
  </si>
  <si>
    <t>R618</t>
  </si>
  <si>
    <t>North Yorkshire</t>
  </si>
  <si>
    <t>R953</t>
  </si>
  <si>
    <t>R212</t>
  </si>
  <si>
    <t>Northampton</t>
  </si>
  <si>
    <t>R430</t>
  </si>
  <si>
    <t>Northamptonshire</t>
  </si>
  <si>
    <t>R674</t>
  </si>
  <si>
    <t>Northumberland</t>
  </si>
  <si>
    <t>R205</t>
  </si>
  <si>
    <t>Norwich</t>
  </si>
  <si>
    <t>R661</t>
  </si>
  <si>
    <t>Nottingham</t>
  </si>
  <si>
    <t>R669</t>
  </si>
  <si>
    <t>Nottinghamshire</t>
  </si>
  <si>
    <t>R972</t>
  </si>
  <si>
    <t>R281</t>
  </si>
  <si>
    <t>Nuneaton and Bedworth</t>
  </si>
  <si>
    <t>R192</t>
  </si>
  <si>
    <t>Oadby and Wigston</t>
  </si>
  <si>
    <t>R337</t>
  </si>
  <si>
    <t>E4204</t>
  </si>
  <si>
    <t>Oldham</t>
  </si>
  <si>
    <t>R238</t>
  </si>
  <si>
    <t>Oxford</t>
  </si>
  <si>
    <t>R434</t>
  </si>
  <si>
    <t>Oxfordshire</t>
  </si>
  <si>
    <t>R178</t>
  </si>
  <si>
    <t>Pendle</t>
  </si>
  <si>
    <t>R649</t>
  </si>
  <si>
    <t>Peterborough</t>
  </si>
  <si>
    <t>R652</t>
  </si>
  <si>
    <t>E1101</t>
  </si>
  <si>
    <t>Plymouth</t>
  </si>
  <si>
    <t>R623</t>
  </si>
  <si>
    <t>Poole</t>
  </si>
  <si>
    <t>R626</t>
  </si>
  <si>
    <t>E1701</t>
  </si>
  <si>
    <t>Portsmouth</t>
  </si>
  <si>
    <t>R179</t>
  </si>
  <si>
    <t>Preston</t>
  </si>
  <si>
    <t>R75</t>
  </si>
  <si>
    <t>Purbeck</t>
  </si>
  <si>
    <t>R751</t>
  </si>
  <si>
    <t>R753</t>
  </si>
  <si>
    <t>R644</t>
  </si>
  <si>
    <t>E0303</t>
  </si>
  <si>
    <t>Reading</t>
  </si>
  <si>
    <t>R399</t>
  </si>
  <si>
    <t>E5046</t>
  </si>
  <si>
    <t>Redbridge</t>
  </si>
  <si>
    <t>R608</t>
  </si>
  <si>
    <t>Redcar and Cleveland</t>
  </si>
  <si>
    <t>R131</t>
  </si>
  <si>
    <t>Redditch</t>
  </si>
  <si>
    <t>R273</t>
  </si>
  <si>
    <t>E3635</t>
  </si>
  <si>
    <t>Reigate and Banstead</t>
  </si>
  <si>
    <t>R180</t>
  </si>
  <si>
    <t>Ribble Valley</t>
  </si>
  <si>
    <t>R400</t>
  </si>
  <si>
    <t>E5047</t>
  </si>
  <si>
    <t>Richmond upon Thames</t>
  </si>
  <si>
    <t>R224</t>
  </si>
  <si>
    <t>Richmondshire</t>
  </si>
  <si>
    <t>R338</t>
  </si>
  <si>
    <t>E4205</t>
  </si>
  <si>
    <t>Rochdale</t>
  </si>
  <si>
    <t>R103</t>
  </si>
  <si>
    <t>Rochford</t>
  </si>
  <si>
    <t>R181</t>
  </si>
  <si>
    <t>Rossendale</t>
  </si>
  <si>
    <t>R92</t>
  </si>
  <si>
    <t>Rother</t>
  </si>
  <si>
    <t>R351</t>
  </si>
  <si>
    <t>Rotherham</t>
  </si>
  <si>
    <t>R282</t>
  </si>
  <si>
    <t>Rugby</t>
  </si>
  <si>
    <t>R274</t>
  </si>
  <si>
    <t>E3636</t>
  </si>
  <si>
    <t>Runnymede</t>
  </si>
  <si>
    <t>R236</t>
  </si>
  <si>
    <t>Rushcliffe</t>
  </si>
  <si>
    <t>R123</t>
  </si>
  <si>
    <t>Rushmoor</t>
  </si>
  <si>
    <t>R629</t>
  </si>
  <si>
    <t>Rutland</t>
  </si>
  <si>
    <t>R615</t>
  </si>
  <si>
    <t>Ryedale</t>
  </si>
  <si>
    <t>R339</t>
  </si>
  <si>
    <t>E4206</t>
  </si>
  <si>
    <t>Salford</t>
  </si>
  <si>
    <t>R361</t>
  </si>
  <si>
    <t>E4604</t>
  </si>
  <si>
    <t>Sandwell</t>
  </si>
  <si>
    <t>R226</t>
  </si>
  <si>
    <t>Scarborough</t>
  </si>
  <si>
    <t>R249</t>
  </si>
  <si>
    <t>Sedgemoor</t>
  </si>
  <si>
    <t>R347</t>
  </si>
  <si>
    <t>E4304</t>
  </si>
  <si>
    <t>Sefton</t>
  </si>
  <si>
    <t>R616</t>
  </si>
  <si>
    <t>Selby</t>
  </si>
  <si>
    <t>R165</t>
  </si>
  <si>
    <t>E2239</t>
  </si>
  <si>
    <t>Sevenoaks</t>
  </si>
  <si>
    <t>R352</t>
  </si>
  <si>
    <t>Sheffield</t>
  </si>
  <si>
    <t>R166</t>
  </si>
  <si>
    <t>E2240</t>
  </si>
  <si>
    <t>Shepway</t>
  </si>
  <si>
    <t>R675</t>
  </si>
  <si>
    <t>Shropshire</t>
  </si>
  <si>
    <t>R973</t>
  </si>
  <si>
    <t>R645</t>
  </si>
  <si>
    <t>E0304</t>
  </si>
  <si>
    <t>Slough</t>
  </si>
  <si>
    <t>R362</t>
  </si>
  <si>
    <t>E4605</t>
  </si>
  <si>
    <t>Solihull</t>
  </si>
  <si>
    <t>R436</t>
  </si>
  <si>
    <t>Somerset</t>
  </si>
  <si>
    <t>R18</t>
  </si>
  <si>
    <t>South Bucks</t>
  </si>
  <si>
    <t>R27</t>
  </si>
  <si>
    <t>South Cambridgeshire</t>
  </si>
  <si>
    <t>R59</t>
  </si>
  <si>
    <t>E1039</t>
  </si>
  <si>
    <t>South Derbyshire</t>
  </si>
  <si>
    <t>R604</t>
  </si>
  <si>
    <t>E0103</t>
  </si>
  <si>
    <t>South Gloucestershire</t>
  </si>
  <si>
    <t>R65</t>
  </si>
  <si>
    <t>E1136</t>
  </si>
  <si>
    <t>South Hams</t>
  </si>
  <si>
    <t>R198</t>
  </si>
  <si>
    <t>E2535</t>
  </si>
  <si>
    <t>South Holland</t>
  </si>
  <si>
    <t>R199</t>
  </si>
  <si>
    <t>E2536</t>
  </si>
  <si>
    <t>South Kesteven</t>
  </si>
  <si>
    <t>R51</t>
  </si>
  <si>
    <t>South Lakeland</t>
  </si>
  <si>
    <t>R206</t>
  </si>
  <si>
    <t>South Norfolk</t>
  </si>
  <si>
    <t>R213</t>
  </si>
  <si>
    <t>South Northamptonshire</t>
  </si>
  <si>
    <t>R239</t>
  </si>
  <si>
    <t>South Oxfordshire</t>
  </si>
  <si>
    <t>R182</t>
  </si>
  <si>
    <t>South Ribble</t>
  </si>
  <si>
    <t>R252</t>
  </si>
  <si>
    <t>South Somerset</t>
  </si>
  <si>
    <t>R257</t>
  </si>
  <si>
    <t>South Staffordshire</t>
  </si>
  <si>
    <t>R356</t>
  </si>
  <si>
    <t>South Tyneside</t>
  </si>
  <si>
    <t>R303</t>
  </si>
  <si>
    <t>South Yorkshire Fire</t>
  </si>
  <si>
    <t>R627</t>
  </si>
  <si>
    <t>E1702</t>
  </si>
  <si>
    <t>Southampton</t>
  </si>
  <si>
    <t>R654</t>
  </si>
  <si>
    <t>Southend-on-Sea</t>
  </si>
  <si>
    <t>R379</t>
  </si>
  <si>
    <t>E5019</t>
  </si>
  <si>
    <t>Southwark</t>
  </si>
  <si>
    <t>R275</t>
  </si>
  <si>
    <t>E3637</t>
  </si>
  <si>
    <t>Spelthorne</t>
  </si>
  <si>
    <t>R141</t>
  </si>
  <si>
    <t>St Albans</t>
  </si>
  <si>
    <t>R266</t>
  </si>
  <si>
    <t>E3535</t>
  </si>
  <si>
    <t>St Edmundsbury</t>
  </si>
  <si>
    <t>R346</t>
  </si>
  <si>
    <t>E4303</t>
  </si>
  <si>
    <t>St Helens</t>
  </si>
  <si>
    <t>R258</t>
  </si>
  <si>
    <t>Stafford</t>
  </si>
  <si>
    <t>R640</t>
  </si>
  <si>
    <t>Staffordshire</t>
  </si>
  <si>
    <t>R962</t>
  </si>
  <si>
    <t>R259</t>
  </si>
  <si>
    <t>Staffordshire Moorlands</t>
  </si>
  <si>
    <t>R142</t>
  </si>
  <si>
    <t>Stevenage</t>
  </si>
  <si>
    <t>R340</t>
  </si>
  <si>
    <t>E4207</t>
  </si>
  <si>
    <t>Stockport</t>
  </si>
  <si>
    <t>R609</t>
  </si>
  <si>
    <t>Stockton-on-Tees</t>
  </si>
  <si>
    <t>R630</t>
  </si>
  <si>
    <t>Stoke-on-Trent</t>
  </si>
  <si>
    <t>R283</t>
  </si>
  <si>
    <t>Stratford-on-Avon</t>
  </si>
  <si>
    <t>R112</t>
  </si>
  <si>
    <t>E1635</t>
  </si>
  <si>
    <t>Stroud</t>
  </si>
  <si>
    <t>R438</t>
  </si>
  <si>
    <t>E3520</t>
  </si>
  <si>
    <t>Suffolk</t>
  </si>
  <si>
    <t>R267</t>
  </si>
  <si>
    <t>E3536</t>
  </si>
  <si>
    <t>Suffolk Coastal</t>
  </si>
  <si>
    <t>R357</t>
  </si>
  <si>
    <t>Sunderland</t>
  </si>
  <si>
    <t>R439</t>
  </si>
  <si>
    <t>E3620</t>
  </si>
  <si>
    <t>Surrey</t>
  </si>
  <si>
    <t>R276</t>
  </si>
  <si>
    <t>E3638</t>
  </si>
  <si>
    <t>Surrey Heath</t>
  </si>
  <si>
    <t>R401</t>
  </si>
  <si>
    <t>E5048</t>
  </si>
  <si>
    <t>Sutton</t>
  </si>
  <si>
    <t>R167</t>
  </si>
  <si>
    <t>E2241</t>
  </si>
  <si>
    <t>Swale</t>
  </si>
  <si>
    <t>R631</t>
  </si>
  <si>
    <t>Swindon</t>
  </si>
  <si>
    <t>R341</t>
  </si>
  <si>
    <t>E4208</t>
  </si>
  <si>
    <t>Tameside</t>
  </si>
  <si>
    <t>R261</t>
  </si>
  <si>
    <t>Tamworth</t>
  </si>
  <si>
    <t>R277</t>
  </si>
  <si>
    <t>E3639</t>
  </si>
  <si>
    <t>Tandridge</t>
  </si>
  <si>
    <t>R250</t>
  </si>
  <si>
    <t>Taunton Deane</t>
  </si>
  <si>
    <t>R66</t>
  </si>
  <si>
    <t>E1137</t>
  </si>
  <si>
    <t>Teignbridge</t>
  </si>
  <si>
    <t>R662</t>
  </si>
  <si>
    <t>Telford and the Wrekin</t>
  </si>
  <si>
    <t>R105</t>
  </si>
  <si>
    <t>Tendring</t>
  </si>
  <si>
    <t>R125</t>
  </si>
  <si>
    <t>Test Valley</t>
  </si>
  <si>
    <t>R113</t>
  </si>
  <si>
    <t>E1636</t>
  </si>
  <si>
    <t>Tewkesbury</t>
  </si>
  <si>
    <t>R168</t>
  </si>
  <si>
    <t>E2242</t>
  </si>
  <si>
    <t>Thanet</t>
  </si>
  <si>
    <t>R143</t>
  </si>
  <si>
    <t>Three Rivers</t>
  </si>
  <si>
    <t>R655</t>
  </si>
  <si>
    <t>Thurrock</t>
  </si>
  <si>
    <t>R169</t>
  </si>
  <si>
    <t>E2243</t>
  </si>
  <si>
    <t>Tonbridge and Malling</t>
  </si>
  <si>
    <t>R653</t>
  </si>
  <si>
    <t>E1102</t>
  </si>
  <si>
    <t>Torbay</t>
  </si>
  <si>
    <t>R69</t>
  </si>
  <si>
    <t>E1139</t>
  </si>
  <si>
    <t>Torridge</t>
  </si>
  <si>
    <t>R380</t>
  </si>
  <si>
    <t>E5020</t>
  </si>
  <si>
    <t>Tower Hamlets</t>
  </si>
  <si>
    <t>R342</t>
  </si>
  <si>
    <t>E4209</t>
  </si>
  <si>
    <t>Trafford</t>
  </si>
  <si>
    <t>R170</t>
  </si>
  <si>
    <t>E2244</t>
  </si>
  <si>
    <t>Tunbridge Wells</t>
  </si>
  <si>
    <t>R304</t>
  </si>
  <si>
    <t>Tyne and Wear Fire</t>
  </si>
  <si>
    <t>R107</t>
  </si>
  <si>
    <t>Uttlesford</t>
  </si>
  <si>
    <t>R240</t>
  </si>
  <si>
    <t>Vale of White Horse</t>
  </si>
  <si>
    <t>R369</t>
  </si>
  <si>
    <t>E4705</t>
  </si>
  <si>
    <t>Wakefield</t>
  </si>
  <si>
    <t>R363</t>
  </si>
  <si>
    <t>E4606</t>
  </si>
  <si>
    <t>Walsall</t>
  </si>
  <si>
    <t>R402</t>
  </si>
  <si>
    <t>E5049</t>
  </si>
  <si>
    <t>Waltham Forest</t>
  </si>
  <si>
    <t>R381</t>
  </si>
  <si>
    <t>E5021</t>
  </si>
  <si>
    <t>Wandsworth</t>
  </si>
  <si>
    <t>R651</t>
  </si>
  <si>
    <t>Warrington</t>
  </si>
  <si>
    <t>R284</t>
  </si>
  <si>
    <t>Warwick</t>
  </si>
  <si>
    <t>R440</t>
  </si>
  <si>
    <t>Warwickshire</t>
  </si>
  <si>
    <t>R144</t>
  </si>
  <si>
    <t>Watford</t>
  </si>
  <si>
    <t>R268</t>
  </si>
  <si>
    <t>E3537</t>
  </si>
  <si>
    <t>Waveney</t>
  </si>
  <si>
    <t>R278</t>
  </si>
  <si>
    <t>E3640</t>
  </si>
  <si>
    <t>Waverley</t>
  </si>
  <si>
    <t>R93</t>
  </si>
  <si>
    <t>Wealden</t>
  </si>
  <si>
    <t>R214</t>
  </si>
  <si>
    <t>Wellingborough</t>
  </si>
  <si>
    <t>R145</t>
  </si>
  <si>
    <t>Welwyn Hatfield</t>
  </si>
  <si>
    <t>R643</t>
  </si>
  <si>
    <t>E0302</t>
  </si>
  <si>
    <t>West Berkshire</t>
  </si>
  <si>
    <t>R70</t>
  </si>
  <si>
    <t>E1140</t>
  </si>
  <si>
    <t>West Devon</t>
  </si>
  <si>
    <t>R76</t>
  </si>
  <si>
    <t>West Dorset</t>
  </si>
  <si>
    <t>R183</t>
  </si>
  <si>
    <t>West Lancashire</t>
  </si>
  <si>
    <t>R200</t>
  </si>
  <si>
    <t>E2537</t>
  </si>
  <si>
    <t>West Lindsey</t>
  </si>
  <si>
    <t>R305</t>
  </si>
  <si>
    <t>West Midlands Fire</t>
  </si>
  <si>
    <t>R241</t>
  </si>
  <si>
    <t>West Oxfordshire</t>
  </si>
  <si>
    <t>R251</t>
  </si>
  <si>
    <t>West Somerset</t>
  </si>
  <si>
    <t>R441</t>
  </si>
  <si>
    <t>West Sussex</t>
  </si>
  <si>
    <t>R306</t>
  </si>
  <si>
    <t>West Yorkshire Fire</t>
  </si>
  <si>
    <t>R382</t>
  </si>
  <si>
    <t>E5022</t>
  </si>
  <si>
    <t>Westminster</t>
  </si>
  <si>
    <t>R77</t>
  </si>
  <si>
    <t>Weymouth and Portland</t>
  </si>
  <si>
    <t>R343</t>
  </si>
  <si>
    <t>E4210</t>
  </si>
  <si>
    <t>Wigan</t>
  </si>
  <si>
    <t>R676</t>
  </si>
  <si>
    <t>Wiltshire</t>
  </si>
  <si>
    <t>R126</t>
  </si>
  <si>
    <t>Winchester</t>
  </si>
  <si>
    <t>R646</t>
  </si>
  <si>
    <t>E0305</t>
  </si>
  <si>
    <t>Windsor and Maidenhead</t>
  </si>
  <si>
    <t>R348</t>
  </si>
  <si>
    <t>E4305</t>
  </si>
  <si>
    <t>Wirral</t>
  </si>
  <si>
    <t>R279</t>
  </si>
  <si>
    <t>E3641</t>
  </si>
  <si>
    <t>Woking</t>
  </si>
  <si>
    <t>R647</t>
  </si>
  <si>
    <t>E0306</t>
  </si>
  <si>
    <t>Wokingham</t>
  </si>
  <si>
    <t>R364</t>
  </si>
  <si>
    <t>E4607</t>
  </si>
  <si>
    <t>Wolverhampton</t>
  </si>
  <si>
    <t>R133</t>
  </si>
  <si>
    <t>Worcester</t>
  </si>
  <si>
    <t>R671</t>
  </si>
  <si>
    <t>Worcestershire</t>
  </si>
  <si>
    <t>R291</t>
  </si>
  <si>
    <t>Worthing</t>
  </si>
  <si>
    <t>R134</t>
  </si>
  <si>
    <t>Wychavon</t>
  </si>
  <si>
    <t>R21</t>
  </si>
  <si>
    <t>Wycombe</t>
  </si>
  <si>
    <t>R184</t>
  </si>
  <si>
    <t>Wyre</t>
  </si>
  <si>
    <t>R135</t>
  </si>
  <si>
    <t>Wyre Forest</t>
  </si>
  <si>
    <t>R617</t>
  </si>
  <si>
    <t>E2701</t>
  </si>
  <si>
    <t>York</t>
  </si>
  <si>
    <t>R594</t>
  </si>
  <si>
    <t>West of England - combined authority</t>
  </si>
  <si>
    <t>R590</t>
  </si>
  <si>
    <t>Greater Manchester - combined authority</t>
  </si>
  <si>
    <t>Tier split</t>
  </si>
  <si>
    <t>£m</t>
  </si>
  <si>
    <t>Pilot</t>
  </si>
  <si>
    <t>SFIR</t>
  </si>
  <si>
    <t>OLB</t>
  </si>
  <si>
    <t>UNINFIR</t>
  </si>
  <si>
    <t>P1704</t>
  </si>
  <si>
    <t>P1703</t>
  </si>
  <si>
    <t>P1701</t>
  </si>
  <si>
    <t>SCNFIR</t>
  </si>
  <si>
    <t>ILB</t>
  </si>
  <si>
    <t>UNIFIR</t>
  </si>
  <si>
    <t>P1705</t>
  </si>
  <si>
    <t>SCFIR</t>
  </si>
  <si>
    <t>P17</t>
  </si>
  <si>
    <t>P1702</t>
  </si>
  <si>
    <t>Devon &amp; Somerset Fire</t>
  </si>
  <si>
    <t>P1810</t>
  </si>
  <si>
    <t>P1804</t>
  </si>
  <si>
    <t>P1808</t>
  </si>
  <si>
    <t>P1801</t>
  </si>
  <si>
    <t>P1806</t>
  </si>
  <si>
    <t>P1811</t>
  </si>
  <si>
    <t>P1805</t>
  </si>
  <si>
    <t>P1803</t>
  </si>
  <si>
    <t>P1802</t>
  </si>
  <si>
    <t>P1809</t>
  </si>
  <si>
    <t>P1807</t>
  </si>
  <si>
    <t>Notes</t>
  </si>
  <si>
    <t>Select local authority by clicking on the box below and using the drop-down button</t>
  </si>
  <si>
    <t>Total England</t>
  </si>
  <si>
    <t>Acct Code</t>
  </si>
  <si>
    <t>safety net</t>
  </si>
  <si>
    <t>of which:</t>
  </si>
  <si>
    <t>Avon Fire</t>
  </si>
  <si>
    <t>Levy Rate (p in £)</t>
  </si>
  <si>
    <t>Settlement Funding Level</t>
  </si>
  <si>
    <t>Upper-Tier Funding</t>
  </si>
  <si>
    <t>Lower-Tier Funding</t>
  </si>
  <si>
    <t>Fire and Rescue Funding</t>
  </si>
  <si>
    <t>Bedfordshire Fire</t>
  </si>
  <si>
    <t>GLA other services</t>
  </si>
  <si>
    <t>Berkshire Fire</t>
  </si>
  <si>
    <t>London policing</t>
  </si>
  <si>
    <t>Buckinghamshire Fire</t>
  </si>
  <si>
    <t>Cambridgeshire Fire</t>
  </si>
  <si>
    <t>Cheshire Fire</t>
  </si>
  <si>
    <t>Cleveland Fire</t>
  </si>
  <si>
    <t>Derbyshire Fire</t>
  </si>
  <si>
    <t>Dorset and Wiltshire Fire</t>
  </si>
  <si>
    <t>Durham Fire</t>
  </si>
  <si>
    <t>East Sussex Fire</t>
  </si>
  <si>
    <t>Essex Fire</t>
  </si>
  <si>
    <t>Hampshire Fire</t>
  </si>
  <si>
    <t>Hereford and Worcester Fire</t>
  </si>
  <si>
    <t>Humberside Fire</t>
  </si>
  <si>
    <t>Isle of Wight</t>
  </si>
  <si>
    <t>Kent Fire</t>
  </si>
  <si>
    <t>Lancashire Fire</t>
  </si>
  <si>
    <t>Leicestershire Fire</t>
  </si>
  <si>
    <t>North Yorkshire Fire</t>
  </si>
  <si>
    <t>Nottinghamshire Fire</t>
  </si>
  <si>
    <t>Shropshire Fire</t>
  </si>
  <si>
    <t>Staffordshire Fire</t>
  </si>
  <si>
    <t>2017-18</t>
  </si>
  <si>
    <t>2018-19</t>
  </si>
  <si>
    <t>Breakdown of 2017-18 Elements (£m)</t>
  </si>
  <si>
    <t>Breakdown of 2018-19 Elements (£m)</t>
  </si>
  <si>
    <r>
      <t>Tariff/Top-Up</t>
    </r>
    <r>
      <rPr>
        <vertAlign val="superscript"/>
        <sz val="12"/>
        <color theme="1"/>
        <rFont val="Arial"/>
        <family val="2"/>
      </rPr>
      <t>1</t>
    </r>
  </si>
  <si>
    <t>Supplementary Information for Local Authorities in 2018-19</t>
  </si>
  <si>
    <t>(key figures as under 50% business rates retention)</t>
  </si>
  <si>
    <t>Supplementary Information for Local Authorities in 2017-18</t>
  </si>
  <si>
    <t>2018-19 Tariff/Top-up</t>
  </si>
  <si>
    <r>
      <t>2017-18 Tariff and Top-up reconciliation</t>
    </r>
    <r>
      <rPr>
        <vertAlign val="superscript"/>
        <sz val="11"/>
        <color theme="1"/>
        <rFont val="Calibri"/>
        <family val="2"/>
        <scheme val="minor"/>
      </rPr>
      <t>1</t>
    </r>
  </si>
  <si>
    <t>2018-19 Tariff/Top-up including reconciliation</t>
  </si>
  <si>
    <r>
      <t>Tariff/Top-up</t>
    </r>
    <r>
      <rPr>
        <vertAlign val="superscript"/>
        <sz val="11"/>
        <color theme="1"/>
        <rFont val="Calibri"/>
        <family val="2"/>
      </rPr>
      <t>1</t>
    </r>
  </si>
  <si>
    <t>Supplementary Information for Local Authorities in 2018-19 (£m)</t>
  </si>
  <si>
    <t>rcode</t>
  </si>
  <si>
    <t>R19</t>
  </si>
  <si>
    <t>rsg_1718_TOT</t>
  </si>
  <si>
    <t>rsg_1819_TOT</t>
  </si>
  <si>
    <t>bfl_1718_TOT</t>
  </si>
  <si>
    <t>bfl_1819_TOT</t>
  </si>
  <si>
    <t>tnt_1819_1801</t>
  </si>
  <si>
    <t>tnt_1819_adj</t>
  </si>
  <si>
    <t>levy_1718</t>
  </si>
  <si>
    <t>levy_1819</t>
  </si>
  <si>
    <t>rsg_1718_UT</t>
  </si>
  <si>
    <t>rsg_1819_UT</t>
  </si>
  <si>
    <t>rsg_1718_LT</t>
  </si>
  <si>
    <t>rsg_1819_LT</t>
  </si>
  <si>
    <t>rsg_1718_FIRE</t>
  </si>
  <si>
    <t>rsg_1819_FIRE</t>
  </si>
  <si>
    <t>rsg_1718_GLA</t>
  </si>
  <si>
    <t>rsg_1819_GLA</t>
  </si>
  <si>
    <t>rsg_1718_POL</t>
  </si>
  <si>
    <t>rsg_1819_POL</t>
  </si>
  <si>
    <t>bfl_1718_UT</t>
  </si>
  <si>
    <t>bfl_1819_UT</t>
  </si>
  <si>
    <t>bfl_1718_LT</t>
  </si>
  <si>
    <t>bfl_1819_LT</t>
  </si>
  <si>
    <t>bfl_1718_FIRE</t>
  </si>
  <si>
    <t>bfl_1819_FIRE</t>
  </si>
  <si>
    <t>bfl_1718_GLA</t>
  </si>
  <si>
    <t>bfl_1819_GLA</t>
  </si>
  <si>
    <t>bfl_1718_POL</t>
  </si>
  <si>
    <t>bfl_1819_POL</t>
  </si>
  <si>
    <t>pcode</t>
  </si>
  <si>
    <t/>
  </si>
  <si>
    <t>tnt_1718_1801</t>
  </si>
  <si>
    <r>
      <rPr>
        <vertAlign val="superscript"/>
        <sz val="12"/>
        <color theme="1"/>
        <rFont val="Arial"/>
        <family val="2"/>
      </rPr>
      <t>1</t>
    </r>
    <r>
      <rPr>
        <sz val="12"/>
        <color theme="1"/>
        <rFont val="Arial"/>
        <family val="2"/>
      </rPr>
      <t xml:space="preserve"> Tariffs and top-ups have been recalculated in 2017-18 and 2018-19 to reflect the adjustment for the 2017-18 business rates revaluation.</t>
    </r>
  </si>
  <si>
    <r>
      <rPr>
        <vertAlign val="superscript"/>
        <sz val="11"/>
        <color theme="1"/>
        <rFont val="Calibri"/>
        <family val="2"/>
        <scheme val="minor"/>
      </rPr>
      <t>1</t>
    </r>
    <r>
      <rPr>
        <sz val="11"/>
        <color theme="1"/>
        <rFont val="Calibri"/>
        <family val="2"/>
        <scheme val="minor"/>
      </rPr>
      <t>This is the difference between the tariff or top-up that would have been applied in 2017-18 under 50% business rates retention scheme based on original revaluation data and the tariff or top-up for 2017-18 under 50% business rates retention scheme based on the updated revaluation data.</t>
    </r>
  </si>
  <si>
    <r>
      <rPr>
        <vertAlign val="superscript"/>
        <sz val="11"/>
        <color theme="1"/>
        <rFont val="Calibri"/>
        <family val="2"/>
        <scheme val="minor"/>
      </rPr>
      <t>1</t>
    </r>
    <r>
      <rPr>
        <sz val="11"/>
        <color theme="1"/>
        <rFont val="Calibri"/>
        <family val="2"/>
        <scheme val="minor"/>
      </rPr>
      <t>Revised tariff or top-up for 1718 taking into account the updated revaluation data.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</si>
</sst>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64" formatCode="0.0"/>
    <numFmt numFmtId="165" formatCode="0.000"/>
    <numFmt numFmtId="166" formatCode="0.0000"/>
    <numFmt numFmtId="167" formatCode="#,##0.0_-;\(#,##0.0\);_-* &quot;-&quot;??_-"/>
    <numFmt numFmtId="168" formatCode="0000"/>
    <numFmt numFmtId="169" formatCode="#,##0,"/>
    <numFmt numFmtId="170" formatCode="&quot;to &quot;0.0000;&quot;to &quot;\-0.0000;&quot;to 0&quot;"/>
    <numFmt numFmtId="171" formatCode="_(* #,##0_);_(* \(#,##0\);_(* &quot;-&quot;_);_(@_)"/>
    <numFmt numFmtId="172" formatCode="_(* #,##0.00_);_(* \(#,##0.00\);_(* &quot;-&quot;??_);_(@_)"/>
    <numFmt numFmtId="173" formatCode="_(&quot;£&quot;* #,##0.00_);_(&quot;£&quot;* \(#,##0.00\);_(&quot;£&quot;* &quot;-&quot;??_);_(@_)"/>
    <numFmt numFmtId="174" formatCode="_-[$€-2]* #,##0.00_-;\-[$€-2]* #,##0.00_-;_-[$€-2]* &quot;-&quot;??_-"/>
    <numFmt numFmtId="175" formatCode="#,##0;\-#,##0;\-"/>
    <numFmt numFmtId="176" formatCode="mmmm\ d\,\ yyyy"/>
    <numFmt numFmtId="177" formatCode="#\ ##0"/>
    <numFmt numFmtId="178" formatCode="[&lt;0.0001]&quot;&lt;0.0001&quot;;0.0000"/>
    <numFmt numFmtId="179" formatCode="#,##0_);;&quot;- &quot;_);@_)\ "/>
    <numFmt numFmtId="180" formatCode="#,##0.0,,;\-#,##0.0,,;\-"/>
    <numFmt numFmtId="181" formatCode="_(General"/>
    <numFmt numFmtId="182" formatCode="#,##0,;\-#,##0,;\-"/>
    <numFmt numFmtId="183" formatCode="0.0%;\-0.0%;\-"/>
    <numFmt numFmtId="184" formatCode="#,##0.0,,;\-#,##0.0,,"/>
    <numFmt numFmtId="185" formatCode="#,##0,;\-#,##0,"/>
    <numFmt numFmtId="186" formatCode="0.0%;\-0.0%"/>
    <numFmt numFmtId="187" formatCode="#,##0.0"/>
    <numFmt numFmtId="188" formatCode="0.00000000000000"/>
    <numFmt numFmtId="189" formatCode="#,##0.000"/>
  </numFmts>
  <fonts count="92" x14ac:knownFonts="1">
    <font>
      <sz val="12"/>
      <color theme="1"/>
      <name val="Arial"/>
      <family val="2"/>
    </font>
    <font>
      <sz val="12"/>
      <color theme="1"/>
      <name val="Arial"/>
      <family val="2"/>
    </font>
    <font>
      <sz val="11"/>
      <color theme="1"/>
      <name val="Calibri"/>
      <family val="2"/>
      <scheme val="minor"/>
    </font>
    <font>
      <b/>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0"/>
      <name val="Arial"/>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b/>
      <sz val="12"/>
      <color theme="1"/>
      <name val="Arial"/>
      <family val="2"/>
    </font>
    <font>
      <vertAlign val="superscript"/>
      <sz val="11"/>
      <color theme="1"/>
      <name val="Calibri"/>
      <family val="2"/>
      <scheme val="minor"/>
    </font>
    <font>
      <b/>
      <sz val="14"/>
      <color indexed="9"/>
      <name val="Arial"/>
      <family val="2"/>
    </font>
    <font>
      <vertAlign val="superscript"/>
      <sz val="12"/>
      <color theme="1"/>
      <name val="Arial"/>
      <family val="2"/>
    </font>
    <font>
      <b/>
      <sz val="12"/>
      <color indexed="9"/>
      <name val="Arial"/>
      <family val="2"/>
    </font>
    <font>
      <sz val="10"/>
      <color theme="1"/>
      <name val="Arial"/>
      <family val="2"/>
    </font>
    <font>
      <sz val="12"/>
      <name val="Arial"/>
      <family val="2"/>
    </font>
    <font>
      <sz val="12"/>
      <color rgb="FF00B0F0"/>
      <name val="Arial"/>
      <family val="2"/>
    </font>
    <font>
      <i/>
      <sz val="11"/>
      <color theme="1"/>
      <name val="Calibri"/>
      <family val="2"/>
      <scheme val="minor"/>
    </font>
    <font>
      <vertAlign val="superscript"/>
      <sz val="11"/>
      <color theme="1"/>
      <name val="Calibri"/>
      <family val="2"/>
    </font>
    <font>
      <sz val="12"/>
      <color theme="0"/>
      <name val="Arial"/>
      <family val="2"/>
    </font>
    <font>
      <sz val="12"/>
      <color rgb="FFFF0000"/>
      <name val="Arial"/>
      <family val="2"/>
    </font>
    <font>
      <b/>
      <sz val="12"/>
      <color rgb="FFFF0000"/>
      <name val="Arial"/>
      <family val="2"/>
    </font>
    <font>
      <b/>
      <sz val="10"/>
      <color theme="1"/>
      <name val="Arial"/>
      <family val="2"/>
    </font>
  </fonts>
  <fills count="52">
    <fill>
      <patternFill patternType="none"/>
    </fill>
    <fill>
      <patternFill patternType="gray125"/>
    </fill>
    <fill>
      <patternFill patternType="solid">
        <fgColor rgb="FFFFFFCC"/>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18"/>
        <bgColor indexed="64"/>
      </patternFill>
    </fill>
  </fills>
  <borders count="40">
    <border>
      <left/>
      <right/>
      <top/>
      <bottom/>
      <diagonal/>
    </border>
    <border>
      <left style="thin">
        <color rgb="FFB2B2B2"/>
      </left>
      <right style="thin">
        <color rgb="FFB2B2B2"/>
      </right>
      <top style="thin">
        <color rgb="FFB2B2B2"/>
      </top>
      <bottom style="thin">
        <color rgb="FFB2B2B2"/>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right/>
      <top/>
      <bottom style="medium">
        <color auto="1"/>
      </bottom>
      <diagonal/>
    </border>
    <border>
      <left/>
      <right style="thin">
        <color auto="1"/>
      </right>
      <top/>
      <bottom style="medium">
        <color auto="1"/>
      </bottom>
      <diagonal/>
    </border>
    <border>
      <left/>
      <right style="thin">
        <color indexed="64"/>
      </right>
      <top/>
      <bottom/>
      <diagonal/>
    </border>
    <border>
      <left style="thin">
        <color indexed="64"/>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top/>
      <bottom style="medium">
        <color auto="1"/>
      </bottom>
      <diagonal/>
    </border>
    <border>
      <left/>
      <right style="medium">
        <color indexed="64"/>
      </right>
      <top/>
      <bottom style="medium">
        <color indexed="64"/>
      </bottom>
      <diagonal/>
    </border>
    <border>
      <left style="medium">
        <color indexed="18"/>
      </left>
      <right/>
      <top style="medium">
        <color indexed="18"/>
      </top>
      <bottom style="medium">
        <color indexed="18"/>
      </bottom>
      <diagonal/>
    </border>
    <border>
      <left/>
      <right/>
      <top style="medium">
        <color indexed="18"/>
      </top>
      <bottom style="medium">
        <color indexed="18"/>
      </bottom>
      <diagonal/>
    </border>
    <border>
      <left/>
      <right/>
      <top style="double">
        <color auto="1"/>
      </top>
      <bottom style="double">
        <color auto="1"/>
      </bottom>
      <diagonal/>
    </border>
    <border>
      <left/>
      <right style="medium">
        <color indexed="64"/>
      </right>
      <top style="medium">
        <color indexed="18"/>
      </top>
      <bottom style="medium">
        <color indexed="18"/>
      </bottom>
      <diagonal/>
    </border>
  </borders>
  <cellStyleXfs count="555">
    <xf numFmtId="0" fontId="0" fillId="0" borderId="0"/>
    <xf numFmtId="0" fontId="1"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7" fillId="0" borderId="0"/>
    <xf numFmtId="0" fontId="8" fillId="0" borderId="10" applyNumberFormat="0" applyFill="0" applyProtection="0">
      <alignment horizontal="center"/>
    </xf>
    <xf numFmtId="164" fontId="6" fillId="0" borderId="0" applyFont="0" applyFill="0" applyBorder="0" applyProtection="0">
      <alignment horizontal="right"/>
    </xf>
    <xf numFmtId="164" fontId="6" fillId="0" borderId="0" applyFont="0" applyFill="0" applyBorder="0" applyProtection="0">
      <alignment horizontal="right"/>
    </xf>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8" borderId="0" applyNumberFormat="0" applyBorder="0" applyAlignment="0" applyProtection="0"/>
    <xf numFmtId="165" fontId="6" fillId="0" borderId="0" applyFont="0" applyFill="0" applyBorder="0" applyProtection="0">
      <alignment horizontal="right"/>
    </xf>
    <xf numFmtId="165" fontId="6" fillId="0" borderId="0" applyFont="0" applyFill="0" applyBorder="0" applyProtection="0">
      <alignment horizontal="right"/>
    </xf>
    <xf numFmtId="0" fontId="9" fillId="4"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166" fontId="6" fillId="0" borderId="0" applyFont="0" applyFill="0" applyBorder="0" applyProtection="0">
      <alignment horizontal="right"/>
    </xf>
    <xf numFmtId="166" fontId="6" fillId="0" borderId="0" applyFont="0" applyFill="0" applyBorder="0" applyProtection="0">
      <alignment horizontal="right"/>
    </xf>
    <xf numFmtId="0" fontId="10" fillId="1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5" borderId="0" applyNumberFormat="0" applyBorder="0" applyAlignment="0" applyProtection="0"/>
    <xf numFmtId="0" fontId="10" fillId="18" borderId="0" applyNumberFormat="0" applyBorder="0" applyAlignment="0" applyProtection="0"/>
    <xf numFmtId="0" fontId="10" fillId="11" borderId="0" applyNumberFormat="0" applyBorder="0" applyAlignment="0" applyProtection="0"/>
    <xf numFmtId="0" fontId="10" fillId="19" borderId="0" applyNumberFormat="0" applyBorder="0" applyAlignment="0" applyProtection="0"/>
    <xf numFmtId="0" fontId="10" fillId="6"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2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6" borderId="0" applyNumberFormat="0" applyBorder="0" applyAlignment="0" applyProtection="0"/>
    <xf numFmtId="0" fontId="10" fillId="22" borderId="0" applyNumberFormat="0" applyBorder="0" applyAlignment="0" applyProtection="0"/>
    <xf numFmtId="0" fontId="11" fillId="0" borderId="0" applyNumberFormat="0" applyFont="0" applyBorder="0" applyAlignment="0">
      <alignment horizontal="left" vertical="center"/>
    </xf>
    <xf numFmtId="0" fontId="12" fillId="5" borderId="0" applyNumberFormat="0" applyBorder="0" applyAlignment="0" applyProtection="0"/>
    <xf numFmtId="0" fontId="12" fillId="9" borderId="0" applyNumberFormat="0" applyBorder="0" applyAlignment="0" applyProtection="0"/>
    <xf numFmtId="167" fontId="6" fillId="0" borderId="0" applyBorder="0"/>
    <xf numFmtId="0" fontId="13" fillId="25" borderId="11" applyNumberFormat="0" applyAlignment="0" applyProtection="0"/>
    <xf numFmtId="0" fontId="14" fillId="26" borderId="11" applyNumberFormat="0" applyAlignment="0" applyProtection="0"/>
    <xf numFmtId="168" fontId="6" fillId="27" borderId="12">
      <alignment horizontal="right" vertical="top"/>
    </xf>
    <xf numFmtId="0" fontId="6" fillId="27" borderId="12">
      <alignment horizontal="left" indent="5"/>
    </xf>
    <xf numFmtId="3" fontId="6" fillId="27" borderId="12">
      <alignment horizontal="right"/>
    </xf>
    <xf numFmtId="3" fontId="6" fillId="27" borderId="12">
      <alignment horizontal="right"/>
    </xf>
    <xf numFmtId="168" fontId="6" fillId="27" borderId="13" applyNumberFormat="0">
      <alignment horizontal="right" vertical="top"/>
    </xf>
    <xf numFmtId="0" fontId="6" fillId="27" borderId="13">
      <alignment horizontal="left" indent="3"/>
    </xf>
    <xf numFmtId="3" fontId="6" fillId="27" borderId="13">
      <alignment horizontal="right"/>
    </xf>
    <xf numFmtId="168" fontId="15" fillId="27" borderId="13" applyNumberFormat="0">
      <alignment horizontal="right" vertical="top"/>
    </xf>
    <xf numFmtId="0" fontId="15" fillId="27" borderId="13">
      <alignment horizontal="left" indent="1"/>
    </xf>
    <xf numFmtId="0" fontId="15" fillId="27" borderId="13">
      <alignment horizontal="right" vertical="top"/>
    </xf>
    <xf numFmtId="0" fontId="15" fillId="27" borderId="13"/>
    <xf numFmtId="169" fontId="15" fillId="27" borderId="13">
      <alignment horizontal="right"/>
    </xf>
    <xf numFmtId="3" fontId="15" fillId="27" borderId="13">
      <alignment horizontal="right"/>
    </xf>
    <xf numFmtId="0" fontId="6" fillId="27" borderId="14" applyFont="0" applyFill="0" applyAlignment="0"/>
    <xf numFmtId="0" fontId="15" fillId="27" borderId="13">
      <alignment horizontal="right" vertical="top"/>
    </xf>
    <xf numFmtId="0" fontId="15" fillId="27" borderId="13">
      <alignment horizontal="left" indent="2"/>
    </xf>
    <xf numFmtId="3" fontId="15" fillId="27" borderId="13">
      <alignment horizontal="right"/>
    </xf>
    <xf numFmtId="168" fontId="6" fillId="27" borderId="13" applyNumberFormat="0">
      <alignment horizontal="right" vertical="top"/>
    </xf>
    <xf numFmtId="0" fontId="6" fillId="27" borderId="13">
      <alignment horizontal="left" indent="3"/>
    </xf>
    <xf numFmtId="3" fontId="6" fillId="27" borderId="13">
      <alignment horizontal="right"/>
    </xf>
    <xf numFmtId="3" fontId="6" fillId="27" borderId="13">
      <alignment horizontal="right"/>
    </xf>
    <xf numFmtId="0" fontId="16" fillId="28" borderId="15" applyNumberFormat="0" applyAlignment="0" applyProtection="0"/>
    <xf numFmtId="0" fontId="16" fillId="28" borderId="15" applyNumberFormat="0" applyAlignment="0" applyProtection="0"/>
    <xf numFmtId="166" fontId="17" fillId="0" borderId="0" applyFont="0" applyFill="0" applyBorder="0" applyProtection="0">
      <alignment horizontal="right"/>
    </xf>
    <xf numFmtId="170" fontId="17" fillId="0" borderId="0" applyFont="0" applyFill="0" applyBorder="0" applyProtection="0">
      <alignment horizontal="left"/>
    </xf>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15" fillId="0" borderId="0"/>
    <xf numFmtId="0" fontId="19" fillId="0" borderId="16" applyNumberFormat="0" applyBorder="0" applyAlignment="0" applyProtection="0">
      <alignment horizontal="right" vertical="center"/>
    </xf>
    <xf numFmtId="0" fontId="19" fillId="0" borderId="16" applyNumberFormat="0" applyBorder="0" applyAlignment="0" applyProtection="0">
      <alignment horizontal="right" vertical="center"/>
    </xf>
    <xf numFmtId="174" fontId="6"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lignment horizontal="right"/>
      <protection locked="0"/>
    </xf>
    <xf numFmtId="0" fontId="22" fillId="0" borderId="0">
      <alignment horizontal="left"/>
    </xf>
    <xf numFmtId="0" fontId="23" fillId="0" borderId="0">
      <alignment horizontal="left"/>
    </xf>
    <xf numFmtId="0" fontId="6" fillId="0" borderId="0" applyFont="0" applyFill="0" applyBorder="0" applyProtection="0">
      <alignment horizontal="right"/>
    </xf>
    <xf numFmtId="0" fontId="6" fillId="0" borderId="0" applyFont="0" applyFill="0" applyBorder="0" applyProtection="0">
      <alignment horizontal="right"/>
    </xf>
    <xf numFmtId="0" fontId="24" fillId="7" borderId="0" applyNumberFormat="0" applyBorder="0" applyAlignment="0" applyProtection="0"/>
    <xf numFmtId="0" fontId="24" fillId="11" borderId="0" applyNumberFormat="0" applyBorder="0" applyAlignment="0" applyProtection="0"/>
    <xf numFmtId="38" fontId="25" fillId="29" borderId="0" applyNumberFormat="0" applyBorder="0" applyAlignment="0" applyProtection="0"/>
    <xf numFmtId="0" fontId="26" fillId="30" borderId="17" applyProtection="0">
      <alignment horizontal="right"/>
    </xf>
    <xf numFmtId="0" fontId="27" fillId="0" borderId="0">
      <alignment horizontal="left" wrapText="1"/>
    </xf>
    <xf numFmtId="0" fontId="28" fillId="30" borderId="0" applyProtection="0">
      <alignment horizontal="left"/>
    </xf>
    <xf numFmtId="0" fontId="29" fillId="0" borderId="18" applyNumberFormat="0" applyFill="0" applyAlignment="0" applyProtection="0"/>
    <xf numFmtId="0" fontId="30" fillId="0" borderId="0">
      <alignment vertical="top" wrapText="1"/>
    </xf>
    <xf numFmtId="0" fontId="30" fillId="0" borderId="0">
      <alignment vertical="top" wrapText="1"/>
    </xf>
    <xf numFmtId="0" fontId="30" fillId="0" borderId="0">
      <alignment vertical="top" wrapText="1"/>
    </xf>
    <xf numFmtId="0" fontId="30" fillId="0" borderId="0">
      <alignment vertical="top" wrapText="1"/>
    </xf>
    <xf numFmtId="0" fontId="31" fillId="0" borderId="19" applyNumberFormat="0" applyFill="0" applyAlignment="0" applyProtection="0"/>
    <xf numFmtId="175" fontId="32" fillId="0" borderId="0" applyNumberFormat="0" applyFill="0" applyAlignment="0" applyProtection="0"/>
    <xf numFmtId="0" fontId="33" fillId="0" borderId="20" applyNumberFormat="0" applyFill="0" applyAlignment="0" applyProtection="0"/>
    <xf numFmtId="175" fontId="34" fillId="0" borderId="0" applyNumberFormat="0" applyFill="0" applyAlignment="0" applyProtection="0"/>
    <xf numFmtId="0" fontId="33" fillId="0" borderId="0" applyNumberFormat="0" applyFill="0" applyBorder="0" applyAlignment="0" applyProtection="0"/>
    <xf numFmtId="175" fontId="15" fillId="0" borderId="0" applyNumberFormat="0" applyFill="0" applyAlignment="0" applyProtection="0"/>
    <xf numFmtId="175" fontId="35" fillId="0" borderId="0" applyNumberFormat="0" applyFill="0" applyAlignment="0" applyProtection="0"/>
    <xf numFmtId="175" fontId="36" fillId="0" borderId="0" applyNumberFormat="0" applyFill="0" applyAlignment="0" applyProtection="0"/>
    <xf numFmtId="175" fontId="36" fillId="0" borderId="0" applyNumberFormat="0" applyFont="0" applyFill="0" applyBorder="0" applyAlignment="0" applyProtection="0"/>
    <xf numFmtId="175" fontId="36" fillId="0" borderId="0" applyNumberFormat="0" applyFont="0" applyFill="0" applyBorder="0" applyAlignment="0" applyProtection="0"/>
    <xf numFmtId="0" fontId="15" fillId="0" borderId="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45" fillId="0" borderId="0" applyFill="0" applyBorder="0" applyProtection="0">
      <alignment horizontal="left"/>
    </xf>
    <xf numFmtId="10" fontId="25" fillId="31" borderId="13" applyNumberFormat="0" applyBorder="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46" fillId="10" borderId="11" applyNumberFormat="0" applyAlignment="0" applyProtection="0"/>
    <xf numFmtId="0" fontId="26" fillId="0" borderId="21" applyProtection="0">
      <alignment horizontal="right"/>
    </xf>
    <xf numFmtId="0" fontId="26" fillId="0" borderId="17" applyProtection="0">
      <alignment horizontal="right"/>
    </xf>
    <xf numFmtId="0" fontId="26" fillId="0" borderId="22" applyProtection="0">
      <alignment horizontal="center"/>
      <protection locked="0"/>
    </xf>
    <xf numFmtId="0" fontId="25" fillId="0" borderId="0">
      <alignment horizontal="left" vertical="center"/>
    </xf>
    <xf numFmtId="0" fontId="25" fillId="0" borderId="0">
      <alignment horizontal="left" vertical="center"/>
    </xf>
    <xf numFmtId="0" fontId="25" fillId="0" borderId="0">
      <alignment horizontal="center" vertical="center"/>
    </xf>
    <xf numFmtId="0" fontId="25" fillId="0" borderId="0">
      <alignment horizontal="center" vertical="center"/>
    </xf>
    <xf numFmtId="0" fontId="47" fillId="0" borderId="23" applyNumberFormat="0" applyFill="0" applyAlignment="0" applyProtection="0"/>
    <xf numFmtId="0" fontId="48" fillId="0" borderId="24" applyNumberFormat="0" applyFill="0" applyAlignment="0" applyProtection="0"/>
    <xf numFmtId="0" fontId="6" fillId="0" borderId="0"/>
    <xf numFmtId="0" fontId="6" fillId="0" borderId="0"/>
    <xf numFmtId="0" fontId="6" fillId="0" borderId="0"/>
    <xf numFmtId="1" fontId="6" fillId="0" borderId="0" applyFont="0" applyFill="0" applyBorder="0" applyProtection="0">
      <alignment horizontal="right"/>
    </xf>
    <xf numFmtId="1" fontId="6" fillId="0" borderId="0" applyFont="0" applyFill="0" applyBorder="0" applyProtection="0">
      <alignment horizontal="right"/>
    </xf>
    <xf numFmtId="0" fontId="49" fillId="13" borderId="0" applyNumberFormat="0" applyBorder="0" applyAlignment="0" applyProtection="0"/>
    <xf numFmtId="0" fontId="50" fillId="13" borderId="0" applyNumberFormat="0" applyBorder="0" applyAlignment="0" applyProtection="0"/>
    <xf numFmtId="176" fontId="6" fillId="0" borderId="0"/>
    <xf numFmtId="0" fontId="51" fillId="0" borderId="0"/>
    <xf numFmtId="0" fontId="51" fillId="0" borderId="0"/>
    <xf numFmtId="0" fontId="51" fillId="0" borderId="0"/>
    <xf numFmtId="0" fontId="51" fillId="0" borderId="0"/>
    <xf numFmtId="0" fontId="51" fillId="0" borderId="0"/>
    <xf numFmtId="177" fontId="18" fillId="0" borderId="0"/>
    <xf numFmtId="0" fontId="6" fillId="0" borderId="0">
      <alignment vertical="top"/>
    </xf>
    <xf numFmtId="0" fontId="6" fillId="0" borderId="0"/>
    <xf numFmtId="0" fontId="2" fillId="0" borderId="0"/>
    <xf numFmtId="0" fontId="2" fillId="0" borderId="0"/>
    <xf numFmtId="0" fontId="2" fillId="0" borderId="0"/>
    <xf numFmtId="0" fontId="2" fillId="0" borderId="0"/>
    <xf numFmtId="0" fontId="6"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alignment vertical="top"/>
    </xf>
    <xf numFmtId="0" fontId="2" fillId="0" borderId="0"/>
    <xf numFmtId="0" fontId="6" fillId="0" borderId="0">
      <alignment vertical="top"/>
    </xf>
    <xf numFmtId="0" fontId="2" fillId="0" borderId="0"/>
    <xf numFmtId="0" fontId="6" fillId="0" borderId="0">
      <alignment vertical="top"/>
    </xf>
    <xf numFmtId="0" fontId="2" fillId="0" borderId="0"/>
    <xf numFmtId="0" fontId="6" fillId="0" borderId="0">
      <alignment vertical="top"/>
    </xf>
    <xf numFmtId="0" fontId="2" fillId="0" borderId="0"/>
    <xf numFmtId="177" fontId="18" fillId="0" borderId="0"/>
    <xf numFmtId="0" fontId="6" fillId="0" borderId="0">
      <alignment vertical="top"/>
    </xf>
    <xf numFmtId="0" fontId="2" fillId="0" borderId="0"/>
    <xf numFmtId="0" fontId="6" fillId="0" borderId="0">
      <alignment vertical="top"/>
    </xf>
    <xf numFmtId="177" fontId="18" fillId="0" borderId="0"/>
    <xf numFmtId="0" fontId="2" fillId="0" borderId="0"/>
    <xf numFmtId="0" fontId="6" fillId="0" borderId="0">
      <alignment vertical="top"/>
    </xf>
    <xf numFmtId="0" fontId="2" fillId="0" borderId="0"/>
    <xf numFmtId="0" fontId="2" fillId="0" borderId="0"/>
    <xf numFmtId="0" fontId="6" fillId="0" borderId="0">
      <alignment vertical="top"/>
    </xf>
    <xf numFmtId="0" fontId="6" fillId="0" borderId="0"/>
    <xf numFmtId="0" fontId="6" fillId="0" borderId="0"/>
    <xf numFmtId="177" fontId="18" fillId="0" borderId="0"/>
    <xf numFmtId="0" fontId="6" fillId="0" borderId="0"/>
    <xf numFmtId="0" fontId="6" fillId="0" borderId="0"/>
    <xf numFmtId="0" fontId="9" fillId="0" borderId="0"/>
    <xf numFmtId="0" fontId="6" fillId="0" borderId="0"/>
    <xf numFmtId="0" fontId="1" fillId="0" borderId="0"/>
    <xf numFmtId="0" fontId="1" fillId="0" borderId="0"/>
    <xf numFmtId="0" fontId="6" fillId="0" borderId="0"/>
    <xf numFmtId="0" fontId="2" fillId="0" borderId="0"/>
    <xf numFmtId="0" fontId="6" fillId="0" borderId="0"/>
    <xf numFmtId="0" fontId="2" fillId="0" borderId="0"/>
    <xf numFmtId="0" fontId="6" fillId="0" borderId="0">
      <alignment vertical="top"/>
    </xf>
    <xf numFmtId="0" fontId="2" fillId="0" borderId="0"/>
    <xf numFmtId="0" fontId="6" fillId="0" borderId="0"/>
    <xf numFmtId="0" fontId="1"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177" fontId="18" fillId="0" borderId="0"/>
    <xf numFmtId="0" fontId="52" fillId="0" borderId="0"/>
    <xf numFmtId="0" fontId="6" fillId="0" borderId="0"/>
    <xf numFmtId="0" fontId="2"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 fillId="0" borderId="0"/>
    <xf numFmtId="0" fontId="1" fillId="0" borderId="0"/>
    <xf numFmtId="0" fontId="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6" fillId="0" borderId="0"/>
    <xf numFmtId="0" fontId="6" fillId="0" borderId="0"/>
    <xf numFmtId="0" fontId="1" fillId="0" borderId="0"/>
    <xf numFmtId="0" fontId="2" fillId="0" borderId="0"/>
    <xf numFmtId="177" fontId="18"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alignment vertical="top"/>
    </xf>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8" fillId="0" borderId="0"/>
    <xf numFmtId="0" fontId="6" fillId="0" borderId="0">
      <alignment vertical="top"/>
    </xf>
    <xf numFmtId="0" fontId="1" fillId="0" borderId="0"/>
    <xf numFmtId="0" fontId="1" fillId="0" borderId="0"/>
    <xf numFmtId="177" fontId="18" fillId="0" borderId="0"/>
    <xf numFmtId="0" fontId="6" fillId="0" borderId="0">
      <alignment vertical="top"/>
    </xf>
    <xf numFmtId="0" fontId="1" fillId="0" borderId="0"/>
    <xf numFmtId="177" fontId="18" fillId="0" borderId="0"/>
    <xf numFmtId="0" fontId="6" fillId="0" borderId="0">
      <alignment vertical="top"/>
    </xf>
    <xf numFmtId="0" fontId="6" fillId="8" borderId="25" applyNumberFormat="0" applyFont="0" applyAlignment="0" applyProtection="0"/>
    <xf numFmtId="0" fontId="2" fillId="2" borderId="1" applyNumberFormat="0" applyFont="0" applyAlignment="0" applyProtection="0"/>
    <xf numFmtId="0" fontId="6" fillId="8" borderId="25" applyNumberFormat="0" applyFont="0" applyAlignment="0" applyProtection="0"/>
    <xf numFmtId="0" fontId="54" fillId="25" borderId="26" applyNumberFormat="0" applyAlignment="0" applyProtection="0"/>
    <xf numFmtId="0" fontId="54" fillId="26" borderId="26" applyNumberFormat="0" applyAlignment="0" applyProtection="0"/>
    <xf numFmtId="40" fontId="55" fillId="27" borderId="0">
      <alignment horizontal="right"/>
    </xf>
    <xf numFmtId="0" fontId="56" fillId="27" borderId="0">
      <alignment horizontal="right"/>
    </xf>
    <xf numFmtId="0" fontId="57" fillId="27" borderId="8"/>
    <xf numFmtId="0" fontId="57" fillId="0" borderId="0" applyBorder="0">
      <alignment horizontal="centerContinuous"/>
    </xf>
    <xf numFmtId="0" fontId="58" fillId="0" borderId="0" applyBorder="0">
      <alignment horizontal="centerContinuous"/>
    </xf>
    <xf numFmtId="178" fontId="6" fillId="0" borderId="0" applyFont="0" applyFill="0" applyBorder="0" applyProtection="0">
      <alignment horizontal="right"/>
    </xf>
    <xf numFmtId="178" fontId="6" fillId="0" borderId="0" applyFont="0" applyFill="0" applyBorder="0" applyProtection="0">
      <alignment horizontal="right"/>
    </xf>
    <xf numFmtId="10"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0" fontId="6" fillId="0" borderId="0"/>
    <xf numFmtId="2" fontId="59" fillId="32" borderId="27" applyAlignment="0" applyProtection="0">
      <protection locked="0"/>
    </xf>
    <xf numFmtId="0" fontId="60" fillId="31" borderId="27" applyNumberFormat="0" applyAlignment="0" applyProtection="0"/>
    <xf numFmtId="0" fontId="61" fillId="33" borderId="13" applyNumberFormat="0" applyAlignment="0" applyProtection="0">
      <alignment horizontal="center" vertical="center"/>
    </xf>
    <xf numFmtId="0" fontId="6" fillId="0" borderId="0">
      <alignment textRotation="90"/>
    </xf>
    <xf numFmtId="4" fontId="52" fillId="34" borderId="26" applyNumberFormat="0" applyProtection="0">
      <alignment vertical="center"/>
    </xf>
    <xf numFmtId="4" fontId="62" fillId="34" borderId="26" applyNumberFormat="0" applyProtection="0">
      <alignment vertical="center"/>
    </xf>
    <xf numFmtId="4" fontId="52" fillId="34" borderId="26" applyNumberFormat="0" applyProtection="0">
      <alignment horizontal="left" vertical="center" indent="1"/>
    </xf>
    <xf numFmtId="4" fontId="52" fillId="34" borderId="26" applyNumberFormat="0" applyProtection="0">
      <alignment horizontal="left" vertical="center" indent="1"/>
    </xf>
    <xf numFmtId="0" fontId="6" fillId="35" borderId="26" applyNumberFormat="0" applyProtection="0">
      <alignment horizontal="left" vertical="center" indent="1"/>
    </xf>
    <xf numFmtId="4" fontId="52" fillId="36" borderId="26" applyNumberFormat="0" applyProtection="0">
      <alignment horizontal="right" vertical="center"/>
    </xf>
    <xf numFmtId="4" fontId="52" fillId="37" borderId="26" applyNumberFormat="0" applyProtection="0">
      <alignment horizontal="right" vertical="center"/>
    </xf>
    <xf numFmtId="4" fontId="52" fillId="38" borderId="26" applyNumberFormat="0" applyProtection="0">
      <alignment horizontal="right" vertical="center"/>
    </xf>
    <xf numFmtId="4" fontId="52" fillId="39" borderId="26" applyNumberFormat="0" applyProtection="0">
      <alignment horizontal="right" vertical="center"/>
    </xf>
    <xf numFmtId="4" fontId="52" fillId="40" borderId="26" applyNumberFormat="0" applyProtection="0">
      <alignment horizontal="right" vertical="center"/>
    </xf>
    <xf numFmtId="4" fontId="52" fillId="41" borderId="26" applyNumberFormat="0" applyProtection="0">
      <alignment horizontal="right" vertical="center"/>
    </xf>
    <xf numFmtId="4" fontId="52" fillId="42" borderId="26" applyNumberFormat="0" applyProtection="0">
      <alignment horizontal="right" vertical="center"/>
    </xf>
    <xf numFmtId="4" fontId="52" fillId="43" borderId="26" applyNumberFormat="0" applyProtection="0">
      <alignment horizontal="right" vertical="center"/>
    </xf>
    <xf numFmtId="4" fontId="52" fillId="44" borderId="26" applyNumberFormat="0" applyProtection="0">
      <alignment horizontal="right" vertical="center"/>
    </xf>
    <xf numFmtId="4" fontId="63" fillId="45" borderId="26" applyNumberFormat="0" applyProtection="0">
      <alignment horizontal="left" vertical="center" indent="1"/>
    </xf>
    <xf numFmtId="4" fontId="52" fillId="46" borderId="28" applyNumberFormat="0" applyProtection="0">
      <alignment horizontal="left" vertical="center" indent="1"/>
    </xf>
    <xf numFmtId="4" fontId="64" fillId="47" borderId="0" applyNumberFormat="0" applyProtection="0">
      <alignment horizontal="left" vertical="center" indent="1"/>
    </xf>
    <xf numFmtId="0" fontId="6" fillId="35" borderId="26" applyNumberFormat="0" applyProtection="0">
      <alignment horizontal="left" vertical="center" indent="1"/>
    </xf>
    <xf numFmtId="4" fontId="52" fillId="46" borderId="26" applyNumberFormat="0" applyProtection="0">
      <alignment horizontal="left" vertical="center" indent="1"/>
    </xf>
    <xf numFmtId="4" fontId="52" fillId="48" borderId="26" applyNumberFormat="0" applyProtection="0">
      <alignment horizontal="left" vertical="center" indent="1"/>
    </xf>
    <xf numFmtId="0" fontId="6" fillId="48" borderId="26" applyNumberFormat="0" applyProtection="0">
      <alignment horizontal="left" vertical="center" indent="1"/>
    </xf>
    <xf numFmtId="0" fontId="6" fillId="48" borderId="26" applyNumberFormat="0" applyProtection="0">
      <alignment horizontal="left" vertical="center" indent="1"/>
    </xf>
    <xf numFmtId="0" fontId="6" fillId="33" borderId="26" applyNumberFormat="0" applyProtection="0">
      <alignment horizontal="left" vertical="center" indent="1"/>
    </xf>
    <xf numFmtId="0" fontId="6" fillId="33" borderId="26" applyNumberFormat="0" applyProtection="0">
      <alignment horizontal="left" vertical="center" indent="1"/>
    </xf>
    <xf numFmtId="0" fontId="6" fillId="29" borderId="26" applyNumberFormat="0" applyProtection="0">
      <alignment horizontal="left" vertical="center" indent="1"/>
    </xf>
    <xf numFmtId="0" fontId="6" fillId="29" borderId="26" applyNumberFormat="0" applyProtection="0">
      <alignment horizontal="left" vertical="center" indent="1"/>
    </xf>
    <xf numFmtId="0" fontId="6" fillId="35" borderId="26" applyNumberFormat="0" applyProtection="0">
      <alignment horizontal="left" vertical="center" indent="1"/>
    </xf>
    <xf numFmtId="0" fontId="6" fillId="35" borderId="26" applyNumberFormat="0" applyProtection="0">
      <alignment horizontal="left" vertical="center" indent="1"/>
    </xf>
    <xf numFmtId="4" fontId="52" fillId="31" borderId="26" applyNumberFormat="0" applyProtection="0">
      <alignment vertical="center"/>
    </xf>
    <xf numFmtId="4" fontId="62" fillId="31" borderId="26" applyNumberFormat="0" applyProtection="0">
      <alignment vertical="center"/>
    </xf>
    <xf numFmtId="4" fontId="52" fillId="31" borderId="26" applyNumberFormat="0" applyProtection="0">
      <alignment horizontal="left" vertical="center" indent="1"/>
    </xf>
    <xf numFmtId="4" fontId="52" fillId="31" borderId="26" applyNumberFormat="0" applyProtection="0">
      <alignment horizontal="left" vertical="center" indent="1"/>
    </xf>
    <xf numFmtId="4" fontId="52" fillId="46" borderId="26" applyNumberFormat="0" applyProtection="0">
      <alignment horizontal="right" vertical="center"/>
    </xf>
    <xf numFmtId="4" fontId="62" fillId="46" borderId="26" applyNumberFormat="0" applyProtection="0">
      <alignment horizontal="right" vertical="center"/>
    </xf>
    <xf numFmtId="0" fontId="6" fillId="35" borderId="26" applyNumberFormat="0" applyProtection="0">
      <alignment horizontal="left" vertical="center" indent="1"/>
    </xf>
    <xf numFmtId="0" fontId="6" fillId="35" borderId="26" applyNumberFormat="0" applyProtection="0">
      <alignment horizontal="left" vertical="center" indent="1"/>
    </xf>
    <xf numFmtId="0" fontId="65" fillId="0" borderId="0"/>
    <xf numFmtId="4" fontId="66" fillId="46" borderId="26" applyNumberFormat="0" applyProtection="0">
      <alignment horizontal="right" vertical="center"/>
    </xf>
    <xf numFmtId="0" fontId="6" fillId="0" borderId="0"/>
    <xf numFmtId="0" fontId="6" fillId="0" borderId="0"/>
    <xf numFmtId="0" fontId="6" fillId="0" borderId="0"/>
    <xf numFmtId="0" fontId="6" fillId="0" borderId="0">
      <alignment horizontal="left" wrapText="1"/>
    </xf>
    <xf numFmtId="0" fontId="67" fillId="27" borderId="6">
      <alignment horizontal="center"/>
    </xf>
    <xf numFmtId="0" fontId="27" fillId="0" borderId="0">
      <alignment horizontal="left"/>
    </xf>
    <xf numFmtId="3" fontId="68" fillId="27" borderId="0"/>
    <xf numFmtId="3" fontId="67" fillId="27" borderId="0"/>
    <xf numFmtId="0" fontId="68" fillId="27" borderId="0"/>
    <xf numFmtId="0" fontId="67" fillId="27" borderId="0"/>
    <xf numFmtId="0" fontId="68" fillId="27" borderId="0">
      <alignment horizontal="center"/>
    </xf>
    <xf numFmtId="179" fontId="69" fillId="0" borderId="29" applyFill="0" applyBorder="0" applyProtection="0">
      <alignment horizontal="right"/>
    </xf>
    <xf numFmtId="0" fontId="70" fillId="0" borderId="0" applyNumberFormat="0" applyFill="0" applyBorder="0" applyProtection="0">
      <alignment horizontal="center" vertical="center"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27" fillId="49" borderId="0">
      <alignment horizontal="right" vertical="top" wrapText="1"/>
    </xf>
    <xf numFmtId="0" fontId="27" fillId="49" borderId="0">
      <alignment horizontal="right" vertical="top" wrapText="1"/>
    </xf>
    <xf numFmtId="0" fontId="27" fillId="49" borderId="0">
      <alignment horizontal="right" vertical="top" wrapText="1"/>
    </xf>
    <xf numFmtId="0" fontId="27" fillId="49" borderId="0">
      <alignment horizontal="right" vertical="top" wrapText="1"/>
    </xf>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1" fontId="74" fillId="0" borderId="0" applyNumberFormat="0" applyFill="0" applyBorder="0" applyProtection="0">
      <alignment horizontal="right" vertical="top"/>
    </xf>
    <xf numFmtId="0" fontId="75" fillId="0" borderId="0"/>
    <xf numFmtId="0" fontId="75" fillId="0" borderId="0"/>
    <xf numFmtId="0" fontId="75" fillId="0" borderId="0"/>
    <xf numFmtId="180" fontId="25" fillId="0" borderId="0">
      <alignment wrapText="1"/>
      <protection locked="0"/>
    </xf>
    <xf numFmtId="180" fontId="25" fillId="0" borderId="0">
      <alignment wrapText="1"/>
      <protection locked="0"/>
    </xf>
    <xf numFmtId="180" fontId="27" fillId="50" borderId="0">
      <alignment wrapText="1"/>
      <protection locked="0"/>
    </xf>
    <xf numFmtId="180" fontId="27" fillId="50" borderId="0">
      <alignment wrapText="1"/>
      <protection locked="0"/>
    </xf>
    <xf numFmtId="180" fontId="27" fillId="50" borderId="0">
      <alignment wrapText="1"/>
      <protection locked="0"/>
    </xf>
    <xf numFmtId="180" fontId="27" fillId="50" borderId="0">
      <alignment wrapText="1"/>
      <protection locked="0"/>
    </xf>
    <xf numFmtId="180" fontId="25" fillId="0" borderId="0">
      <alignment wrapText="1"/>
      <protection locked="0"/>
    </xf>
    <xf numFmtId="181" fontId="69" fillId="0" borderId="0" applyNumberFormat="0" applyFill="0" applyBorder="0" applyProtection="0">
      <alignment horizontal="left"/>
    </xf>
    <xf numFmtId="182" fontId="25" fillId="0" borderId="0">
      <alignment wrapText="1"/>
      <protection locked="0"/>
    </xf>
    <xf numFmtId="182" fontId="25" fillId="0" borderId="0">
      <alignment wrapText="1"/>
      <protection locked="0"/>
    </xf>
    <xf numFmtId="182" fontId="25" fillId="0" borderId="0">
      <alignment wrapText="1"/>
      <protection locked="0"/>
    </xf>
    <xf numFmtId="182" fontId="27" fillId="50" borderId="0">
      <alignment wrapText="1"/>
      <protection locked="0"/>
    </xf>
    <xf numFmtId="182" fontId="27" fillId="50" borderId="0">
      <alignment wrapText="1"/>
      <protection locked="0"/>
    </xf>
    <xf numFmtId="182" fontId="27" fillId="50" borderId="0">
      <alignment wrapText="1"/>
      <protection locked="0"/>
    </xf>
    <xf numFmtId="182" fontId="27" fillId="50" borderId="0">
      <alignment wrapText="1"/>
      <protection locked="0"/>
    </xf>
    <xf numFmtId="182" fontId="27" fillId="50" borderId="0">
      <alignment wrapText="1"/>
      <protection locked="0"/>
    </xf>
    <xf numFmtId="182" fontId="27" fillId="50" borderId="0">
      <alignment wrapText="1"/>
      <protection locked="0"/>
    </xf>
    <xf numFmtId="182" fontId="25" fillId="0" borderId="0">
      <alignment wrapText="1"/>
      <protection locked="0"/>
    </xf>
    <xf numFmtId="183" fontId="25" fillId="0" borderId="0">
      <alignment wrapText="1"/>
      <protection locked="0"/>
    </xf>
    <xf numFmtId="183" fontId="25" fillId="0" borderId="0">
      <alignment wrapText="1"/>
      <protection locked="0"/>
    </xf>
    <xf numFmtId="183" fontId="27" fillId="50" borderId="0">
      <alignment wrapText="1"/>
      <protection locked="0"/>
    </xf>
    <xf numFmtId="183" fontId="27" fillId="50" borderId="0">
      <alignment wrapText="1"/>
      <protection locked="0"/>
    </xf>
    <xf numFmtId="183" fontId="27" fillId="50" borderId="0">
      <alignment wrapText="1"/>
      <protection locked="0"/>
    </xf>
    <xf numFmtId="183" fontId="27" fillId="50" borderId="0">
      <alignment wrapText="1"/>
      <protection locked="0"/>
    </xf>
    <xf numFmtId="183" fontId="25" fillId="0" borderId="0">
      <alignment wrapText="1"/>
      <protection locked="0"/>
    </xf>
    <xf numFmtId="0" fontId="74" fillId="0" borderId="0" applyNumberFormat="0" applyFill="0" applyBorder="0" applyProtection="0">
      <alignment horizontal="left" vertical="top"/>
    </xf>
    <xf numFmtId="184" fontId="27" fillId="49" borderId="30">
      <alignment wrapText="1"/>
    </xf>
    <xf numFmtId="184" fontId="27" fillId="49" borderId="30">
      <alignment wrapText="1"/>
    </xf>
    <xf numFmtId="184" fontId="27" fillId="49" borderId="30">
      <alignment wrapText="1"/>
    </xf>
    <xf numFmtId="185" fontId="27" fillId="49" borderId="30">
      <alignment wrapText="1"/>
    </xf>
    <xf numFmtId="185" fontId="27" fillId="49" borderId="30">
      <alignment wrapText="1"/>
    </xf>
    <xf numFmtId="185" fontId="27" fillId="49" borderId="30">
      <alignment wrapText="1"/>
    </xf>
    <xf numFmtId="185" fontId="27" fillId="49" borderId="30">
      <alignment wrapText="1"/>
    </xf>
    <xf numFmtId="186" fontId="27" fillId="49" borderId="30">
      <alignment wrapText="1"/>
    </xf>
    <xf numFmtId="186" fontId="27" fillId="49" borderId="30">
      <alignment wrapText="1"/>
    </xf>
    <xf numFmtId="186" fontId="27" fillId="49" borderId="30">
      <alignment wrapText="1"/>
    </xf>
    <xf numFmtId="0" fontId="72" fillId="0" borderId="31">
      <alignment horizontal="right"/>
    </xf>
    <xf numFmtId="0" fontId="72" fillId="0" borderId="31">
      <alignment horizontal="right"/>
    </xf>
    <xf numFmtId="0" fontId="72" fillId="0" borderId="31">
      <alignment horizontal="right"/>
    </xf>
    <xf numFmtId="0" fontId="72" fillId="0" borderId="31">
      <alignment horizontal="right"/>
    </xf>
    <xf numFmtId="0" fontId="32" fillId="0" borderId="0"/>
    <xf numFmtId="40" fontId="70" fillId="0" borderId="0"/>
    <xf numFmtId="0" fontId="76" fillId="0" borderId="0" applyNumberFormat="0" applyFill="0" applyBorder="0" applyAlignment="0" applyProtection="0"/>
    <xf numFmtId="0" fontId="11" fillId="0" borderId="0" applyNumberFormat="0" applyFill="0" applyBorder="0" applyProtection="0">
      <alignment horizontal="left" vertical="center" indent="10"/>
    </xf>
    <xf numFmtId="0" fontId="11" fillId="0" borderId="0" applyNumberFormat="0" applyFill="0" applyBorder="0" applyProtection="0">
      <alignment horizontal="left" vertical="center" indent="10"/>
    </xf>
    <xf numFmtId="0" fontId="77" fillId="0" borderId="32" applyNumberFormat="0" applyFill="0" applyAlignment="0" applyProtection="0"/>
    <xf numFmtId="0" fontId="77" fillId="0" borderId="33"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5" fillId="0" borderId="0"/>
    <xf numFmtId="0" fontId="6" fillId="0" borderId="0"/>
    <xf numFmtId="0" fontId="25" fillId="0" borderId="0"/>
  </cellStyleXfs>
  <cellXfs count="97">
    <xf numFmtId="0" fontId="0" fillId="0" borderId="0" xfId="0"/>
    <xf numFmtId="0" fontId="2" fillId="0" borderId="0" xfId="1" applyFont="1"/>
    <xf numFmtId="0" fontId="3" fillId="0" borderId="0" xfId="1" applyFont="1"/>
    <xf numFmtId="4" fontId="2" fillId="0" borderId="0" xfId="1" applyNumberFormat="1" applyFont="1"/>
    <xf numFmtId="3" fontId="5" fillId="0" borderId="0" xfId="1" applyNumberFormat="1" applyFont="1"/>
    <xf numFmtId="0" fontId="2" fillId="0" borderId="2" xfId="1" applyFont="1" applyBorder="1"/>
    <xf numFmtId="0" fontId="2" fillId="0" borderId="3" xfId="1" applyFont="1" applyBorder="1"/>
    <xf numFmtId="4" fontId="2" fillId="0" borderId="2" xfId="1" applyNumberFormat="1" applyFont="1" applyBorder="1"/>
    <xf numFmtId="0" fontId="2" fillId="0" borderId="6" xfId="1" applyFont="1" applyBorder="1"/>
    <xf numFmtId="0" fontId="2" fillId="0" borderId="7" xfId="1" applyFont="1" applyBorder="1"/>
    <xf numFmtId="4" fontId="2" fillId="0" borderId="6" xfId="1" applyNumberFormat="1" applyFont="1" applyBorder="1" applyAlignment="1">
      <alignment wrapText="1"/>
    </xf>
    <xf numFmtId="0" fontId="2" fillId="0" borderId="0" xfId="1" applyFont="1" applyBorder="1"/>
    <xf numFmtId="0" fontId="3" fillId="0" borderId="8" xfId="1" applyFont="1" applyBorder="1"/>
    <xf numFmtId="4" fontId="3" fillId="0" borderId="0" xfId="1" applyNumberFormat="1" applyFont="1"/>
    <xf numFmtId="4" fontId="2" fillId="0" borderId="8" xfId="1" applyNumberFormat="1" applyFont="1" applyBorder="1"/>
    <xf numFmtId="0" fontId="2" fillId="0" borderId="8" xfId="1" applyFont="1" applyBorder="1"/>
    <xf numFmtId="0" fontId="2" fillId="0" borderId="0" xfId="1" applyFont="1" applyFill="1"/>
    <xf numFmtId="0" fontId="3" fillId="0" borderId="0" xfId="1" applyFont="1" applyBorder="1"/>
    <xf numFmtId="0" fontId="3" fillId="0" borderId="4" xfId="1" applyFont="1" applyBorder="1"/>
    <xf numFmtId="187" fontId="2" fillId="0" borderId="0" xfId="1" applyNumberFormat="1" applyFont="1"/>
    <xf numFmtId="187" fontId="4" fillId="0" borderId="0" xfId="1" applyNumberFormat="1" applyFont="1"/>
    <xf numFmtId="187" fontId="5" fillId="0" borderId="0" xfId="1" applyNumberFormat="1" applyFont="1"/>
    <xf numFmtId="187" fontId="2" fillId="0" borderId="6" xfId="1" applyNumberFormat="1" applyFont="1" applyBorder="1" applyAlignment="1">
      <alignment wrapText="1"/>
    </xf>
    <xf numFmtId="187" fontId="2" fillId="0" borderId="34" xfId="1" applyNumberFormat="1" applyFont="1" applyBorder="1"/>
    <xf numFmtId="187" fontId="2" fillId="0" borderId="6" xfId="1" applyNumberFormat="1" applyFont="1" applyBorder="1"/>
    <xf numFmtId="187" fontId="2" fillId="0" borderId="7" xfId="1" applyNumberFormat="1" applyFont="1" applyBorder="1"/>
    <xf numFmtId="187" fontId="2" fillId="0" borderId="35" xfId="1" applyNumberFormat="1" applyFont="1" applyBorder="1"/>
    <xf numFmtId="187" fontId="3" fillId="0" borderId="0" xfId="1" applyNumberFormat="1" applyFont="1"/>
    <xf numFmtId="187" fontId="3" fillId="0" borderId="9" xfId="1" applyNumberFormat="1" applyFont="1" applyBorder="1"/>
    <xf numFmtId="187" fontId="3" fillId="0" borderId="0" xfId="1" applyNumberFormat="1" applyFont="1" applyBorder="1"/>
    <xf numFmtId="187" fontId="3" fillId="0" borderId="8" xfId="1" applyNumberFormat="1" applyFont="1" applyBorder="1"/>
    <xf numFmtId="187" fontId="2" fillId="0" borderId="8" xfId="1" applyNumberFormat="1" applyFont="1" applyBorder="1"/>
    <xf numFmtId="187" fontId="2" fillId="0" borderId="0" xfId="1" applyNumberFormat="1" applyFont="1" applyBorder="1"/>
    <xf numFmtId="2" fontId="3" fillId="0" borderId="0" xfId="1" applyNumberFormat="1" applyFont="1"/>
    <xf numFmtId="187" fontId="5" fillId="0" borderId="0" xfId="1" applyNumberFormat="1" applyFont="1" applyAlignment="1">
      <alignment horizontal="center"/>
    </xf>
    <xf numFmtId="2" fontId="2" fillId="0" borderId="2" xfId="1" applyNumberFormat="1" applyFont="1" applyBorder="1"/>
    <xf numFmtId="2" fontId="3" fillId="0" borderId="0" xfId="1" applyNumberFormat="1" applyFont="1" applyBorder="1"/>
    <xf numFmtId="0" fontId="3" fillId="0" borderId="0" xfId="1" applyFont="1" applyFill="1"/>
    <xf numFmtId="2" fontId="2" fillId="0" borderId="0" xfId="1" applyNumberFormat="1" applyFont="1"/>
    <xf numFmtId="2" fontId="2" fillId="0" borderId="6" xfId="1" applyNumberFormat="1" applyFont="1" applyBorder="1"/>
    <xf numFmtId="0" fontId="1" fillId="0" borderId="0" xfId="1"/>
    <xf numFmtId="0" fontId="1" fillId="0" borderId="0" xfId="1" applyFont="1"/>
    <xf numFmtId="0" fontId="78" fillId="0" borderId="0" xfId="1" applyFont="1"/>
    <xf numFmtId="0" fontId="1" fillId="0" borderId="0" xfId="1" applyFill="1"/>
    <xf numFmtId="187" fontId="1" fillId="0" borderId="0" xfId="1" applyNumberFormat="1"/>
    <xf numFmtId="0" fontId="1" fillId="0" borderId="0" xfId="1" applyAlignment="1">
      <alignment horizontal="left" indent="2"/>
    </xf>
    <xf numFmtId="4" fontId="1" fillId="0" borderId="0" xfId="1" applyNumberFormat="1"/>
    <xf numFmtId="0" fontId="82" fillId="51" borderId="0" xfId="1" applyFont="1" applyFill="1" applyAlignment="1">
      <alignment horizontal="center"/>
    </xf>
    <xf numFmtId="0" fontId="1" fillId="0" borderId="0" xfId="1" applyAlignment="1">
      <alignment horizontal="center" vertical="top" wrapText="1"/>
    </xf>
    <xf numFmtId="189" fontId="1" fillId="0" borderId="0" xfId="1" applyNumberFormat="1"/>
    <xf numFmtId="0" fontId="1" fillId="0" borderId="0" xfId="1" applyBorder="1"/>
    <xf numFmtId="189" fontId="1" fillId="0" borderId="0" xfId="1" applyNumberFormat="1" applyBorder="1" applyAlignment="1">
      <alignment vertical="top" wrapText="1"/>
    </xf>
    <xf numFmtId="0" fontId="1" fillId="0" borderId="38" xfId="1" applyFont="1" applyBorder="1"/>
    <xf numFmtId="187" fontId="1" fillId="0" borderId="38" xfId="1" applyNumberFormat="1" applyBorder="1"/>
    <xf numFmtId="0" fontId="83" fillId="0" borderId="0" xfId="1" applyFont="1"/>
    <xf numFmtId="0" fontId="1" fillId="0" borderId="0" xfId="1" applyFont="1" applyBorder="1"/>
    <xf numFmtId="4" fontId="1" fillId="0" borderId="0" xfId="1" applyNumberFormat="1" applyBorder="1"/>
    <xf numFmtId="0" fontId="78" fillId="0" borderId="0" xfId="1" applyFont="1" applyBorder="1"/>
    <xf numFmtId="0" fontId="1" fillId="0" borderId="0" xfId="1" applyFont="1" applyAlignment="1">
      <alignment wrapText="1"/>
    </xf>
    <xf numFmtId="0" fontId="1" fillId="0" borderId="0" xfId="1" applyAlignment="1">
      <alignment vertical="center"/>
    </xf>
    <xf numFmtId="0" fontId="1" fillId="0" borderId="0" xfId="1" applyFont="1" applyAlignment="1">
      <alignment vertical="center"/>
    </xf>
    <xf numFmtId="0" fontId="84" fillId="0" borderId="0" xfId="1" applyFont="1" applyAlignment="1">
      <alignment vertical="center" wrapText="1"/>
    </xf>
    <xf numFmtId="0" fontId="85" fillId="0" borderId="0" xfId="1" applyFont="1"/>
    <xf numFmtId="2" fontId="2" fillId="0" borderId="9" xfId="1" applyNumberFormat="1" applyFont="1" applyBorder="1"/>
    <xf numFmtId="0" fontId="78" fillId="0" borderId="0" xfId="1" applyFont="1" applyAlignment="1">
      <alignment horizontal="right"/>
    </xf>
    <xf numFmtId="189" fontId="15" fillId="0" borderId="0" xfId="1" applyNumberFormat="1" applyFont="1" applyAlignment="1">
      <alignment horizontal="right" vertical="top" wrapText="1"/>
    </xf>
    <xf numFmtId="0" fontId="82" fillId="51" borderId="0" xfId="1" applyFont="1" applyFill="1" applyAlignment="1">
      <alignment horizontal="left"/>
    </xf>
    <xf numFmtId="0" fontId="0" fillId="0" borderId="0" xfId="1" applyFont="1"/>
    <xf numFmtId="0" fontId="86" fillId="0" borderId="0" xfId="1" applyFont="1"/>
    <xf numFmtId="0" fontId="2" fillId="0" borderId="0" xfId="1" applyFont="1" applyFill="1" applyAlignment="1">
      <alignment vertical="top"/>
    </xf>
    <xf numFmtId="0" fontId="88" fillId="0" borderId="0" xfId="1" applyFont="1"/>
    <xf numFmtId="0" fontId="88" fillId="0" borderId="0" xfId="1" applyFont="1" applyFill="1"/>
    <xf numFmtId="188" fontId="88" fillId="0" borderId="0" xfId="1" applyNumberFormat="1" applyFont="1" applyFill="1"/>
    <xf numFmtId="3" fontId="88" fillId="0" borderId="0" xfId="1" applyNumberFormat="1" applyFont="1" applyFill="1"/>
    <xf numFmtId="0" fontId="88" fillId="0" borderId="0" xfId="1" applyFont="1" applyFill="1" applyAlignment="1">
      <alignment vertical="top"/>
    </xf>
    <xf numFmtId="0" fontId="88" fillId="0" borderId="0" xfId="1" applyFont="1" applyAlignment="1">
      <alignment vertical="center"/>
    </xf>
    <xf numFmtId="0" fontId="89" fillId="0" borderId="0" xfId="1" applyFont="1"/>
    <xf numFmtId="0" fontId="90" fillId="0" borderId="0" xfId="1" applyFont="1"/>
    <xf numFmtId="0" fontId="1" fillId="0" borderId="0" xfId="1" applyFont="1" applyFill="1"/>
    <xf numFmtId="188" fontId="1" fillId="0" borderId="0" xfId="1" applyNumberFormat="1" applyFont="1" applyFill="1"/>
    <xf numFmtId="3" fontId="1" fillId="0" borderId="0" xfId="1" applyNumberFormat="1" applyFont="1" applyFill="1"/>
    <xf numFmtId="4" fontId="1" fillId="0" borderId="0" xfId="1" applyNumberFormat="1" applyFont="1"/>
    <xf numFmtId="189" fontId="91" fillId="0" borderId="0" xfId="1" applyNumberFormat="1" applyFont="1" applyAlignment="1">
      <alignment horizontal="center" vertical="top" wrapText="1"/>
    </xf>
    <xf numFmtId="0" fontId="1" fillId="0" borderId="0" xfId="1" applyFont="1" applyFill="1" applyAlignment="1">
      <alignment vertical="top"/>
    </xf>
    <xf numFmtId="0" fontId="15" fillId="50" borderId="36" xfId="1" applyFont="1" applyFill="1" applyBorder="1" applyAlignment="1">
      <alignment horizontal="center"/>
    </xf>
    <xf numFmtId="0" fontId="15" fillId="50" borderId="37" xfId="1" applyFont="1" applyFill="1" applyBorder="1" applyAlignment="1">
      <alignment horizontal="center"/>
    </xf>
    <xf numFmtId="0" fontId="15" fillId="50" borderId="39" xfId="1" applyFont="1" applyFill="1" applyBorder="1" applyAlignment="1">
      <alignment horizontal="center"/>
    </xf>
    <xf numFmtId="0" fontId="0" fillId="0" borderId="0" xfId="1" applyFont="1" applyAlignment="1">
      <alignment horizontal="left" vertical="center" wrapText="1"/>
    </xf>
    <xf numFmtId="0" fontId="1" fillId="0" borderId="0" xfId="1" applyFont="1" applyAlignment="1">
      <alignment horizontal="left" vertical="center" wrapText="1"/>
    </xf>
    <xf numFmtId="0" fontId="84" fillId="0" borderId="0" xfId="1" applyFont="1" applyAlignment="1">
      <alignment horizontal="left" vertical="center" wrapText="1"/>
    </xf>
    <xf numFmtId="187" fontId="80" fillId="51" borderId="0" xfId="1" applyNumberFormat="1" applyFont="1" applyFill="1" applyAlignment="1">
      <alignment horizontal="left"/>
    </xf>
    <xf numFmtId="0" fontId="0" fillId="0" borderId="0" xfId="0" applyAlignment="1">
      <alignment horizontal="left"/>
    </xf>
    <xf numFmtId="187" fontId="2" fillId="0" borderId="2" xfId="1" applyNumberFormat="1" applyFont="1" applyBorder="1" applyAlignment="1">
      <alignment horizontal="center"/>
    </xf>
    <xf numFmtId="187" fontId="2" fillId="0" borderId="4" xfId="1" applyNumberFormat="1" applyFont="1" applyBorder="1" applyAlignment="1">
      <alignment horizontal="center"/>
    </xf>
    <xf numFmtId="187" fontId="2" fillId="0" borderId="3" xfId="1" applyNumberFormat="1" applyFont="1" applyBorder="1" applyAlignment="1">
      <alignment horizontal="center"/>
    </xf>
    <xf numFmtId="187" fontId="2" fillId="0" borderId="5" xfId="1" applyNumberFormat="1" applyFont="1" applyBorder="1" applyAlignment="1">
      <alignment horizontal="center"/>
    </xf>
    <xf numFmtId="0" fontId="2" fillId="0" borderId="0" xfId="1" applyFont="1" applyAlignment="1">
      <alignment horizontal="left" wrapText="1"/>
    </xf>
  </cellXfs>
  <cellStyles count="555">
    <cellStyle name=" 1" xfId="2"/>
    <cellStyle name=" 1 2" xfId="3"/>
    <cellStyle name=" 1 2 2" xfId="4"/>
    <cellStyle name=" 1 3" xfId="5"/>
    <cellStyle name=" Writer Import]_x000d__x000a_Display Dialog=No_x000d__x000a__x000d__x000a_[Horizontal Arrange]_x000d__x000a_Dimensions Interlocking=Yes_x000d__x000a_Sum Hierarchy=Yes_x000d__x000a_Generate" xfId="6"/>
    <cellStyle name=" Writer Import]_x000d__x000a_Display Dialog=No_x000d__x000a__x000d__x000a_[Horizontal Arrange]_x000d__x000a_Dimensions Interlocking=Yes_x000d__x000a_Sum Hierarchy=Yes_x000d__x000a_Generate 2" xfId="7"/>
    <cellStyle name="%" xfId="8"/>
    <cellStyle name="% 2" xfId="9"/>
    <cellStyle name="% 2 2" xfId="10"/>
    <cellStyle name="% 3" xfId="11"/>
    <cellStyle name="% 4" xfId="12"/>
    <cellStyle name="%_charts tables TP 2" xfId="13"/>
    <cellStyle name="%_charts tables TP-formatted " xfId="14"/>
    <cellStyle name="%_PEF FSBR2011" xfId="15"/>
    <cellStyle name="%_PEF FSBR2011 AA simplification" xfId="16"/>
    <cellStyle name="]_x000d__x000a_Zoomed=1_x000d__x000a_Row=0_x000d__x000a_Column=0_x000d__x000a_Height=0_x000d__x000a_Width=0_x000d__x000a_FontName=FoxFont_x000d__x000a_FontStyle=0_x000d__x000a_FontSize=9_x000d__x000a_PrtFontName=FoxPrin" xfId="17"/>
    <cellStyle name="_Apr 2010 IMBE Report" xfId="18"/>
    <cellStyle name="_HMT expl text summary Tables" xfId="19"/>
    <cellStyle name="_IMBE P0 10-11 profiles" xfId="20"/>
    <cellStyle name="_P11) Apr 10 IMBE workbook" xfId="21"/>
    <cellStyle name="_P12) May 10 (prov outturn) IMBE workbook" xfId="22"/>
    <cellStyle name="_TableHead" xfId="23"/>
    <cellStyle name="1dp" xfId="24"/>
    <cellStyle name="1dp 2" xfId="25"/>
    <cellStyle name="20% - Accent1 2" xfId="26"/>
    <cellStyle name="20% - Accent1 2 2" xfId="27"/>
    <cellStyle name="20% - Accent1 3" xfId="28"/>
    <cellStyle name="20% - Accent2 2" xfId="29"/>
    <cellStyle name="20% - Accent2 3" xfId="30"/>
    <cellStyle name="20% - Accent3 2" xfId="31"/>
    <cellStyle name="20% - Accent3 3" xfId="32"/>
    <cellStyle name="20% - Accent4 2" xfId="33"/>
    <cellStyle name="20% - Accent4 3" xfId="34"/>
    <cellStyle name="20% - Accent5 2" xfId="35"/>
    <cellStyle name="20% - Accent5 3" xfId="36"/>
    <cellStyle name="20% - Accent6 2" xfId="37"/>
    <cellStyle name="20% - Accent6 2 2" xfId="38"/>
    <cellStyle name="20% - Accent6 3" xfId="39"/>
    <cellStyle name="3dp" xfId="40"/>
    <cellStyle name="3dp 2" xfId="41"/>
    <cellStyle name="40% - Accent1 2" xfId="42"/>
    <cellStyle name="40% - Accent1 3" xfId="43"/>
    <cellStyle name="40% - Accent2 2" xfId="44"/>
    <cellStyle name="40% - Accent2 3" xfId="45"/>
    <cellStyle name="40% - Accent3 2" xfId="46"/>
    <cellStyle name="40% - Accent3 3" xfId="47"/>
    <cellStyle name="40% - Accent4 2" xfId="48"/>
    <cellStyle name="40% - Accent4 3" xfId="49"/>
    <cellStyle name="40% - Accent5 2" xfId="50"/>
    <cellStyle name="40% - Accent5 3" xfId="51"/>
    <cellStyle name="40% - Accent6 2" xfId="52"/>
    <cellStyle name="40% - Accent6 3" xfId="53"/>
    <cellStyle name="4dp" xfId="54"/>
    <cellStyle name="4dp 2" xfId="55"/>
    <cellStyle name="60% - Accent1 2" xfId="56"/>
    <cellStyle name="60% - Accent1 3" xfId="57"/>
    <cellStyle name="60% - Accent2 2" xfId="58"/>
    <cellStyle name="60% - Accent2 3" xfId="59"/>
    <cellStyle name="60% - Accent3 2" xfId="60"/>
    <cellStyle name="60% - Accent3 3" xfId="61"/>
    <cellStyle name="60% - Accent4 2" xfId="62"/>
    <cellStyle name="60% - Accent4 3" xfId="63"/>
    <cellStyle name="60% - Accent5 2" xfId="64"/>
    <cellStyle name="60% - Accent5 3" xfId="65"/>
    <cellStyle name="60% - Accent6 2" xfId="66"/>
    <cellStyle name="60% - Accent6 3" xfId="67"/>
    <cellStyle name="Accent1 2" xfId="68"/>
    <cellStyle name="Accent1 3" xfId="69"/>
    <cellStyle name="Accent2 2" xfId="70"/>
    <cellStyle name="Accent2 3" xfId="71"/>
    <cellStyle name="Accent3 2" xfId="72"/>
    <cellStyle name="Accent3 3" xfId="73"/>
    <cellStyle name="Accent4 2" xfId="74"/>
    <cellStyle name="Accent4 3" xfId="75"/>
    <cellStyle name="Accent5 2" xfId="76"/>
    <cellStyle name="Accent5 3" xfId="77"/>
    <cellStyle name="Accent6 2" xfId="78"/>
    <cellStyle name="Accent6 3" xfId="79"/>
    <cellStyle name="avt31l" xfId="80"/>
    <cellStyle name="Bad 2" xfId="81"/>
    <cellStyle name="Bad 3" xfId="82"/>
    <cellStyle name="Bid £m format" xfId="83"/>
    <cellStyle name="Calculation 2" xfId="84"/>
    <cellStyle name="Calculation 3" xfId="85"/>
    <cellStyle name="CellBACode" xfId="86"/>
    <cellStyle name="CellBAName" xfId="87"/>
    <cellStyle name="CellBAValue" xfId="88"/>
    <cellStyle name="CellBAValue 2" xfId="89"/>
    <cellStyle name="CellMCCode" xfId="90"/>
    <cellStyle name="CellMCName" xfId="91"/>
    <cellStyle name="CellMCValue" xfId="92"/>
    <cellStyle name="CellNationCode" xfId="93"/>
    <cellStyle name="CellNationName" xfId="94"/>
    <cellStyle name="CellNationSubCode" xfId="95"/>
    <cellStyle name="CellNationSubName" xfId="96"/>
    <cellStyle name="CellNationSubValue" xfId="97"/>
    <cellStyle name="CellNationValue" xfId="98"/>
    <cellStyle name="CellNormal" xfId="99"/>
    <cellStyle name="CellRegionCode" xfId="100"/>
    <cellStyle name="CellRegionName" xfId="101"/>
    <cellStyle name="CellRegionValue" xfId="102"/>
    <cellStyle name="CellUACode" xfId="103"/>
    <cellStyle name="CellUAName" xfId="104"/>
    <cellStyle name="CellUAValue" xfId="105"/>
    <cellStyle name="CellUAValue 2" xfId="106"/>
    <cellStyle name="Check Cell 2" xfId="107"/>
    <cellStyle name="Check Cell 3" xfId="108"/>
    <cellStyle name="CIL" xfId="109"/>
    <cellStyle name="CIU" xfId="110"/>
    <cellStyle name="Comma [0] 2" xfId="111"/>
    <cellStyle name="Comma [0] 3" xfId="112"/>
    <cellStyle name="Comma [0] 4" xfId="113"/>
    <cellStyle name="Comma 10" xfId="114"/>
    <cellStyle name="Comma 11" xfId="115"/>
    <cellStyle name="Comma 11 2" xfId="116"/>
    <cellStyle name="Comma 12" xfId="117"/>
    <cellStyle name="Comma 13" xfId="118"/>
    <cellStyle name="Comma 14" xfId="119"/>
    <cellStyle name="Comma 15" xfId="120"/>
    <cellStyle name="Comma 16" xfId="121"/>
    <cellStyle name="Comma 2" xfId="122"/>
    <cellStyle name="Comma 2 2" xfId="123"/>
    <cellStyle name="Comma 2 3" xfId="124"/>
    <cellStyle name="Comma 2 4" xfId="125"/>
    <cellStyle name="Comma 3" xfId="126"/>
    <cellStyle name="Comma 3 2" xfId="127"/>
    <cellStyle name="Comma 3 3" xfId="128"/>
    <cellStyle name="Comma 4" xfId="129"/>
    <cellStyle name="Comma 4 2" xfId="130"/>
    <cellStyle name="Comma 5" xfId="131"/>
    <cellStyle name="Comma 5 2" xfId="132"/>
    <cellStyle name="Comma 6" xfId="133"/>
    <cellStyle name="Comma 6 2" xfId="134"/>
    <cellStyle name="Comma 7" xfId="135"/>
    <cellStyle name="Comma 8" xfId="136"/>
    <cellStyle name="Comma 8 2" xfId="137"/>
    <cellStyle name="Comma 9" xfId="138"/>
    <cellStyle name="Currency 2" xfId="139"/>
    <cellStyle name="Currency 3" xfId="140"/>
    <cellStyle name="Data_Total" xfId="141"/>
    <cellStyle name="Description" xfId="142"/>
    <cellStyle name="Description 2" xfId="143"/>
    <cellStyle name="Euro" xfId="144"/>
    <cellStyle name="Explanatory Text 2" xfId="145"/>
    <cellStyle name="Explanatory Text 3" xfId="146"/>
    <cellStyle name="Flash" xfId="147"/>
    <cellStyle name="footnote ref" xfId="148"/>
    <cellStyle name="footnote text" xfId="149"/>
    <cellStyle name="General" xfId="150"/>
    <cellStyle name="General 2" xfId="151"/>
    <cellStyle name="Good 2" xfId="152"/>
    <cellStyle name="Good 3" xfId="153"/>
    <cellStyle name="Grey" xfId="154"/>
    <cellStyle name="HeaderLabel" xfId="155"/>
    <cellStyle name="HeaderLEA" xfId="156"/>
    <cellStyle name="HeaderText" xfId="157"/>
    <cellStyle name="Heading 1 2" xfId="158"/>
    <cellStyle name="Heading 1 2 2" xfId="159"/>
    <cellStyle name="Heading 1 2_asset sales" xfId="160"/>
    <cellStyle name="Heading 1 3" xfId="161"/>
    <cellStyle name="Heading 1 4" xfId="162"/>
    <cellStyle name="Heading 2 2" xfId="163"/>
    <cellStyle name="Heading 2 3" xfId="164"/>
    <cellStyle name="Heading 3 2" xfId="165"/>
    <cellStyle name="Heading 3 3" xfId="166"/>
    <cellStyle name="Heading 4 2" xfId="167"/>
    <cellStyle name="Heading 4 3" xfId="168"/>
    <cellStyle name="Heading 5" xfId="169"/>
    <cellStyle name="Heading 6" xfId="170"/>
    <cellStyle name="Heading 7" xfId="171"/>
    <cellStyle name="Heading 8" xfId="172"/>
    <cellStyle name="Headings" xfId="173"/>
    <cellStyle name="Hyperlink 2" xfId="174"/>
    <cellStyle name="Hyperlink 2 2" xfId="175"/>
    <cellStyle name="Hyperlink 3" xfId="176"/>
    <cellStyle name="Hyperlink 4" xfId="177"/>
    <cellStyle name="Hyperlink 4 2" xfId="178"/>
    <cellStyle name="Hyperlink 4 3" xfId="179"/>
    <cellStyle name="Hyperlink 5" xfId="180"/>
    <cellStyle name="Hyperlink 6" xfId="181"/>
    <cellStyle name="Hyperlink 7" xfId="182"/>
    <cellStyle name="Information" xfId="183"/>
    <cellStyle name="Input [yellow]" xfId="184"/>
    <cellStyle name="Input 10" xfId="185"/>
    <cellStyle name="Input 11" xfId="186"/>
    <cellStyle name="Input 12" xfId="187"/>
    <cellStyle name="Input 13" xfId="188"/>
    <cellStyle name="Input 14" xfId="189"/>
    <cellStyle name="Input 15" xfId="190"/>
    <cellStyle name="Input 16" xfId="191"/>
    <cellStyle name="Input 17" xfId="192"/>
    <cellStyle name="Input 18" xfId="193"/>
    <cellStyle name="Input 19" xfId="194"/>
    <cellStyle name="Input 2" xfId="195"/>
    <cellStyle name="Input 3" xfId="196"/>
    <cellStyle name="Input 4" xfId="197"/>
    <cellStyle name="Input 5" xfId="198"/>
    <cellStyle name="Input 6" xfId="199"/>
    <cellStyle name="Input 7" xfId="200"/>
    <cellStyle name="Input 8" xfId="201"/>
    <cellStyle name="Input 9" xfId="202"/>
    <cellStyle name="LabelIntersect" xfId="203"/>
    <cellStyle name="LabelLeft" xfId="204"/>
    <cellStyle name="LabelTop" xfId="205"/>
    <cellStyle name="LEAName" xfId="206"/>
    <cellStyle name="LEAName 2" xfId="207"/>
    <cellStyle name="LEANumber" xfId="208"/>
    <cellStyle name="LEANumber 2" xfId="209"/>
    <cellStyle name="Linked Cell 2" xfId="210"/>
    <cellStyle name="Linked Cell 3" xfId="211"/>
    <cellStyle name="Mik" xfId="212"/>
    <cellStyle name="Mik 2" xfId="213"/>
    <cellStyle name="Mik_For fiscal tables" xfId="214"/>
    <cellStyle name="N" xfId="215"/>
    <cellStyle name="N 2" xfId="216"/>
    <cellStyle name="Neutral 2" xfId="217"/>
    <cellStyle name="Neutral 3" xfId="218"/>
    <cellStyle name="Norma" xfId="219"/>
    <cellStyle name="Normal" xfId="0" builtinId="0"/>
    <cellStyle name="Normal - Style1" xfId="220"/>
    <cellStyle name="Normal - Style2" xfId="221"/>
    <cellStyle name="Normal - Style3" xfId="222"/>
    <cellStyle name="Normal - Style4" xfId="223"/>
    <cellStyle name="Normal - Style5" xfId="224"/>
    <cellStyle name="Normal 10" xfId="225"/>
    <cellStyle name="Normal 10 2" xfId="226"/>
    <cellStyle name="Normal 10 4" xfId="227"/>
    <cellStyle name="Normal 11" xfId="228"/>
    <cellStyle name="Normal 11 10" xfId="229"/>
    <cellStyle name="Normal 11 10 2" xfId="230"/>
    <cellStyle name="Normal 11 10 3" xfId="231"/>
    <cellStyle name="Normal 11 11" xfId="232"/>
    <cellStyle name="Normal 11 2" xfId="233"/>
    <cellStyle name="Normal 11 3" xfId="234"/>
    <cellStyle name="Normal 11 4" xfId="235"/>
    <cellStyle name="Normal 11 5" xfId="236"/>
    <cellStyle name="Normal 11 6" xfId="237"/>
    <cellStyle name="Normal 11 7" xfId="238"/>
    <cellStyle name="Normal 11 8" xfId="239"/>
    <cellStyle name="Normal 11 9" xfId="240"/>
    <cellStyle name="Normal 12" xfId="241"/>
    <cellStyle name="Normal 12 2" xfId="242"/>
    <cellStyle name="Normal 13" xfId="243"/>
    <cellStyle name="Normal 13 2" xfId="244"/>
    <cellStyle name="Normal 14" xfId="245"/>
    <cellStyle name="Normal 14 2" xfId="246"/>
    <cellStyle name="Normal 15" xfId="247"/>
    <cellStyle name="Normal 15 2" xfId="248"/>
    <cellStyle name="Normal 16" xfId="249"/>
    <cellStyle name="Normal 16 2" xfId="250"/>
    <cellStyle name="Normal 16 3" xfId="251"/>
    <cellStyle name="Normal 17" xfId="252"/>
    <cellStyle name="Normal 17 2" xfId="253"/>
    <cellStyle name="Normal 18" xfId="254"/>
    <cellStyle name="Normal 18 2" xfId="255"/>
    <cellStyle name="Normal 18 3" xfId="256"/>
    <cellStyle name="Normal 19" xfId="257"/>
    <cellStyle name="Normal 19 2" xfId="258"/>
    <cellStyle name="Normal 19 3" xfId="259"/>
    <cellStyle name="Normal 2" xfId="260"/>
    <cellStyle name="Normal 2 12" xfId="261"/>
    <cellStyle name="Normal 2 2" xfId="262"/>
    <cellStyle name="Normal 2 2 2" xfId="263"/>
    <cellStyle name="Normal 2 2 2 2" xfId="264"/>
    <cellStyle name="Normal 2 2 3" xfId="265"/>
    <cellStyle name="Normal 2 3" xfId="266"/>
    <cellStyle name="Normal 2 3 2" xfId="267"/>
    <cellStyle name="Normal 2 3 3" xfId="268"/>
    <cellStyle name="Normal 2 4" xfId="269"/>
    <cellStyle name="Normal 2 5" xfId="270"/>
    <cellStyle name="Normal 2_Economy Tables" xfId="271"/>
    <cellStyle name="Normal 20" xfId="272"/>
    <cellStyle name="Normal 20 2" xfId="273"/>
    <cellStyle name="Normal 21" xfId="274"/>
    <cellStyle name="Normal 21 2" xfId="275"/>
    <cellStyle name="Normal 21 2 2" xfId="276"/>
    <cellStyle name="Normal 21 3" xfId="277"/>
    <cellStyle name="Normal 21_Copy of Fiscal Tables" xfId="278"/>
    <cellStyle name="Normal 22" xfId="279"/>
    <cellStyle name="Normal 22 2" xfId="280"/>
    <cellStyle name="Normal 22 3" xfId="281"/>
    <cellStyle name="Normal 22_Copy of Fiscal Tables" xfId="282"/>
    <cellStyle name="Normal 23" xfId="283"/>
    <cellStyle name="Normal 23 2" xfId="284"/>
    <cellStyle name="Normal 24" xfId="285"/>
    <cellStyle name="Normal 24 2" xfId="286"/>
    <cellStyle name="Normal 24 2 3" xfId="287"/>
    <cellStyle name="Normal 24 3" xfId="288"/>
    <cellStyle name="Normal 25" xfId="289"/>
    <cellStyle name="Normal 25 2" xfId="290"/>
    <cellStyle name="Normal 26" xfId="291"/>
    <cellStyle name="Normal 26 2" xfId="292"/>
    <cellStyle name="Normal 27" xfId="293"/>
    <cellStyle name="Normal 27 2" xfId="294"/>
    <cellStyle name="Normal 28" xfId="295"/>
    <cellStyle name="Normal 28 2" xfId="296"/>
    <cellStyle name="Normal 29" xfId="297"/>
    <cellStyle name="Normal 29 2" xfId="298"/>
    <cellStyle name="Normal 3" xfId="299"/>
    <cellStyle name="Normal 3 10" xfId="300"/>
    <cellStyle name="Normal 3 11" xfId="301"/>
    <cellStyle name="Normal 3 2" xfId="302"/>
    <cellStyle name="Normal 3 2 2" xfId="303"/>
    <cellStyle name="Normal 3 3" xfId="304"/>
    <cellStyle name="Normal 3 4" xfId="305"/>
    <cellStyle name="Normal 3 5" xfId="306"/>
    <cellStyle name="Normal 3 6" xfId="307"/>
    <cellStyle name="Normal 3 7" xfId="308"/>
    <cellStyle name="Normal 3 8" xfId="309"/>
    <cellStyle name="Normal 3 9" xfId="310"/>
    <cellStyle name="Normal 3_asset sales" xfId="311"/>
    <cellStyle name="Normal 30" xfId="312"/>
    <cellStyle name="Normal 30 2" xfId="313"/>
    <cellStyle name="Normal 31" xfId="314"/>
    <cellStyle name="Normal 31 2" xfId="315"/>
    <cellStyle name="Normal 32" xfId="316"/>
    <cellStyle name="Normal 32 2" xfId="317"/>
    <cellStyle name="Normal 33" xfId="318"/>
    <cellStyle name="Normal 33 2" xfId="319"/>
    <cellStyle name="Normal 34" xfId="320"/>
    <cellStyle name="Normal 34 2" xfId="321"/>
    <cellStyle name="Normal 35" xfId="322"/>
    <cellStyle name="Normal 35 2" xfId="323"/>
    <cellStyle name="Normal 36" xfId="324"/>
    <cellStyle name="Normal 36 2" xfId="325"/>
    <cellStyle name="Normal 37" xfId="326"/>
    <cellStyle name="Normal 37 2" xfId="327"/>
    <cellStyle name="Normal 38" xfId="328"/>
    <cellStyle name="Normal 38 2" xfId="329"/>
    <cellStyle name="Normal 39" xfId="330"/>
    <cellStyle name="Normal 39 2" xfId="331"/>
    <cellStyle name="Normal 4" xfId="332"/>
    <cellStyle name="Normal 4 2" xfId="333"/>
    <cellStyle name="Normal 4 2 2" xfId="334"/>
    <cellStyle name="Normal 4 3" xfId="335"/>
    <cellStyle name="Normal 4 6" xfId="336"/>
    <cellStyle name="Normal 40" xfId="337"/>
    <cellStyle name="Normal 40 2" xfId="338"/>
    <cellStyle name="Normal 41" xfId="339"/>
    <cellStyle name="Normal 41 2" xfId="340"/>
    <cellStyle name="Normal 42" xfId="341"/>
    <cellStyle name="Normal 42 2" xfId="342"/>
    <cellStyle name="Normal 43" xfId="343"/>
    <cellStyle name="Normal 43 2" xfId="344"/>
    <cellStyle name="Normal 44" xfId="345"/>
    <cellStyle name="Normal 44 2" xfId="346"/>
    <cellStyle name="Normal 45" xfId="347"/>
    <cellStyle name="Normal 45 2" xfId="348"/>
    <cellStyle name="Normal 46" xfId="349"/>
    <cellStyle name="Normal 46 2" xfId="350"/>
    <cellStyle name="Normal 47" xfId="351"/>
    <cellStyle name="Normal 47 2" xfId="352"/>
    <cellStyle name="Normal 48" xfId="353"/>
    <cellStyle name="Normal 48 2" xfId="354"/>
    <cellStyle name="Normal 49" xfId="355"/>
    <cellStyle name="Normal 49 2" xfId="356"/>
    <cellStyle name="Normal 5" xfId="357"/>
    <cellStyle name="Normal 5 2" xfId="358"/>
    <cellStyle name="Normal 5 3" xfId="359"/>
    <cellStyle name="Normal 50" xfId="360"/>
    <cellStyle name="Normal 51" xfId="361"/>
    <cellStyle name="Normal 52" xfId="362"/>
    <cellStyle name="Normal 53" xfId="363"/>
    <cellStyle name="Normal 54" xfId="364"/>
    <cellStyle name="Normal 55" xfId="365"/>
    <cellStyle name="Normal 56" xfId="1"/>
    <cellStyle name="Normal 56 2" xfId="366"/>
    <cellStyle name="Normal 56 3" xfId="367"/>
    <cellStyle name="Normal 57" xfId="368"/>
    <cellStyle name="Normal 58" xfId="369"/>
    <cellStyle name="Normal 58 2" xfId="370"/>
    <cellStyle name="Normal 58 3" xfId="371"/>
    <cellStyle name="Normal 59" xfId="372"/>
    <cellStyle name="Normal 6" xfId="373"/>
    <cellStyle name="Normal 6 2" xfId="374"/>
    <cellStyle name="Normal 6 2 2" xfId="375"/>
    <cellStyle name="Normal 6 3" xfId="376"/>
    <cellStyle name="Normal 6 4" xfId="377"/>
    <cellStyle name="Normal 60" xfId="378"/>
    <cellStyle name="Normal 60 2" xfId="379"/>
    <cellStyle name="Normal 61" xfId="380"/>
    <cellStyle name="Normal 62" xfId="381"/>
    <cellStyle name="Normal 63" xfId="382"/>
    <cellStyle name="Normal 64" xfId="383"/>
    <cellStyle name="Normal 65" xfId="384"/>
    <cellStyle name="Normal 66" xfId="385"/>
    <cellStyle name="Normal 67" xfId="386"/>
    <cellStyle name="Normal 68" xfId="387"/>
    <cellStyle name="Normal 7" xfId="388"/>
    <cellStyle name="Normal 7 2" xfId="389"/>
    <cellStyle name="Normal 7 3" xfId="390"/>
    <cellStyle name="Normal 7 4" xfId="391"/>
    <cellStyle name="Normal 8" xfId="392"/>
    <cellStyle name="Normal 8 2" xfId="393"/>
    <cellStyle name="Normal 8 3" xfId="394"/>
    <cellStyle name="Normal 9" xfId="395"/>
    <cellStyle name="Normal 9 2" xfId="396"/>
    <cellStyle name="Note 2" xfId="397"/>
    <cellStyle name="Note 2 2" xfId="398"/>
    <cellStyle name="Note 3" xfId="399"/>
    <cellStyle name="Output 2" xfId="400"/>
    <cellStyle name="Output 3" xfId="401"/>
    <cellStyle name="Output Amounts" xfId="402"/>
    <cellStyle name="Output Column Headings" xfId="403"/>
    <cellStyle name="Output Line Items" xfId="404"/>
    <cellStyle name="Output Report Heading" xfId="405"/>
    <cellStyle name="Output Report Title" xfId="406"/>
    <cellStyle name="P" xfId="407"/>
    <cellStyle name="P 2" xfId="408"/>
    <cellStyle name="Percent [2]" xfId="409"/>
    <cellStyle name="Percent 10" xfId="410"/>
    <cellStyle name="Percent 11" xfId="411"/>
    <cellStyle name="Percent 12" xfId="412"/>
    <cellStyle name="Percent 13" xfId="413"/>
    <cellStyle name="Percent 14" xfId="414"/>
    <cellStyle name="Percent 15" xfId="415"/>
    <cellStyle name="Percent 2" xfId="416"/>
    <cellStyle name="Percent 2 2" xfId="417"/>
    <cellStyle name="Percent 3" xfId="418"/>
    <cellStyle name="Percent 3 2" xfId="419"/>
    <cellStyle name="Percent 4" xfId="420"/>
    <cellStyle name="Percent 4 2" xfId="421"/>
    <cellStyle name="Percent 5" xfId="422"/>
    <cellStyle name="Percent 6" xfId="423"/>
    <cellStyle name="Percent 6 2" xfId="424"/>
    <cellStyle name="Percent 7" xfId="425"/>
    <cellStyle name="Percent 8" xfId="426"/>
    <cellStyle name="Percent 9" xfId="427"/>
    <cellStyle name="Refdb standard" xfId="428"/>
    <cellStyle name="ReportData" xfId="429"/>
    <cellStyle name="ReportElements" xfId="430"/>
    <cellStyle name="ReportHeader" xfId="431"/>
    <cellStyle name="Row_CategoryHeadings" xfId="432"/>
    <cellStyle name="SAPBEXaggData" xfId="433"/>
    <cellStyle name="SAPBEXaggDataEmph" xfId="434"/>
    <cellStyle name="SAPBEXaggItem" xfId="435"/>
    <cellStyle name="SAPBEXaggItemX" xfId="436"/>
    <cellStyle name="SAPBEXchaText" xfId="437"/>
    <cellStyle name="SAPBEXexcBad7" xfId="438"/>
    <cellStyle name="SAPBEXexcBad8" xfId="439"/>
    <cellStyle name="SAPBEXexcBad9" xfId="440"/>
    <cellStyle name="SAPBEXexcCritical4" xfId="441"/>
    <cellStyle name="SAPBEXexcCritical5" xfId="442"/>
    <cellStyle name="SAPBEXexcCritical6" xfId="443"/>
    <cellStyle name="SAPBEXexcGood1" xfId="444"/>
    <cellStyle name="SAPBEXexcGood2" xfId="445"/>
    <cellStyle name="SAPBEXexcGood3" xfId="446"/>
    <cellStyle name="SAPBEXfilterDrill" xfId="447"/>
    <cellStyle name="SAPBEXfilterItem" xfId="448"/>
    <cellStyle name="SAPBEXfilterText" xfId="449"/>
    <cellStyle name="SAPBEXformats" xfId="450"/>
    <cellStyle name="SAPBEXheaderItem" xfId="451"/>
    <cellStyle name="SAPBEXheaderText" xfId="452"/>
    <cellStyle name="SAPBEXHLevel0" xfId="453"/>
    <cellStyle name="SAPBEXHLevel0X" xfId="454"/>
    <cellStyle name="SAPBEXHLevel1" xfId="455"/>
    <cellStyle name="SAPBEXHLevel1X" xfId="456"/>
    <cellStyle name="SAPBEXHLevel2" xfId="457"/>
    <cellStyle name="SAPBEXHLevel2X" xfId="458"/>
    <cellStyle name="SAPBEXHLevel3" xfId="459"/>
    <cellStyle name="SAPBEXHLevel3X" xfId="460"/>
    <cellStyle name="SAPBEXresData" xfId="461"/>
    <cellStyle name="SAPBEXresDataEmph" xfId="462"/>
    <cellStyle name="SAPBEXresItem" xfId="463"/>
    <cellStyle name="SAPBEXresItemX" xfId="464"/>
    <cellStyle name="SAPBEXstdData" xfId="465"/>
    <cellStyle name="SAPBEXstdDataEmph" xfId="466"/>
    <cellStyle name="SAPBEXstdItem" xfId="467"/>
    <cellStyle name="SAPBEXstdItemX" xfId="468"/>
    <cellStyle name="SAPBEXtitle" xfId="469"/>
    <cellStyle name="SAPBEXundefined" xfId="470"/>
    <cellStyle name="Source" xfId="471"/>
    <cellStyle name="Source 2" xfId="472"/>
    <cellStyle name="Style 1" xfId="473"/>
    <cellStyle name="Style 1 2" xfId="474"/>
    <cellStyle name="Style1" xfId="475"/>
    <cellStyle name="Style1 2" xfId="476"/>
    <cellStyle name="Style2" xfId="477"/>
    <cellStyle name="Style3" xfId="478"/>
    <cellStyle name="Style4" xfId="479"/>
    <cellStyle name="Style5" xfId="480"/>
    <cellStyle name="Style6" xfId="481"/>
    <cellStyle name="Table Cells" xfId="482"/>
    <cellStyle name="Table Column Headings" xfId="483"/>
    <cellStyle name="Table Footnote" xfId="484"/>
    <cellStyle name="Table Footnote 2" xfId="485"/>
    <cellStyle name="Table Footnote 2 2" xfId="486"/>
    <cellStyle name="Table Footnote_Table 5.6 sales of assets 23Feb2010" xfId="487"/>
    <cellStyle name="Table Header" xfId="488"/>
    <cellStyle name="Table Header 2" xfId="489"/>
    <cellStyle name="Table Header 2 2" xfId="490"/>
    <cellStyle name="Table Header_Table 5.6 sales of assets 23Feb2010" xfId="491"/>
    <cellStyle name="Table Heading 1" xfId="492"/>
    <cellStyle name="Table Heading 1 2" xfId="493"/>
    <cellStyle name="Table Heading 1 2 2" xfId="494"/>
    <cellStyle name="Table Heading 1_Table 5.6 sales of assets 23Feb2010" xfId="495"/>
    <cellStyle name="Table Heading 2" xfId="496"/>
    <cellStyle name="Table Heading 2 2" xfId="497"/>
    <cellStyle name="Table Heading 2_Table 5.6 sales of assets 23Feb2010" xfId="498"/>
    <cellStyle name="Table Number" xfId="499"/>
    <cellStyle name="Table Of Which" xfId="500"/>
    <cellStyle name="Table Of Which 2" xfId="501"/>
    <cellStyle name="Table Of Which_Table 5.6 sales of assets 23Feb2010" xfId="502"/>
    <cellStyle name="Table Row Billions" xfId="503"/>
    <cellStyle name="Table Row Billions 2" xfId="504"/>
    <cellStyle name="Table Row Billions Check" xfId="505"/>
    <cellStyle name="Table Row Billions Check 2" xfId="506"/>
    <cellStyle name="Table Row Billions Check 3" xfId="507"/>
    <cellStyle name="Table Row Billions Check_asset sales" xfId="508"/>
    <cellStyle name="Table Row Billions_Table 5.6 sales of assets 23Feb2010" xfId="509"/>
    <cellStyle name="Table Row Headings" xfId="510"/>
    <cellStyle name="Table Row Millions" xfId="511"/>
    <cellStyle name="Table Row Millions 2" xfId="512"/>
    <cellStyle name="Table Row Millions 2 2" xfId="513"/>
    <cellStyle name="Table Row Millions Check" xfId="514"/>
    <cellStyle name="Table Row Millions Check 2" xfId="515"/>
    <cellStyle name="Table Row Millions Check 3" xfId="516"/>
    <cellStyle name="Table Row Millions Check 4" xfId="517"/>
    <cellStyle name="Table Row Millions Check 6" xfId="518"/>
    <cellStyle name="Table Row Millions Check_asset sales" xfId="519"/>
    <cellStyle name="Table Row Millions_Table 5.6 sales of assets 23Feb2010" xfId="520"/>
    <cellStyle name="Table Row Percentage" xfId="521"/>
    <cellStyle name="Table Row Percentage 2" xfId="522"/>
    <cellStyle name="Table Row Percentage Check" xfId="523"/>
    <cellStyle name="Table Row Percentage Check 2" xfId="524"/>
    <cellStyle name="Table Row Percentage Check 3" xfId="525"/>
    <cellStyle name="Table Row Percentage Check_asset sales" xfId="526"/>
    <cellStyle name="Table Row Percentage_Table 5.6 sales of assets 23Feb2010" xfId="527"/>
    <cellStyle name="Table Title" xfId="528"/>
    <cellStyle name="Table Total Billions" xfId="529"/>
    <cellStyle name="Table Total Billions 2" xfId="530"/>
    <cellStyle name="Table Total Billions_Table 5.6 sales of assets 23Feb2010" xfId="531"/>
    <cellStyle name="Table Total Millions" xfId="532"/>
    <cellStyle name="Table Total Millions 2" xfId="533"/>
    <cellStyle name="Table Total Millions 2 2" xfId="534"/>
    <cellStyle name="Table Total Millions_Table 5.6 sales of assets 23Feb2010" xfId="535"/>
    <cellStyle name="Table Total Percentage" xfId="536"/>
    <cellStyle name="Table Total Percentage 2" xfId="537"/>
    <cellStyle name="Table Total Percentage_Table 5.6 sales of assets 23Feb2010" xfId="538"/>
    <cellStyle name="Table Units" xfId="539"/>
    <cellStyle name="Table Units 2" xfId="540"/>
    <cellStyle name="Table Units 2 2" xfId="541"/>
    <cellStyle name="Table Units_Table 5.6 sales of assets 23Feb2010" xfId="542"/>
    <cellStyle name="Table_Name" xfId="543"/>
    <cellStyle name="Times New Roman" xfId="544"/>
    <cellStyle name="Title 2" xfId="545"/>
    <cellStyle name="Title 3" xfId="546"/>
    <cellStyle name="Title 4" xfId="547"/>
    <cellStyle name="Total 2" xfId="548"/>
    <cellStyle name="Total 3" xfId="549"/>
    <cellStyle name="Warning Text 2" xfId="550"/>
    <cellStyle name="Warning Text 3" xfId="551"/>
    <cellStyle name="Warnings" xfId="552"/>
    <cellStyle name="Warnings 2" xfId="553"/>
    <cellStyle name="whole number" xfId="5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customXml" Target="../customXml/item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95"/>
  <sheetViews>
    <sheetView tabSelected="1" topLeftCell="B1" workbookViewId="0">
      <selection activeCell="B44" sqref="B44"/>
    </sheetView>
  </sheetViews>
  <sheetFormatPr defaultRowHeight="15" x14ac:dyDescent="0.2"/>
  <cols>
    <col min="1" max="1" width="8.88671875" style="40"/>
    <col min="2" max="2" width="26.33203125" style="40" customWidth="1"/>
    <col min="3" max="3" width="16" style="40" bestFit="1" customWidth="1"/>
    <col min="4" max="4" width="15" style="40" bestFit="1" customWidth="1"/>
    <col min="5" max="5" width="16" style="40" bestFit="1" customWidth="1"/>
    <col min="6" max="6" width="17.109375" style="40" bestFit="1" customWidth="1"/>
    <col min="7" max="7" width="8.88671875" style="40"/>
    <col min="8" max="8" width="7.109375" style="41" hidden="1" customWidth="1"/>
    <col min="9" max="9" width="5.77734375" style="41" hidden="1" customWidth="1"/>
    <col min="10" max="10" width="7" style="41" hidden="1" customWidth="1"/>
    <col min="11" max="11" width="6.33203125" style="41" hidden="1" customWidth="1"/>
    <col min="12" max="12" width="8.88671875" style="41" hidden="1" customWidth="1"/>
    <col min="13" max="13" width="19.44140625" style="41" hidden="1" customWidth="1"/>
    <col min="14" max="14" width="7.109375" style="70" hidden="1" customWidth="1"/>
    <col min="15" max="15" width="8.88671875" style="70"/>
    <col min="16" max="16" width="8.88671875" style="40"/>
    <col min="17" max="17" width="6.77734375" style="40" customWidth="1"/>
    <col min="18" max="20" width="5.77734375" style="41" customWidth="1"/>
    <col min="21" max="16384" width="8.88671875" style="40"/>
  </cols>
  <sheetData>
    <row r="1" spans="2:17" ht="18" x14ac:dyDescent="0.25">
      <c r="B1" s="90" t="s">
        <v>994</v>
      </c>
      <c r="C1" s="90"/>
      <c r="D1" s="90"/>
      <c r="E1" s="91"/>
    </row>
    <row r="2" spans="2:17" x14ac:dyDescent="0.2">
      <c r="G2" s="76"/>
      <c r="Q2" s="41"/>
    </row>
    <row r="3" spans="2:17" ht="15.75" thickBot="1" x14ac:dyDescent="0.25">
      <c r="B3" s="54" t="s">
        <v>947</v>
      </c>
      <c r="G3" s="76"/>
    </row>
    <row r="4" spans="2:17" ht="15" customHeight="1" thickBot="1" x14ac:dyDescent="0.3">
      <c r="B4" s="84" t="s">
        <v>20</v>
      </c>
      <c r="C4" s="85"/>
      <c r="D4" s="86"/>
      <c r="F4" s="42"/>
      <c r="G4" s="76"/>
      <c r="H4" s="41" t="s">
        <v>949</v>
      </c>
      <c r="I4" s="42" t="str">
        <f>VLOOKUP($B$4,$M:$N,2, FALSE)</f>
        <v>R285</v>
      </c>
      <c r="M4" s="78" t="s">
        <v>948</v>
      </c>
      <c r="N4" s="71" t="s">
        <v>17</v>
      </c>
    </row>
    <row r="5" spans="2:17" ht="15.75" x14ac:dyDescent="0.25">
      <c r="F5" s="42"/>
      <c r="G5" s="76"/>
      <c r="M5" s="78"/>
      <c r="N5" s="71"/>
    </row>
    <row r="6" spans="2:17" ht="15.75" x14ac:dyDescent="0.25">
      <c r="C6" s="64" t="s">
        <v>982</v>
      </c>
      <c r="D6" s="64" t="s">
        <v>983</v>
      </c>
      <c r="G6" s="77"/>
      <c r="H6" s="41" t="s">
        <v>950</v>
      </c>
      <c r="I6" s="42">
        <v>0.92500000000000004</v>
      </c>
      <c r="J6" s="42"/>
      <c r="K6" s="42"/>
      <c r="M6" s="79" t="s">
        <v>20</v>
      </c>
      <c r="N6" s="72" t="s">
        <v>18</v>
      </c>
    </row>
    <row r="7" spans="2:17" ht="15.75" x14ac:dyDescent="0.25">
      <c r="B7" s="40" t="s">
        <v>7</v>
      </c>
      <c r="C7" s="44">
        <f>C9+C10</f>
        <v>1.9214826449181599</v>
      </c>
      <c r="D7" s="44">
        <f>D9+D10</f>
        <v>1.6998669914752291</v>
      </c>
      <c r="F7" s="44"/>
      <c r="G7" s="76"/>
      <c r="I7" s="42"/>
      <c r="M7" s="80" t="s">
        <v>22</v>
      </c>
      <c r="N7" s="73" t="s">
        <v>21</v>
      </c>
    </row>
    <row r="8" spans="2:17" x14ac:dyDescent="0.2">
      <c r="B8" s="40" t="s">
        <v>951</v>
      </c>
      <c r="C8" s="44"/>
      <c r="D8" s="44"/>
      <c r="F8" s="44"/>
      <c r="G8" s="76"/>
      <c r="M8" s="78" t="s">
        <v>25</v>
      </c>
      <c r="N8" s="71" t="s">
        <v>23</v>
      </c>
    </row>
    <row r="9" spans="2:17" ht="15.75" x14ac:dyDescent="0.25">
      <c r="B9" s="45" t="s">
        <v>8</v>
      </c>
      <c r="C9" s="44">
        <f>VLOOKUP($I$4,input!$A:$AQ,COLUMN(input!B2),0)</f>
        <v>0.27119510736095814</v>
      </c>
      <c r="D9" s="44">
        <f>VLOOKUP($I$4,input!$A:$AQ,COLUMN(input!C2),0)</f>
        <v>0</v>
      </c>
      <c r="F9" s="44"/>
      <c r="G9" s="76"/>
      <c r="I9" s="42"/>
      <c r="M9" s="78" t="s">
        <v>27</v>
      </c>
      <c r="N9" s="71" t="s">
        <v>26</v>
      </c>
    </row>
    <row r="10" spans="2:17" ht="15.75" x14ac:dyDescent="0.25">
      <c r="B10" s="45" t="s">
        <v>9</v>
      </c>
      <c r="C10" s="44">
        <f>VLOOKUP($I$4,input!$A:$AQ,COLUMN(input!D3),0)</f>
        <v>1.6502875375572017</v>
      </c>
      <c r="D10" s="44">
        <f>VLOOKUP($I$4,input!$A:$AQ,COLUMN(input!E3),0)</f>
        <v>1.6998669914752291</v>
      </c>
      <c r="F10" s="44"/>
      <c r="G10" s="76"/>
      <c r="I10" s="42"/>
      <c r="M10" s="78" t="s">
        <v>29</v>
      </c>
      <c r="N10" s="71" t="s">
        <v>28</v>
      </c>
    </row>
    <row r="11" spans="2:17" ht="18" x14ac:dyDescent="0.2">
      <c r="B11" s="67" t="s">
        <v>986</v>
      </c>
      <c r="C11" s="44">
        <f>VLOOKUP($I$4,input!$A:$AQ,COLUMN(input!F4),0)</f>
        <v>-4.7867758185700504</v>
      </c>
      <c r="D11" s="44">
        <f>VLOOKUP($I$4,input!$A:$AQ,COLUMN(input!H4),0)</f>
        <v>-5.0762618942646744</v>
      </c>
      <c r="F11" s="44"/>
      <c r="G11" s="76"/>
      <c r="M11" s="78" t="s">
        <v>32</v>
      </c>
      <c r="N11" s="71" t="s">
        <v>30</v>
      </c>
    </row>
    <row r="12" spans="2:17" x14ac:dyDescent="0.2">
      <c r="B12" s="40" t="s">
        <v>10</v>
      </c>
      <c r="C12" s="44">
        <f>C10*IF(I9=0,I6,I7)</f>
        <v>1.5265159722404116</v>
      </c>
      <c r="D12" s="44">
        <f>D10*IF(I10=0,I6,I7)</f>
        <v>1.5723769671145871</v>
      </c>
      <c r="F12" s="44"/>
      <c r="G12" s="76"/>
      <c r="H12" s="81"/>
      <c r="M12" s="78" t="s">
        <v>952</v>
      </c>
      <c r="N12" s="71" t="s">
        <v>33</v>
      </c>
    </row>
    <row r="13" spans="2:17" x14ac:dyDescent="0.2">
      <c r="B13" s="40" t="s">
        <v>953</v>
      </c>
      <c r="C13" s="44">
        <f>VLOOKUP($I$4,input!$A:$AQ,COLUMN(input!I6),0)</f>
        <v>0.5</v>
      </c>
      <c r="D13" s="44">
        <f>VLOOKUP($I$4,input!$A:$AQ,COLUMN(input!J6),0)</f>
        <v>0.5</v>
      </c>
      <c r="E13" s="46"/>
      <c r="F13" s="46"/>
      <c r="G13" s="76"/>
      <c r="M13" s="78" t="s">
        <v>36</v>
      </c>
      <c r="N13" s="71" t="s">
        <v>35</v>
      </c>
    </row>
    <row r="14" spans="2:17" x14ac:dyDescent="0.2">
      <c r="C14" s="46"/>
      <c r="D14" s="46"/>
      <c r="E14" s="46"/>
      <c r="F14" s="46"/>
      <c r="G14" s="76"/>
      <c r="M14" s="78" t="s">
        <v>39</v>
      </c>
      <c r="N14" s="71" t="s">
        <v>37</v>
      </c>
    </row>
    <row r="15" spans="2:17" x14ac:dyDescent="0.2">
      <c r="G15" s="76"/>
      <c r="M15" s="78" t="s">
        <v>42</v>
      </c>
      <c r="N15" s="71" t="s">
        <v>40</v>
      </c>
    </row>
    <row r="16" spans="2:17" ht="15.75" x14ac:dyDescent="0.25">
      <c r="B16" s="66" t="s">
        <v>984</v>
      </c>
      <c r="C16" s="47"/>
      <c r="D16" s="47"/>
      <c r="E16" s="47"/>
      <c r="F16" s="47"/>
      <c r="G16" s="76"/>
      <c r="M16" s="78" t="s">
        <v>45</v>
      </c>
      <c r="N16" s="71" t="s">
        <v>43</v>
      </c>
    </row>
    <row r="17" spans="2:14" x14ac:dyDescent="0.2">
      <c r="G17" s="76"/>
      <c r="M17" s="78" t="s">
        <v>48</v>
      </c>
      <c r="N17" s="71" t="s">
        <v>46</v>
      </c>
    </row>
    <row r="18" spans="2:14" ht="25.5" x14ac:dyDescent="0.2">
      <c r="B18" s="48"/>
      <c r="D18" s="65" t="s">
        <v>8</v>
      </c>
      <c r="E18" s="65" t="s">
        <v>9</v>
      </c>
      <c r="F18" s="65" t="s">
        <v>954</v>
      </c>
      <c r="G18" s="76"/>
      <c r="M18" s="78" t="s">
        <v>50</v>
      </c>
      <c r="N18" s="71" t="s">
        <v>49</v>
      </c>
    </row>
    <row r="19" spans="2:14" x14ac:dyDescent="0.2">
      <c r="D19" s="49"/>
      <c r="E19" s="49"/>
      <c r="F19" s="49"/>
      <c r="G19" s="76"/>
      <c r="M19" s="78" t="s">
        <v>52</v>
      </c>
      <c r="N19" s="71" t="s">
        <v>51</v>
      </c>
    </row>
    <row r="20" spans="2:14" x14ac:dyDescent="0.2">
      <c r="B20" s="50" t="s">
        <v>955</v>
      </c>
      <c r="D20" s="44">
        <f>VLOOKUP($I$4,input!$A:$AD,COLUMN(input!K1),0)</f>
        <v>0</v>
      </c>
      <c r="E20" s="44">
        <f>VLOOKUP($I$4,input!$A:$AD,COLUMN(input!U1),0)</f>
        <v>0</v>
      </c>
      <c r="F20" s="44">
        <f>D32+D20</f>
        <v>0</v>
      </c>
      <c r="G20" s="76"/>
      <c r="I20" s="82"/>
      <c r="J20" s="82"/>
      <c r="M20" s="78" t="s">
        <v>54</v>
      </c>
      <c r="N20" s="71" t="s">
        <v>53</v>
      </c>
    </row>
    <row r="21" spans="2:14" x14ac:dyDescent="0.2">
      <c r="B21" s="51" t="s">
        <v>956</v>
      </c>
      <c r="D21" s="44">
        <f>VLOOKUP($I$4,input!$A:$AD,COLUMN(input!M2),0)</f>
        <v>0.27119510736095814</v>
      </c>
      <c r="E21" s="44">
        <f>VLOOKUP($I$4,input!$A:$AD,COLUMN(input!W2),0)</f>
        <v>1.6502875375572017</v>
      </c>
      <c r="F21" s="44">
        <f>E21+D21</f>
        <v>1.9214826449181599</v>
      </c>
      <c r="G21" s="76"/>
      <c r="H21" s="41" t="s">
        <v>19</v>
      </c>
      <c r="I21" s="41">
        <v>0.4</v>
      </c>
      <c r="M21" s="78" t="s">
        <v>56</v>
      </c>
      <c r="N21" s="71" t="s">
        <v>55</v>
      </c>
    </row>
    <row r="22" spans="2:14" x14ac:dyDescent="0.2">
      <c r="B22" s="40" t="s">
        <v>957</v>
      </c>
      <c r="D22" s="44">
        <f>VLOOKUP($I$4,input!$A:$AD,COLUMN(input!O3),0)</f>
        <v>0</v>
      </c>
      <c r="E22" s="44">
        <f>VLOOKUP($I$4,input!$A:$AD,COLUMN(input!Y3),0)</f>
        <v>0</v>
      </c>
      <c r="F22" s="44">
        <f>E22+D22</f>
        <v>0</v>
      </c>
      <c r="G22" s="76"/>
      <c r="H22" s="41" t="s">
        <v>921</v>
      </c>
      <c r="I22" s="41">
        <v>0.01</v>
      </c>
      <c r="M22" s="78" t="s">
        <v>59</v>
      </c>
      <c r="N22" s="71" t="s">
        <v>57</v>
      </c>
    </row>
    <row r="23" spans="2:14" x14ac:dyDescent="0.2">
      <c r="B23" s="40" t="s">
        <v>959</v>
      </c>
      <c r="D23" s="44">
        <f>VLOOKUP($I$4,input!$A:$AD,COLUMN(input!Q4),0)</f>
        <v>0</v>
      </c>
      <c r="E23" s="44">
        <f>VLOOKUP($I$4,input!$A:$AD,COLUMN(input!AA4),0)</f>
        <v>0</v>
      </c>
      <c r="F23" s="44">
        <f>E23+D23</f>
        <v>0</v>
      </c>
      <c r="G23" s="76"/>
      <c r="H23" s="41" t="s">
        <v>34</v>
      </c>
      <c r="I23" s="41">
        <v>0.01</v>
      </c>
      <c r="M23" s="78" t="s">
        <v>61</v>
      </c>
      <c r="N23" s="71" t="s">
        <v>60</v>
      </c>
    </row>
    <row r="24" spans="2:14" x14ac:dyDescent="0.2">
      <c r="B24" s="40" t="s">
        <v>961</v>
      </c>
      <c r="D24" s="44">
        <f>VLOOKUP($I$4,input!$A:$AD,COLUMN(input!S5),0)</f>
        <v>0</v>
      </c>
      <c r="E24" s="44">
        <f>VLOOKUP($I$4,input!$A:$AD,COLUMN(input!AC5),0)</f>
        <v>0</v>
      </c>
      <c r="F24" s="44">
        <f>E24+D24</f>
        <v>0</v>
      </c>
      <c r="G24" s="76"/>
      <c r="H24" s="41" t="s">
        <v>922</v>
      </c>
      <c r="I24" s="41">
        <v>0.3</v>
      </c>
      <c r="M24" s="78" t="s">
        <v>958</v>
      </c>
      <c r="N24" s="71" t="s">
        <v>62</v>
      </c>
    </row>
    <row r="25" spans="2:14" ht="15.75" thickBot="1" x14ac:dyDescent="0.25">
      <c r="D25" s="46"/>
      <c r="G25" s="76"/>
      <c r="H25" s="41" t="s">
        <v>928</v>
      </c>
      <c r="I25" s="41">
        <v>0.3</v>
      </c>
      <c r="M25" s="83" t="s">
        <v>960</v>
      </c>
      <c r="N25" s="74" t="s">
        <v>63</v>
      </c>
    </row>
    <row r="26" spans="2:14" ht="16.5" thickTop="1" thickBot="1" x14ac:dyDescent="0.25">
      <c r="B26" s="52" t="str">
        <f>IF($I$4="TE", "Total *", "Total")</f>
        <v>Total</v>
      </c>
      <c r="C26" s="52"/>
      <c r="D26" s="53">
        <f>SUM(D20:D24)</f>
        <v>0.27119510736095814</v>
      </c>
      <c r="E26" s="53">
        <f t="shared" ref="E26:F26" si="0">SUM(E20:E24)</f>
        <v>1.6502875375572017</v>
      </c>
      <c r="F26" s="53">
        <f t="shared" si="0"/>
        <v>1.9214826449181599</v>
      </c>
      <c r="G26" s="76"/>
      <c r="H26" s="41" t="s">
        <v>47</v>
      </c>
      <c r="I26" s="41">
        <v>0.49</v>
      </c>
      <c r="M26" s="78" t="s">
        <v>66</v>
      </c>
      <c r="N26" s="71" t="s">
        <v>64</v>
      </c>
    </row>
    <row r="27" spans="2:14" ht="15.75" thickTop="1" x14ac:dyDescent="0.2">
      <c r="G27" s="76"/>
      <c r="H27" s="41" t="s">
        <v>923</v>
      </c>
      <c r="I27" s="41">
        <v>0.49</v>
      </c>
      <c r="M27" s="78" t="s">
        <v>69</v>
      </c>
      <c r="N27" s="71" t="s">
        <v>67</v>
      </c>
    </row>
    <row r="28" spans="2:14" ht="15.75" x14ac:dyDescent="0.25">
      <c r="B28" s="66" t="s">
        <v>985</v>
      </c>
      <c r="C28" s="47"/>
      <c r="D28" s="47"/>
      <c r="E28" s="47"/>
      <c r="F28" s="47"/>
      <c r="G28" s="76"/>
      <c r="H28" s="41" t="s">
        <v>929</v>
      </c>
      <c r="I28" s="41">
        <v>0.5</v>
      </c>
      <c r="M28" s="78" t="s">
        <v>71</v>
      </c>
      <c r="N28" s="71" t="s">
        <v>70</v>
      </c>
    </row>
    <row r="29" spans="2:14" x14ac:dyDescent="0.2">
      <c r="G29" s="76"/>
      <c r="H29" s="41" t="s">
        <v>927</v>
      </c>
      <c r="I29" s="41">
        <v>0.09</v>
      </c>
      <c r="M29" s="78" t="s">
        <v>73</v>
      </c>
      <c r="N29" s="71" t="s">
        <v>72</v>
      </c>
    </row>
    <row r="30" spans="2:14" ht="25.5" x14ac:dyDescent="0.2">
      <c r="B30" s="48"/>
      <c r="D30" s="65" t="s">
        <v>8</v>
      </c>
      <c r="E30" s="65" t="s">
        <v>9</v>
      </c>
      <c r="F30" s="65" t="s">
        <v>954</v>
      </c>
      <c r="G30" s="76"/>
      <c r="H30" s="41" t="s">
        <v>931</v>
      </c>
      <c r="I30" s="41">
        <v>0.1</v>
      </c>
      <c r="M30" s="78" t="s">
        <v>75</v>
      </c>
      <c r="N30" s="71" t="s">
        <v>74</v>
      </c>
    </row>
    <row r="31" spans="2:14" x14ac:dyDescent="0.2">
      <c r="D31" s="49"/>
      <c r="E31" s="49"/>
      <c r="F31" s="49"/>
      <c r="G31" s="76"/>
      <c r="H31" s="41" t="s">
        <v>15</v>
      </c>
      <c r="I31" s="41">
        <v>0.2</v>
      </c>
      <c r="M31" s="78" t="s">
        <v>78</v>
      </c>
      <c r="N31" s="71" t="s">
        <v>76</v>
      </c>
    </row>
    <row r="32" spans="2:14" x14ac:dyDescent="0.2">
      <c r="B32" s="50" t="s">
        <v>955</v>
      </c>
      <c r="D32" s="44">
        <f>VLOOKUP($I$4,input!$A:$AD,COLUMN(input!L1),0)</f>
        <v>0</v>
      </c>
      <c r="E32" s="44">
        <f>VLOOKUP($I$4,input!$A:$AD,COLUMN(input!V13),0)</f>
        <v>0</v>
      </c>
      <c r="F32" s="44">
        <f>E32+D32</f>
        <v>0</v>
      </c>
      <c r="G32" s="76"/>
      <c r="H32" s="82"/>
      <c r="I32" s="82"/>
      <c r="J32" s="82"/>
      <c r="M32" s="78" t="s">
        <v>81</v>
      </c>
      <c r="N32" s="71" t="s">
        <v>79</v>
      </c>
    </row>
    <row r="33" spans="2:14" x14ac:dyDescent="0.2">
      <c r="B33" s="51" t="s">
        <v>956</v>
      </c>
      <c r="D33" s="44">
        <f>VLOOKUP($I$4,input!$A:$AD,COLUMN(input!N2),0)</f>
        <v>0</v>
      </c>
      <c r="E33" s="44">
        <f>VLOOKUP($I$4,input!$A:$AD,COLUMN(input!X14),0)</f>
        <v>1.6998669914752291</v>
      </c>
      <c r="F33" s="44">
        <f>E33+D33</f>
        <v>1.6998669914752291</v>
      </c>
      <c r="G33" s="76"/>
      <c r="M33" s="78" t="s">
        <v>84</v>
      </c>
      <c r="N33" s="71" t="s">
        <v>82</v>
      </c>
    </row>
    <row r="34" spans="2:14" x14ac:dyDescent="0.2">
      <c r="B34" s="40" t="s">
        <v>957</v>
      </c>
      <c r="D34" s="44">
        <f>VLOOKUP($I$4,input!$A:$AD,COLUMN(input!P3),0)</f>
        <v>0</v>
      </c>
      <c r="E34" s="44">
        <f>VLOOKUP($I$4,input!$A:$AD,COLUMN(input!Z15),0)</f>
        <v>0</v>
      </c>
      <c r="F34" s="44">
        <f>E34+D34</f>
        <v>0</v>
      </c>
      <c r="G34" s="76"/>
      <c r="M34" s="78" t="s">
        <v>86</v>
      </c>
      <c r="N34" s="71" t="s">
        <v>85</v>
      </c>
    </row>
    <row r="35" spans="2:14" x14ac:dyDescent="0.2">
      <c r="B35" s="40" t="s">
        <v>959</v>
      </c>
      <c r="D35" s="44">
        <f>VLOOKUP($I$4,input!$A:$AD,COLUMN(input!R4),0)</f>
        <v>0</v>
      </c>
      <c r="E35" s="44">
        <f>VLOOKUP($I$4,input!$A:$AD,COLUMN(input!AB16),0)</f>
        <v>0</v>
      </c>
      <c r="F35" s="44">
        <f>E35+D35</f>
        <v>0</v>
      </c>
      <c r="G35" s="76"/>
      <c r="M35" s="78" t="s">
        <v>89</v>
      </c>
      <c r="N35" s="71" t="s">
        <v>87</v>
      </c>
    </row>
    <row r="36" spans="2:14" x14ac:dyDescent="0.2">
      <c r="B36" s="40" t="s">
        <v>961</v>
      </c>
      <c r="D36" s="44">
        <f>VLOOKUP($I$4,input!$A:$AD,COLUMN(input!T5),0)</f>
        <v>0</v>
      </c>
      <c r="E36" s="44">
        <f>VLOOKUP($I$4,input!$A:$AD,COLUMN(input!AD17),0)</f>
        <v>0</v>
      </c>
      <c r="F36" s="44">
        <f>E36+D36</f>
        <v>0</v>
      </c>
      <c r="G36" s="76"/>
      <c r="M36" s="78" t="s">
        <v>92</v>
      </c>
      <c r="N36" s="71" t="s">
        <v>90</v>
      </c>
    </row>
    <row r="37" spans="2:14" ht="15.75" thickBot="1" x14ac:dyDescent="0.25">
      <c r="D37" s="44"/>
      <c r="E37" s="44"/>
      <c r="F37" s="44"/>
      <c r="G37" s="76"/>
      <c r="M37" s="78" t="s">
        <v>94</v>
      </c>
      <c r="N37" s="71" t="s">
        <v>93</v>
      </c>
    </row>
    <row r="38" spans="2:14" ht="16.5" thickTop="1" thickBot="1" x14ac:dyDescent="0.25">
      <c r="B38" s="52" t="str">
        <f>IF($I$4="TE", "Total *", "Total")</f>
        <v>Total</v>
      </c>
      <c r="C38" s="52"/>
      <c r="D38" s="53">
        <f>SUM(D32:D36)</f>
        <v>0</v>
      </c>
      <c r="E38" s="53">
        <f t="shared" ref="E38" si="1">SUM(E32:E36)</f>
        <v>1.6998669914752291</v>
      </c>
      <c r="F38" s="53">
        <f>SUM(F32:F36)</f>
        <v>1.6998669914752291</v>
      </c>
      <c r="M38" s="78" t="s">
        <v>96</v>
      </c>
      <c r="N38" s="71" t="s">
        <v>95</v>
      </c>
    </row>
    <row r="39" spans="2:14" ht="15.75" thickTop="1" x14ac:dyDescent="0.2">
      <c r="M39" s="78" t="s">
        <v>99</v>
      </c>
      <c r="N39" s="71" t="s">
        <v>97</v>
      </c>
    </row>
    <row r="40" spans="2:14" x14ac:dyDescent="0.2">
      <c r="B40" s="54"/>
      <c r="C40" s="55"/>
      <c r="D40" s="56"/>
      <c r="E40" s="56"/>
      <c r="F40" s="56"/>
      <c r="M40" s="78" t="s">
        <v>101</v>
      </c>
      <c r="N40" s="71" t="s">
        <v>100</v>
      </c>
    </row>
    <row r="41" spans="2:14" ht="15.75" x14ac:dyDescent="0.25">
      <c r="B41" s="57" t="s">
        <v>946</v>
      </c>
      <c r="C41" s="55"/>
      <c r="D41" s="56"/>
      <c r="E41" s="56"/>
      <c r="F41" s="56"/>
      <c r="M41" s="78" t="s">
        <v>103</v>
      </c>
      <c r="N41" s="71" t="s">
        <v>102</v>
      </c>
    </row>
    <row r="42" spans="2:14" ht="15.75" x14ac:dyDescent="0.25">
      <c r="B42" s="57"/>
      <c r="C42" s="55"/>
      <c r="D42" s="56"/>
      <c r="E42" s="56"/>
      <c r="F42" s="56"/>
      <c r="M42" s="78" t="s">
        <v>106</v>
      </c>
      <c r="N42" s="71" t="s">
        <v>104</v>
      </c>
    </row>
    <row r="43" spans="2:14" ht="57" customHeight="1" x14ac:dyDescent="0.2">
      <c r="B43" s="87" t="s">
        <v>1028</v>
      </c>
      <c r="C43" s="88"/>
      <c r="D43" s="88"/>
      <c r="E43" s="88"/>
      <c r="F43" s="88"/>
      <c r="M43" s="78" t="s">
        <v>108</v>
      </c>
      <c r="N43" s="71" t="s">
        <v>107</v>
      </c>
    </row>
    <row r="44" spans="2:14" ht="15" customHeight="1" x14ac:dyDescent="0.2">
      <c r="B44" s="58"/>
      <c r="C44" s="58"/>
      <c r="D44" s="58"/>
      <c r="E44" s="58"/>
      <c r="F44" s="58"/>
      <c r="H44" s="82"/>
      <c r="I44" s="82"/>
      <c r="J44" s="82"/>
      <c r="M44" s="78" t="s">
        <v>111</v>
      </c>
      <c r="N44" s="71" t="s">
        <v>109</v>
      </c>
    </row>
    <row r="45" spans="2:14" ht="38.25" customHeight="1" x14ac:dyDescent="0.2">
      <c r="M45" s="78" t="s">
        <v>113</v>
      </c>
      <c r="N45" s="71" t="s">
        <v>112</v>
      </c>
    </row>
    <row r="46" spans="2:14" ht="15" customHeight="1" x14ac:dyDescent="0.2">
      <c r="M46" s="78" t="s">
        <v>115</v>
      </c>
      <c r="N46" s="71" t="s">
        <v>114</v>
      </c>
    </row>
    <row r="47" spans="2:14" ht="48.75" customHeight="1" x14ac:dyDescent="0.2">
      <c r="B47" s="89" t="str">
        <f>IF($I$4="TE", "* The difference between the two calculated totals is due to funding for the Isles of Scilly, which is determined seperately by the Secretary of State due to its unique circumstances", "")</f>
        <v/>
      </c>
      <c r="C47" s="89"/>
      <c r="D47" s="89"/>
      <c r="E47" s="89"/>
      <c r="F47" s="89"/>
      <c r="M47" s="78" t="s">
        <v>117</v>
      </c>
      <c r="N47" s="71" t="s">
        <v>116</v>
      </c>
    </row>
    <row r="48" spans="2:14" ht="15" customHeight="1" x14ac:dyDescent="0.2">
      <c r="M48" s="78" t="s">
        <v>119</v>
      </c>
      <c r="N48" s="71" t="s">
        <v>118</v>
      </c>
    </row>
    <row r="49" spans="2:14" x14ac:dyDescent="0.2">
      <c r="B49" s="61"/>
      <c r="C49" s="61"/>
      <c r="D49" s="61"/>
      <c r="E49" s="61"/>
      <c r="F49" s="61"/>
      <c r="M49" s="78" t="s">
        <v>962</v>
      </c>
      <c r="N49" s="71" t="s">
        <v>120</v>
      </c>
    </row>
    <row r="50" spans="2:14" x14ac:dyDescent="0.2">
      <c r="B50" s="61"/>
      <c r="C50" s="61"/>
      <c r="D50" s="61"/>
      <c r="E50" s="61"/>
      <c r="F50" s="61"/>
      <c r="M50" s="78" t="s">
        <v>122</v>
      </c>
      <c r="N50" s="71" t="s">
        <v>121</v>
      </c>
    </row>
    <row r="51" spans="2:14" x14ac:dyDescent="0.2">
      <c r="M51" s="78" t="s">
        <v>125</v>
      </c>
      <c r="N51" s="71" t="s">
        <v>123</v>
      </c>
    </row>
    <row r="52" spans="2:14" x14ac:dyDescent="0.2">
      <c r="M52" s="78" t="s">
        <v>128</v>
      </c>
      <c r="N52" s="71" t="s">
        <v>126</v>
      </c>
    </row>
    <row r="53" spans="2:14" x14ac:dyDescent="0.2">
      <c r="M53" s="78" t="s">
        <v>130</v>
      </c>
      <c r="N53" s="71" t="s">
        <v>129</v>
      </c>
    </row>
    <row r="54" spans="2:14" x14ac:dyDescent="0.2">
      <c r="M54" s="78" t="s">
        <v>132</v>
      </c>
      <c r="N54" s="71" t="s">
        <v>131</v>
      </c>
    </row>
    <row r="55" spans="2:14" x14ac:dyDescent="0.2">
      <c r="M55" s="78" t="s">
        <v>963</v>
      </c>
      <c r="N55" s="71" t="s">
        <v>133</v>
      </c>
    </row>
    <row r="56" spans="2:14" x14ac:dyDescent="0.2">
      <c r="H56" s="82"/>
      <c r="I56" s="82"/>
      <c r="J56" s="82"/>
      <c r="M56" s="78" t="s">
        <v>136</v>
      </c>
      <c r="N56" s="71" t="s">
        <v>134</v>
      </c>
    </row>
    <row r="57" spans="2:14" ht="54.75" customHeight="1" x14ac:dyDescent="0.2">
      <c r="M57" s="78" t="s">
        <v>138</v>
      </c>
      <c r="N57" s="71" t="s">
        <v>137</v>
      </c>
    </row>
    <row r="58" spans="2:14" x14ac:dyDescent="0.2">
      <c r="M58" s="78" t="s">
        <v>141</v>
      </c>
      <c r="N58" s="71" t="s">
        <v>139</v>
      </c>
    </row>
    <row r="59" spans="2:14" ht="38.25" customHeight="1" x14ac:dyDescent="0.2">
      <c r="M59" s="78" t="s">
        <v>143</v>
      </c>
      <c r="N59" s="71" t="s">
        <v>142</v>
      </c>
    </row>
    <row r="60" spans="2:14" x14ac:dyDescent="0.2">
      <c r="M60" s="78" t="s">
        <v>145</v>
      </c>
      <c r="N60" s="71" t="s">
        <v>144</v>
      </c>
    </row>
    <row r="61" spans="2:14" ht="42.75" customHeight="1" x14ac:dyDescent="0.2">
      <c r="M61" s="78" t="s">
        <v>147</v>
      </c>
      <c r="N61" s="71" t="s">
        <v>146</v>
      </c>
    </row>
    <row r="62" spans="2:14" x14ac:dyDescent="0.2">
      <c r="M62" s="78" t="s">
        <v>149</v>
      </c>
      <c r="N62" s="71" t="s">
        <v>148</v>
      </c>
    </row>
    <row r="63" spans="2:14" ht="42" customHeight="1" x14ac:dyDescent="0.2">
      <c r="M63" s="78" t="s">
        <v>151</v>
      </c>
      <c r="N63" s="71" t="s">
        <v>150</v>
      </c>
    </row>
    <row r="64" spans="2:14" x14ac:dyDescent="0.2">
      <c r="M64" s="78" t="s">
        <v>154</v>
      </c>
      <c r="N64" s="71" t="s">
        <v>152</v>
      </c>
    </row>
    <row r="65" spans="2:20" x14ac:dyDescent="0.2">
      <c r="M65" s="78" t="s">
        <v>156</v>
      </c>
      <c r="N65" s="71" t="s">
        <v>155</v>
      </c>
    </row>
    <row r="66" spans="2:20" x14ac:dyDescent="0.2">
      <c r="M66" s="78" t="s">
        <v>158</v>
      </c>
      <c r="N66" s="71" t="s">
        <v>157</v>
      </c>
    </row>
    <row r="67" spans="2:20" x14ac:dyDescent="0.2">
      <c r="M67" s="78" t="s">
        <v>964</v>
      </c>
      <c r="N67" s="71" t="s">
        <v>159</v>
      </c>
    </row>
    <row r="68" spans="2:20" ht="69" customHeight="1" x14ac:dyDescent="0.2">
      <c r="M68" s="78" t="s">
        <v>161</v>
      </c>
      <c r="N68" s="71" t="s">
        <v>160</v>
      </c>
    </row>
    <row r="69" spans="2:20" x14ac:dyDescent="0.2">
      <c r="M69" s="78" t="s">
        <v>164</v>
      </c>
      <c r="N69" s="71" t="s">
        <v>162</v>
      </c>
    </row>
    <row r="70" spans="2:20" ht="45.75" customHeight="1" x14ac:dyDescent="0.2">
      <c r="M70" s="78" t="s">
        <v>166</v>
      </c>
      <c r="N70" s="71" t="s">
        <v>165</v>
      </c>
    </row>
    <row r="71" spans="2:20" x14ac:dyDescent="0.2">
      <c r="M71" s="78" t="s">
        <v>166</v>
      </c>
      <c r="N71" s="71" t="s">
        <v>192</v>
      </c>
    </row>
    <row r="72" spans="2:20" s="59" customFormat="1" ht="46.5" customHeight="1" x14ac:dyDescent="0.2">
      <c r="B72" s="40"/>
      <c r="C72" s="40"/>
      <c r="D72" s="40"/>
      <c r="E72" s="40"/>
      <c r="F72" s="40"/>
      <c r="H72" s="60"/>
      <c r="I72" s="60"/>
      <c r="J72" s="60"/>
      <c r="K72" s="60"/>
      <c r="L72" s="60"/>
      <c r="M72" s="78" t="s">
        <v>168</v>
      </c>
      <c r="N72" s="71" t="s">
        <v>167</v>
      </c>
      <c r="O72" s="75"/>
      <c r="R72" s="60"/>
      <c r="S72" s="60"/>
      <c r="T72" s="60"/>
    </row>
    <row r="73" spans="2:20" x14ac:dyDescent="0.2">
      <c r="G73" s="41"/>
      <c r="M73" s="78" t="s">
        <v>170</v>
      </c>
      <c r="N73" s="71" t="s">
        <v>169</v>
      </c>
    </row>
    <row r="74" spans="2:20" ht="51.75" customHeight="1" x14ac:dyDescent="0.2">
      <c r="M74" s="78" t="s">
        <v>173</v>
      </c>
      <c r="N74" s="71" t="s">
        <v>171</v>
      </c>
    </row>
    <row r="75" spans="2:20" x14ac:dyDescent="0.2">
      <c r="M75" s="78" t="s">
        <v>965</v>
      </c>
      <c r="N75" s="71" t="s">
        <v>174</v>
      </c>
    </row>
    <row r="76" spans="2:20" x14ac:dyDescent="0.2">
      <c r="M76" s="78" t="s">
        <v>176</v>
      </c>
      <c r="N76" s="71" t="s">
        <v>175</v>
      </c>
    </row>
    <row r="77" spans="2:20" x14ac:dyDescent="0.2">
      <c r="M77" s="78" t="s">
        <v>178</v>
      </c>
      <c r="N77" s="71" t="s">
        <v>177</v>
      </c>
    </row>
    <row r="78" spans="2:20" ht="15" customHeight="1" x14ac:dyDescent="0.2">
      <c r="M78" s="78" t="s">
        <v>180</v>
      </c>
      <c r="N78" s="71" t="s">
        <v>179</v>
      </c>
    </row>
    <row r="79" spans="2:20" x14ac:dyDescent="0.2">
      <c r="M79" s="78" t="s">
        <v>183</v>
      </c>
      <c r="N79" s="71" t="s">
        <v>181</v>
      </c>
    </row>
    <row r="80" spans="2:20" x14ac:dyDescent="0.2">
      <c r="M80" s="78" t="s">
        <v>186</v>
      </c>
      <c r="N80" s="71" t="s">
        <v>184</v>
      </c>
    </row>
    <row r="81" spans="13:14" x14ac:dyDescent="0.2">
      <c r="M81" s="78" t="s">
        <v>189</v>
      </c>
      <c r="N81" s="71" t="s">
        <v>187</v>
      </c>
    </row>
    <row r="82" spans="13:14" x14ac:dyDescent="0.2">
      <c r="M82" s="78" t="s">
        <v>191</v>
      </c>
      <c r="N82" s="71" t="s">
        <v>190</v>
      </c>
    </row>
    <row r="83" spans="13:14" x14ac:dyDescent="0.2">
      <c r="M83" s="78" t="s">
        <v>193</v>
      </c>
      <c r="N83" s="71" t="s">
        <v>192</v>
      </c>
    </row>
    <row r="84" spans="13:14" x14ac:dyDescent="0.2">
      <c r="M84" s="78" t="s">
        <v>196</v>
      </c>
      <c r="N84" s="71" t="s">
        <v>194</v>
      </c>
    </row>
    <row r="85" spans="13:14" x14ac:dyDescent="0.2">
      <c r="M85" s="78" t="s">
        <v>198</v>
      </c>
      <c r="N85" s="71" t="s">
        <v>197</v>
      </c>
    </row>
    <row r="86" spans="13:14" x14ac:dyDescent="0.2">
      <c r="M86" s="78" t="s">
        <v>200</v>
      </c>
      <c r="N86" s="71" t="s">
        <v>199</v>
      </c>
    </row>
    <row r="87" spans="13:14" x14ac:dyDescent="0.2">
      <c r="M87" s="78" t="s">
        <v>202</v>
      </c>
      <c r="N87" s="71" t="s">
        <v>201</v>
      </c>
    </row>
    <row r="88" spans="13:14" x14ac:dyDescent="0.2">
      <c r="M88" s="78" t="s">
        <v>205</v>
      </c>
      <c r="N88" s="71" t="s">
        <v>203</v>
      </c>
    </row>
    <row r="89" spans="13:14" x14ac:dyDescent="0.2">
      <c r="M89" s="78" t="s">
        <v>207</v>
      </c>
      <c r="N89" s="71" t="s">
        <v>206</v>
      </c>
    </row>
    <row r="90" spans="13:14" x14ac:dyDescent="0.2">
      <c r="M90" s="78" t="s">
        <v>210</v>
      </c>
      <c r="N90" s="71" t="s">
        <v>208</v>
      </c>
    </row>
    <row r="91" spans="13:14" x14ac:dyDescent="0.2">
      <c r="M91" s="78" t="s">
        <v>213</v>
      </c>
      <c r="N91" s="71" t="s">
        <v>211</v>
      </c>
    </row>
    <row r="92" spans="13:14" x14ac:dyDescent="0.2">
      <c r="M92" s="78" t="s">
        <v>216</v>
      </c>
      <c r="N92" s="71" t="s">
        <v>214</v>
      </c>
    </row>
    <row r="93" spans="13:14" x14ac:dyDescent="0.2">
      <c r="M93" s="78" t="s">
        <v>966</v>
      </c>
      <c r="N93" s="71" t="s">
        <v>217</v>
      </c>
    </row>
    <row r="94" spans="13:14" x14ac:dyDescent="0.2">
      <c r="M94" s="78" t="s">
        <v>222</v>
      </c>
      <c r="N94" s="71" t="s">
        <v>220</v>
      </c>
    </row>
    <row r="95" spans="13:14" x14ac:dyDescent="0.2">
      <c r="M95" s="78" t="s">
        <v>934</v>
      </c>
      <c r="N95" s="71" t="s">
        <v>583</v>
      </c>
    </row>
    <row r="96" spans="13:14" x14ac:dyDescent="0.2">
      <c r="M96" s="78" t="s">
        <v>224</v>
      </c>
      <c r="N96" s="71" t="s">
        <v>223</v>
      </c>
    </row>
    <row r="97" spans="13:14" x14ac:dyDescent="0.2">
      <c r="M97" s="78" t="s">
        <v>226</v>
      </c>
      <c r="N97" s="71" t="s">
        <v>225</v>
      </c>
    </row>
    <row r="98" spans="13:14" x14ac:dyDescent="0.2">
      <c r="M98" s="78" t="s">
        <v>967</v>
      </c>
      <c r="N98" s="71" t="s">
        <v>584</v>
      </c>
    </row>
    <row r="99" spans="13:14" x14ac:dyDescent="0.2">
      <c r="M99" s="78" t="s">
        <v>229</v>
      </c>
      <c r="N99" s="71" t="s">
        <v>227</v>
      </c>
    </row>
    <row r="100" spans="13:14" x14ac:dyDescent="0.2">
      <c r="M100" s="78" t="s">
        <v>232</v>
      </c>
      <c r="N100" s="71" t="s">
        <v>230</v>
      </c>
    </row>
    <row r="101" spans="13:14" x14ac:dyDescent="0.2">
      <c r="M101" s="78" t="s">
        <v>234</v>
      </c>
      <c r="N101" s="71" t="s">
        <v>233</v>
      </c>
    </row>
    <row r="102" spans="13:14" x14ac:dyDescent="0.2">
      <c r="M102" s="78" t="s">
        <v>968</v>
      </c>
      <c r="N102" s="71" t="s">
        <v>235</v>
      </c>
    </row>
    <row r="103" spans="13:14" x14ac:dyDescent="0.2">
      <c r="M103" s="78" t="s">
        <v>238</v>
      </c>
      <c r="N103" s="71" t="s">
        <v>236</v>
      </c>
    </row>
    <row r="104" spans="13:14" x14ac:dyDescent="0.2">
      <c r="M104" s="78" t="s">
        <v>240</v>
      </c>
      <c r="N104" s="71" t="s">
        <v>239</v>
      </c>
    </row>
    <row r="105" spans="13:14" x14ac:dyDescent="0.2">
      <c r="M105" s="78" t="s">
        <v>243</v>
      </c>
      <c r="N105" s="71" t="s">
        <v>241</v>
      </c>
    </row>
    <row r="106" spans="13:14" x14ac:dyDescent="0.2">
      <c r="M106" s="78" t="s">
        <v>245</v>
      </c>
      <c r="N106" s="71" t="s">
        <v>244</v>
      </c>
    </row>
    <row r="107" spans="13:14" x14ac:dyDescent="0.2">
      <c r="M107" s="78" t="s">
        <v>247</v>
      </c>
      <c r="N107" s="71" t="s">
        <v>246</v>
      </c>
    </row>
    <row r="108" spans="13:14" x14ac:dyDescent="0.2">
      <c r="M108" s="78" t="s">
        <v>249</v>
      </c>
      <c r="N108" s="71" t="s">
        <v>248</v>
      </c>
    </row>
    <row r="109" spans="13:14" x14ac:dyDescent="0.2">
      <c r="M109" s="78" t="s">
        <v>252</v>
      </c>
      <c r="N109" s="71" t="s">
        <v>250</v>
      </c>
    </row>
    <row r="110" spans="13:14" x14ac:dyDescent="0.2">
      <c r="M110" s="78" t="s">
        <v>254</v>
      </c>
      <c r="N110" s="71" t="s">
        <v>253</v>
      </c>
    </row>
    <row r="111" spans="13:14" x14ac:dyDescent="0.2">
      <c r="M111" s="78" t="s">
        <v>256</v>
      </c>
      <c r="N111" s="71" t="s">
        <v>255</v>
      </c>
    </row>
    <row r="112" spans="13:14" x14ac:dyDescent="0.2">
      <c r="M112" s="78" t="s">
        <v>258</v>
      </c>
      <c r="N112" s="71" t="s">
        <v>257</v>
      </c>
    </row>
    <row r="113" spans="13:14" x14ac:dyDescent="0.2">
      <c r="M113" s="78" t="s">
        <v>260</v>
      </c>
      <c r="N113" s="71" t="s">
        <v>259</v>
      </c>
    </row>
    <row r="114" spans="13:14" x14ac:dyDescent="0.2">
      <c r="M114" s="78" t="s">
        <v>969</v>
      </c>
      <c r="N114" s="71" t="s">
        <v>261</v>
      </c>
    </row>
    <row r="115" spans="13:14" x14ac:dyDescent="0.2">
      <c r="M115" s="78" t="s">
        <v>263</v>
      </c>
      <c r="N115" s="71" t="s">
        <v>262</v>
      </c>
    </row>
    <row r="116" spans="13:14" x14ac:dyDescent="0.2">
      <c r="M116" s="78" t="s">
        <v>265</v>
      </c>
      <c r="N116" s="71" t="s">
        <v>264</v>
      </c>
    </row>
    <row r="117" spans="13:14" x14ac:dyDescent="0.2">
      <c r="M117" s="78" t="s">
        <v>267</v>
      </c>
      <c r="N117" s="71" t="s">
        <v>266</v>
      </c>
    </row>
    <row r="118" spans="13:14" x14ac:dyDescent="0.2">
      <c r="M118" s="78" t="s">
        <v>270</v>
      </c>
      <c r="N118" s="71" t="s">
        <v>268</v>
      </c>
    </row>
    <row r="119" spans="13:14" x14ac:dyDescent="0.2">
      <c r="M119" s="78" t="s">
        <v>273</v>
      </c>
      <c r="N119" s="71" t="s">
        <v>271</v>
      </c>
    </row>
    <row r="120" spans="13:14" x14ac:dyDescent="0.2">
      <c r="M120" s="78" t="s">
        <v>275</v>
      </c>
      <c r="N120" s="71" t="s">
        <v>274</v>
      </c>
    </row>
    <row r="121" spans="13:14" x14ac:dyDescent="0.2">
      <c r="M121" s="78" t="s">
        <v>278</v>
      </c>
      <c r="N121" s="71" t="s">
        <v>276</v>
      </c>
    </row>
    <row r="122" spans="13:14" x14ac:dyDescent="0.2">
      <c r="M122" s="78" t="s">
        <v>281</v>
      </c>
      <c r="N122" s="71" t="s">
        <v>279</v>
      </c>
    </row>
    <row r="123" spans="13:14" x14ac:dyDescent="0.2">
      <c r="M123" s="78" t="s">
        <v>283</v>
      </c>
      <c r="N123" s="71" t="s">
        <v>282</v>
      </c>
    </row>
    <row r="124" spans="13:14" x14ac:dyDescent="0.2">
      <c r="M124" s="78" t="s">
        <v>970</v>
      </c>
      <c r="N124" s="71" t="s">
        <v>284</v>
      </c>
    </row>
    <row r="125" spans="13:14" x14ac:dyDescent="0.2">
      <c r="M125" s="78" t="s">
        <v>287</v>
      </c>
      <c r="N125" s="71" t="s">
        <v>285</v>
      </c>
    </row>
    <row r="126" spans="13:14" x14ac:dyDescent="0.2">
      <c r="M126" s="78" t="s">
        <v>289</v>
      </c>
      <c r="N126" s="71" t="s">
        <v>288</v>
      </c>
    </row>
    <row r="127" spans="13:14" x14ac:dyDescent="0.2">
      <c r="M127" s="78" t="s">
        <v>291</v>
      </c>
      <c r="N127" s="71" t="s">
        <v>290</v>
      </c>
    </row>
    <row r="128" spans="13:14" x14ac:dyDescent="0.2">
      <c r="M128" s="78" t="s">
        <v>294</v>
      </c>
      <c r="N128" s="71" t="s">
        <v>292</v>
      </c>
    </row>
    <row r="129" spans="13:17" x14ac:dyDescent="0.2">
      <c r="M129" s="78" t="s">
        <v>297</v>
      </c>
      <c r="N129" s="71" t="s">
        <v>295</v>
      </c>
    </row>
    <row r="130" spans="13:17" x14ac:dyDescent="0.2">
      <c r="M130" s="78" t="s">
        <v>299</v>
      </c>
      <c r="N130" s="71" t="s">
        <v>298</v>
      </c>
    </row>
    <row r="131" spans="13:17" x14ac:dyDescent="0.2">
      <c r="M131" s="78" t="s">
        <v>301</v>
      </c>
      <c r="N131" s="71" t="s">
        <v>300</v>
      </c>
    </row>
    <row r="132" spans="13:17" x14ac:dyDescent="0.2">
      <c r="M132" s="78" t="s">
        <v>303</v>
      </c>
      <c r="N132" s="71" t="s">
        <v>302</v>
      </c>
    </row>
    <row r="133" spans="13:17" x14ac:dyDescent="0.2">
      <c r="M133" s="78" t="s">
        <v>306</v>
      </c>
      <c r="N133" s="71" t="s">
        <v>304</v>
      </c>
    </row>
    <row r="134" spans="13:17" x14ac:dyDescent="0.2">
      <c r="M134" s="78" t="s">
        <v>309</v>
      </c>
      <c r="N134" s="71" t="s">
        <v>307</v>
      </c>
    </row>
    <row r="135" spans="13:17" x14ac:dyDescent="0.2">
      <c r="M135" s="78" t="s">
        <v>312</v>
      </c>
      <c r="N135" s="71" t="s">
        <v>310</v>
      </c>
    </row>
    <row r="136" spans="13:17" x14ac:dyDescent="0.2">
      <c r="M136" s="78" t="s">
        <v>314</v>
      </c>
      <c r="N136" s="71" t="s">
        <v>313</v>
      </c>
    </row>
    <row r="137" spans="13:17" x14ac:dyDescent="0.2">
      <c r="M137" s="78" t="s">
        <v>317</v>
      </c>
      <c r="N137" s="71" t="s">
        <v>315</v>
      </c>
    </row>
    <row r="138" spans="13:17" x14ac:dyDescent="0.2">
      <c r="M138" s="78" t="s">
        <v>319</v>
      </c>
      <c r="N138" s="71" t="s">
        <v>318</v>
      </c>
    </row>
    <row r="139" spans="13:17" x14ac:dyDescent="0.2">
      <c r="M139" s="78" t="s">
        <v>321</v>
      </c>
      <c r="N139" s="71" t="s">
        <v>320</v>
      </c>
    </row>
    <row r="140" spans="13:17" x14ac:dyDescent="0.2">
      <c r="M140" s="78" t="s">
        <v>324</v>
      </c>
      <c r="N140" s="71" t="s">
        <v>322</v>
      </c>
    </row>
    <row r="141" spans="13:17" x14ac:dyDescent="0.2">
      <c r="M141" s="78" t="s">
        <v>327</v>
      </c>
      <c r="N141" s="71" t="s">
        <v>325</v>
      </c>
    </row>
    <row r="142" spans="13:17" x14ac:dyDescent="0.2">
      <c r="M142" s="78" t="s">
        <v>330</v>
      </c>
      <c r="N142" s="71" t="s">
        <v>328</v>
      </c>
    </row>
    <row r="143" spans="13:17" x14ac:dyDescent="0.2">
      <c r="M143" s="78" t="s">
        <v>333</v>
      </c>
      <c r="N143" s="71" t="s">
        <v>331</v>
      </c>
      <c r="P143" s="43"/>
      <c r="Q143" s="43"/>
    </row>
    <row r="144" spans="13:17" x14ac:dyDescent="0.2">
      <c r="M144" s="78" t="s">
        <v>335</v>
      </c>
      <c r="N144" s="71" t="s">
        <v>334</v>
      </c>
    </row>
    <row r="145" spans="13:14" x14ac:dyDescent="0.2">
      <c r="M145" s="78" t="s">
        <v>338</v>
      </c>
      <c r="N145" s="71" t="s">
        <v>336</v>
      </c>
    </row>
    <row r="146" spans="13:14" x14ac:dyDescent="0.2">
      <c r="M146" s="78" t="s">
        <v>340</v>
      </c>
      <c r="N146" s="71" t="s">
        <v>339</v>
      </c>
    </row>
    <row r="147" spans="13:14" x14ac:dyDescent="0.2">
      <c r="M147" s="78" t="s">
        <v>971</v>
      </c>
      <c r="N147" s="71" t="s">
        <v>341</v>
      </c>
    </row>
    <row r="148" spans="13:14" x14ac:dyDescent="0.2">
      <c r="M148" s="78" t="s">
        <v>343</v>
      </c>
      <c r="N148" s="71" t="s">
        <v>342</v>
      </c>
    </row>
    <row r="149" spans="13:14" x14ac:dyDescent="0.2">
      <c r="M149" s="78" t="s">
        <v>346</v>
      </c>
      <c r="N149" s="71" t="s">
        <v>344</v>
      </c>
    </row>
    <row r="150" spans="13:14" x14ac:dyDescent="0.2">
      <c r="M150" s="78" t="s">
        <v>348</v>
      </c>
      <c r="N150" s="71" t="s">
        <v>347</v>
      </c>
    </row>
    <row r="151" spans="13:14" x14ac:dyDescent="0.2">
      <c r="M151" s="78" t="s">
        <v>351</v>
      </c>
      <c r="N151" s="71" t="s">
        <v>349</v>
      </c>
    </row>
    <row r="152" spans="13:14" x14ac:dyDescent="0.2">
      <c r="M152" s="78" t="s">
        <v>354</v>
      </c>
      <c r="N152" s="71" t="s">
        <v>352</v>
      </c>
    </row>
    <row r="153" spans="13:14" x14ac:dyDescent="0.2">
      <c r="M153" s="78" t="s">
        <v>356</v>
      </c>
      <c r="N153" s="71" t="s">
        <v>355</v>
      </c>
    </row>
    <row r="154" spans="13:14" x14ac:dyDescent="0.2">
      <c r="M154" s="78" t="s">
        <v>358</v>
      </c>
      <c r="N154" s="71" t="s">
        <v>357</v>
      </c>
    </row>
    <row r="155" spans="13:14" x14ac:dyDescent="0.2">
      <c r="M155" s="78" t="s">
        <v>360</v>
      </c>
      <c r="N155" s="71" t="s">
        <v>359</v>
      </c>
    </row>
    <row r="156" spans="13:14" x14ac:dyDescent="0.2">
      <c r="M156" s="78" t="s">
        <v>362</v>
      </c>
      <c r="N156" s="71" t="s">
        <v>361</v>
      </c>
    </row>
    <row r="157" spans="13:14" x14ac:dyDescent="0.2">
      <c r="M157" s="78" t="s">
        <v>365</v>
      </c>
      <c r="N157" s="71" t="s">
        <v>363</v>
      </c>
    </row>
    <row r="158" spans="13:14" x14ac:dyDescent="0.2">
      <c r="M158" s="78" t="s">
        <v>972</v>
      </c>
      <c r="N158" s="71" t="s">
        <v>366</v>
      </c>
    </row>
    <row r="159" spans="13:14" x14ac:dyDescent="0.2">
      <c r="M159" s="78" t="s">
        <v>368</v>
      </c>
      <c r="N159" s="71" t="s">
        <v>367</v>
      </c>
    </row>
    <row r="160" spans="13:14" x14ac:dyDescent="0.2">
      <c r="M160" s="78" t="s">
        <v>370</v>
      </c>
      <c r="N160" s="71" t="s">
        <v>369</v>
      </c>
    </row>
    <row r="161" spans="13:14" x14ac:dyDescent="0.2">
      <c r="M161" s="78" t="s">
        <v>372</v>
      </c>
      <c r="N161" s="71" t="s">
        <v>371</v>
      </c>
    </row>
    <row r="162" spans="13:14" x14ac:dyDescent="0.2">
      <c r="M162" s="78" t="s">
        <v>375</v>
      </c>
      <c r="N162" s="71" t="s">
        <v>373</v>
      </c>
    </row>
    <row r="163" spans="13:14" x14ac:dyDescent="0.2">
      <c r="M163" s="78" t="s">
        <v>378</v>
      </c>
      <c r="N163" s="71" t="s">
        <v>376</v>
      </c>
    </row>
    <row r="164" spans="13:14" x14ac:dyDescent="0.2">
      <c r="M164" s="78" t="s">
        <v>380</v>
      </c>
      <c r="N164" s="71" t="s">
        <v>379</v>
      </c>
    </row>
    <row r="165" spans="13:14" x14ac:dyDescent="0.2">
      <c r="M165" s="78" t="s">
        <v>382</v>
      </c>
      <c r="N165" s="71" t="s">
        <v>381</v>
      </c>
    </row>
    <row r="166" spans="13:14" x14ac:dyDescent="0.2">
      <c r="M166" s="78" t="s">
        <v>385</v>
      </c>
      <c r="N166" s="71" t="s">
        <v>383</v>
      </c>
    </row>
    <row r="167" spans="13:14" x14ac:dyDescent="0.2">
      <c r="M167" s="78" t="s">
        <v>973</v>
      </c>
      <c r="N167" s="71" t="s">
        <v>386</v>
      </c>
    </row>
    <row r="168" spans="13:14" x14ac:dyDescent="0.2">
      <c r="M168" s="78" t="s">
        <v>388</v>
      </c>
      <c r="N168" s="71" t="s">
        <v>387</v>
      </c>
    </row>
    <row r="169" spans="13:14" x14ac:dyDescent="0.2">
      <c r="M169" s="78" t="s">
        <v>390</v>
      </c>
      <c r="N169" s="71" t="s">
        <v>389</v>
      </c>
    </row>
    <row r="170" spans="13:14" x14ac:dyDescent="0.2">
      <c r="M170" s="78" t="s">
        <v>393</v>
      </c>
      <c r="N170" s="71" t="s">
        <v>391</v>
      </c>
    </row>
    <row r="171" spans="13:14" x14ac:dyDescent="0.2">
      <c r="M171" s="78" t="s">
        <v>974</v>
      </c>
      <c r="N171" s="71" t="s">
        <v>394</v>
      </c>
    </row>
    <row r="172" spans="13:14" x14ac:dyDescent="0.2">
      <c r="M172" s="78" t="s">
        <v>398</v>
      </c>
      <c r="N172" s="71" t="s">
        <v>397</v>
      </c>
    </row>
    <row r="173" spans="13:14" x14ac:dyDescent="0.2">
      <c r="M173" s="78" t="s">
        <v>401</v>
      </c>
      <c r="N173" s="71" t="s">
        <v>399</v>
      </c>
    </row>
    <row r="174" spans="13:14" x14ac:dyDescent="0.2">
      <c r="M174" s="78" t="s">
        <v>404</v>
      </c>
      <c r="N174" s="71" t="s">
        <v>402</v>
      </c>
    </row>
    <row r="175" spans="13:14" x14ac:dyDescent="0.2">
      <c r="M175" s="78" t="s">
        <v>407</v>
      </c>
      <c r="N175" s="71" t="s">
        <v>405</v>
      </c>
    </row>
    <row r="176" spans="13:14" x14ac:dyDescent="0.2">
      <c r="M176" s="78" t="s">
        <v>975</v>
      </c>
      <c r="N176" s="71" t="s">
        <v>408</v>
      </c>
    </row>
    <row r="177" spans="13:14" x14ac:dyDescent="0.2">
      <c r="M177" s="78" t="s">
        <v>412</v>
      </c>
      <c r="N177" s="71" t="s">
        <v>411</v>
      </c>
    </row>
    <row r="178" spans="13:14" x14ac:dyDescent="0.2">
      <c r="M178" s="78" t="s">
        <v>414</v>
      </c>
      <c r="N178" s="71" t="s">
        <v>413</v>
      </c>
    </row>
    <row r="179" spans="13:14" x14ac:dyDescent="0.2">
      <c r="M179" s="78" t="s">
        <v>416</v>
      </c>
      <c r="N179" s="71" t="s">
        <v>415</v>
      </c>
    </row>
    <row r="180" spans="13:14" x14ac:dyDescent="0.2">
      <c r="M180" s="78" t="s">
        <v>419</v>
      </c>
      <c r="N180" s="71" t="s">
        <v>417</v>
      </c>
    </row>
    <row r="181" spans="13:14" x14ac:dyDescent="0.2">
      <c r="M181" s="78" t="s">
        <v>422</v>
      </c>
      <c r="N181" s="71" t="s">
        <v>420</v>
      </c>
    </row>
    <row r="182" spans="13:14" x14ac:dyDescent="0.2">
      <c r="M182" s="78" t="s">
        <v>425</v>
      </c>
      <c r="N182" s="71" t="s">
        <v>423</v>
      </c>
    </row>
    <row r="183" spans="13:14" x14ac:dyDescent="0.2">
      <c r="M183" s="78" t="s">
        <v>428</v>
      </c>
      <c r="N183" s="71" t="s">
        <v>426</v>
      </c>
    </row>
    <row r="184" spans="13:14" x14ac:dyDescent="0.2">
      <c r="M184" s="78" t="s">
        <v>430</v>
      </c>
      <c r="N184" s="71" t="s">
        <v>429</v>
      </c>
    </row>
    <row r="185" spans="13:14" x14ac:dyDescent="0.2">
      <c r="M185" s="78" t="s">
        <v>976</v>
      </c>
      <c r="N185" s="71" t="s">
        <v>431</v>
      </c>
    </row>
    <row r="186" spans="13:14" x14ac:dyDescent="0.2">
      <c r="M186" s="78" t="s">
        <v>433</v>
      </c>
      <c r="N186" s="71" t="s">
        <v>432</v>
      </c>
    </row>
    <row r="187" spans="13:14" x14ac:dyDescent="0.2">
      <c r="M187" s="78" t="s">
        <v>436</v>
      </c>
      <c r="N187" s="71" t="s">
        <v>434</v>
      </c>
    </row>
    <row r="188" spans="13:14" x14ac:dyDescent="0.2">
      <c r="M188" s="78" t="s">
        <v>438</v>
      </c>
      <c r="N188" s="71" t="s">
        <v>437</v>
      </c>
    </row>
    <row r="189" spans="13:14" x14ac:dyDescent="0.2">
      <c r="M189" s="78" t="s">
        <v>440</v>
      </c>
      <c r="N189" s="71" t="s">
        <v>439</v>
      </c>
    </row>
    <row r="190" spans="13:14" x14ac:dyDescent="0.2">
      <c r="M190" s="78" t="s">
        <v>977</v>
      </c>
      <c r="N190" s="71" t="s">
        <v>441</v>
      </c>
    </row>
    <row r="191" spans="13:14" x14ac:dyDescent="0.2">
      <c r="M191" s="78" t="s">
        <v>443</v>
      </c>
      <c r="N191" s="71" t="s">
        <v>442</v>
      </c>
    </row>
    <row r="192" spans="13:14" x14ac:dyDescent="0.2">
      <c r="M192" s="78" t="s">
        <v>446</v>
      </c>
      <c r="N192" s="71" t="s">
        <v>444</v>
      </c>
    </row>
    <row r="193" spans="13:14" x14ac:dyDescent="0.2">
      <c r="M193" s="78" t="s">
        <v>448</v>
      </c>
      <c r="N193" s="71" t="s">
        <v>447</v>
      </c>
    </row>
    <row r="194" spans="13:14" x14ac:dyDescent="0.2">
      <c r="M194" s="78" t="s">
        <v>451</v>
      </c>
      <c r="N194" s="71" t="s">
        <v>449</v>
      </c>
    </row>
    <row r="195" spans="13:14" x14ac:dyDescent="0.2">
      <c r="M195" s="78" t="s">
        <v>454</v>
      </c>
      <c r="N195" s="71" t="s">
        <v>452</v>
      </c>
    </row>
    <row r="196" spans="13:14" x14ac:dyDescent="0.2">
      <c r="M196" s="78" t="s">
        <v>457</v>
      </c>
      <c r="N196" s="71" t="s">
        <v>455</v>
      </c>
    </row>
    <row r="197" spans="13:14" x14ac:dyDescent="0.2">
      <c r="M197" s="78" t="s">
        <v>459</v>
      </c>
      <c r="N197" s="71" t="s">
        <v>458</v>
      </c>
    </row>
    <row r="198" spans="13:14" x14ac:dyDescent="0.2">
      <c r="M198" s="78" t="s">
        <v>462</v>
      </c>
      <c r="N198" s="71" t="s">
        <v>460</v>
      </c>
    </row>
    <row r="199" spans="13:14" x14ac:dyDescent="0.2">
      <c r="M199" s="78" t="s">
        <v>464</v>
      </c>
      <c r="N199" s="71" t="s">
        <v>463</v>
      </c>
    </row>
    <row r="200" spans="13:14" x14ac:dyDescent="0.2">
      <c r="M200" s="78" t="s">
        <v>466</v>
      </c>
      <c r="N200" s="71" t="s">
        <v>465</v>
      </c>
    </row>
    <row r="201" spans="13:14" x14ac:dyDescent="0.2">
      <c r="M201" s="78" t="s">
        <v>469</v>
      </c>
      <c r="N201" s="71" t="s">
        <v>467</v>
      </c>
    </row>
    <row r="202" spans="13:14" x14ac:dyDescent="0.2">
      <c r="M202" s="78" t="s">
        <v>471</v>
      </c>
      <c r="N202" s="71" t="s">
        <v>470</v>
      </c>
    </row>
    <row r="203" spans="13:14" x14ac:dyDescent="0.2">
      <c r="M203" s="78" t="s">
        <v>474</v>
      </c>
      <c r="N203" s="71" t="s">
        <v>472</v>
      </c>
    </row>
    <row r="204" spans="13:14" x14ac:dyDescent="0.2">
      <c r="M204" s="78" t="s">
        <v>476</v>
      </c>
      <c r="N204" s="71" t="s">
        <v>475</v>
      </c>
    </row>
    <row r="205" spans="13:14" x14ac:dyDescent="0.2">
      <c r="M205" s="78" t="s">
        <v>478</v>
      </c>
      <c r="N205" s="71" t="s">
        <v>477</v>
      </c>
    </row>
    <row r="206" spans="13:14" x14ac:dyDescent="0.2">
      <c r="M206" s="78" t="s">
        <v>480</v>
      </c>
      <c r="N206" s="71" t="s">
        <v>479</v>
      </c>
    </row>
    <row r="207" spans="13:14" x14ac:dyDescent="0.2">
      <c r="M207" s="78" t="s">
        <v>483</v>
      </c>
      <c r="N207" s="71" t="s">
        <v>481</v>
      </c>
    </row>
    <row r="208" spans="13:14" x14ac:dyDescent="0.2">
      <c r="M208" s="78" t="s">
        <v>486</v>
      </c>
      <c r="N208" s="71" t="s">
        <v>484</v>
      </c>
    </row>
    <row r="209" spans="13:14" x14ac:dyDescent="0.2">
      <c r="M209" s="78" t="s">
        <v>489</v>
      </c>
      <c r="N209" s="71" t="s">
        <v>487</v>
      </c>
    </row>
    <row r="210" spans="13:14" x14ac:dyDescent="0.2">
      <c r="M210" s="78" t="s">
        <v>491</v>
      </c>
      <c r="N210" s="71" t="s">
        <v>490</v>
      </c>
    </row>
    <row r="211" spans="13:14" x14ac:dyDescent="0.2">
      <c r="M211" s="78" t="s">
        <v>493</v>
      </c>
      <c r="N211" s="71" t="s">
        <v>492</v>
      </c>
    </row>
    <row r="212" spans="13:14" x14ac:dyDescent="0.2">
      <c r="M212" s="78" t="s">
        <v>495</v>
      </c>
      <c r="N212" s="71" t="s">
        <v>494</v>
      </c>
    </row>
    <row r="213" spans="13:14" x14ac:dyDescent="0.2">
      <c r="M213" s="78" t="s">
        <v>498</v>
      </c>
      <c r="N213" s="71" t="s">
        <v>496</v>
      </c>
    </row>
    <row r="214" spans="13:14" x14ac:dyDescent="0.2">
      <c r="M214" s="78" t="s">
        <v>500</v>
      </c>
      <c r="N214" s="71" t="s">
        <v>499</v>
      </c>
    </row>
    <row r="215" spans="13:14" x14ac:dyDescent="0.2">
      <c r="M215" s="78" t="s">
        <v>502</v>
      </c>
      <c r="N215" s="71" t="s">
        <v>501</v>
      </c>
    </row>
    <row r="216" spans="13:14" x14ac:dyDescent="0.2">
      <c r="M216" s="78" t="s">
        <v>504</v>
      </c>
      <c r="N216" s="71" t="s">
        <v>503</v>
      </c>
    </row>
    <row r="217" spans="13:14" x14ac:dyDescent="0.2">
      <c r="M217" s="78" t="s">
        <v>506</v>
      </c>
      <c r="N217" s="71" t="s">
        <v>505</v>
      </c>
    </row>
    <row r="218" spans="13:14" x14ac:dyDescent="0.2">
      <c r="M218" s="78" t="s">
        <v>509</v>
      </c>
      <c r="N218" s="71" t="s">
        <v>507</v>
      </c>
    </row>
    <row r="219" spans="13:14" x14ac:dyDescent="0.2">
      <c r="M219" s="78" t="s">
        <v>511</v>
      </c>
      <c r="N219" s="71" t="s">
        <v>510</v>
      </c>
    </row>
    <row r="220" spans="13:14" x14ac:dyDescent="0.2">
      <c r="M220" s="78" t="s">
        <v>514</v>
      </c>
      <c r="N220" s="71" t="s">
        <v>512</v>
      </c>
    </row>
    <row r="221" spans="13:14" x14ac:dyDescent="0.2">
      <c r="M221" s="78" t="s">
        <v>516</v>
      </c>
      <c r="N221" s="71" t="s">
        <v>515</v>
      </c>
    </row>
    <row r="222" spans="13:14" x14ac:dyDescent="0.2">
      <c r="M222" s="78" t="s">
        <v>519</v>
      </c>
      <c r="N222" s="71" t="s">
        <v>517</v>
      </c>
    </row>
    <row r="223" spans="13:14" x14ac:dyDescent="0.2">
      <c r="M223" s="78" t="s">
        <v>521</v>
      </c>
      <c r="N223" s="71" t="s">
        <v>520</v>
      </c>
    </row>
    <row r="224" spans="13:14" x14ac:dyDescent="0.2">
      <c r="M224" s="78" t="s">
        <v>523</v>
      </c>
      <c r="N224" s="71" t="s">
        <v>522</v>
      </c>
    </row>
    <row r="225" spans="13:14" x14ac:dyDescent="0.2">
      <c r="M225" s="78" t="s">
        <v>526</v>
      </c>
      <c r="N225" s="71" t="s">
        <v>524</v>
      </c>
    </row>
    <row r="226" spans="13:14" x14ac:dyDescent="0.2">
      <c r="M226" s="78" t="s">
        <v>529</v>
      </c>
      <c r="N226" s="71" t="s">
        <v>527</v>
      </c>
    </row>
    <row r="227" spans="13:14" x14ac:dyDescent="0.2">
      <c r="M227" s="78" t="s">
        <v>531</v>
      </c>
      <c r="N227" s="71" t="s">
        <v>530</v>
      </c>
    </row>
    <row r="228" spans="13:14" x14ac:dyDescent="0.2">
      <c r="M228" s="78" t="s">
        <v>533</v>
      </c>
      <c r="N228" s="71" t="s">
        <v>532</v>
      </c>
    </row>
    <row r="229" spans="13:14" x14ac:dyDescent="0.2">
      <c r="M229" s="78" t="s">
        <v>535</v>
      </c>
      <c r="N229" s="71" t="s">
        <v>534</v>
      </c>
    </row>
    <row r="230" spans="13:14" x14ac:dyDescent="0.2">
      <c r="M230" s="78" t="s">
        <v>537</v>
      </c>
      <c r="N230" s="71" t="s">
        <v>536</v>
      </c>
    </row>
    <row r="231" spans="13:14" x14ac:dyDescent="0.2">
      <c r="M231" s="78" t="s">
        <v>539</v>
      </c>
      <c r="N231" s="71" t="s">
        <v>538</v>
      </c>
    </row>
    <row r="232" spans="13:14" x14ac:dyDescent="0.2">
      <c r="M232" s="78" t="s">
        <v>541</v>
      </c>
      <c r="N232" s="71" t="s">
        <v>540</v>
      </c>
    </row>
    <row r="233" spans="13:14" x14ac:dyDescent="0.2">
      <c r="M233" s="78" t="s">
        <v>978</v>
      </c>
      <c r="N233" s="71" t="s">
        <v>542</v>
      </c>
    </row>
    <row r="234" spans="13:14" x14ac:dyDescent="0.2">
      <c r="M234" s="78" t="s">
        <v>544</v>
      </c>
      <c r="N234" s="71" t="s">
        <v>543</v>
      </c>
    </row>
    <row r="235" spans="13:14" x14ac:dyDescent="0.2">
      <c r="M235" s="78" t="s">
        <v>546</v>
      </c>
      <c r="N235" s="71" t="s">
        <v>545</v>
      </c>
    </row>
    <row r="236" spans="13:14" x14ac:dyDescent="0.2">
      <c r="M236" s="78" t="s">
        <v>548</v>
      </c>
      <c r="N236" s="71" t="s">
        <v>547</v>
      </c>
    </row>
    <row r="237" spans="13:14" x14ac:dyDescent="0.2">
      <c r="M237" s="78" t="s">
        <v>550</v>
      </c>
      <c r="N237" s="71" t="s">
        <v>549</v>
      </c>
    </row>
    <row r="238" spans="13:14" x14ac:dyDescent="0.2">
      <c r="M238" s="78" t="s">
        <v>552</v>
      </c>
      <c r="N238" s="71" t="s">
        <v>551</v>
      </c>
    </row>
    <row r="239" spans="13:14" x14ac:dyDescent="0.2">
      <c r="M239" s="78" t="s">
        <v>554</v>
      </c>
      <c r="N239" s="71" t="s">
        <v>553</v>
      </c>
    </row>
    <row r="240" spans="13:14" x14ac:dyDescent="0.2">
      <c r="M240" s="78" t="s">
        <v>979</v>
      </c>
      <c r="N240" s="71" t="s">
        <v>555</v>
      </c>
    </row>
    <row r="241" spans="13:14" x14ac:dyDescent="0.2">
      <c r="M241" s="78" t="s">
        <v>557</v>
      </c>
      <c r="N241" s="71" t="s">
        <v>556</v>
      </c>
    </row>
    <row r="242" spans="13:14" x14ac:dyDescent="0.2">
      <c r="M242" s="78" t="s">
        <v>559</v>
      </c>
      <c r="N242" s="71" t="s">
        <v>558</v>
      </c>
    </row>
    <row r="243" spans="13:14" x14ac:dyDescent="0.2">
      <c r="M243" s="78" t="s">
        <v>562</v>
      </c>
      <c r="N243" s="71" t="s">
        <v>560</v>
      </c>
    </row>
    <row r="244" spans="13:14" x14ac:dyDescent="0.2">
      <c r="M244" s="78" t="s">
        <v>564</v>
      </c>
      <c r="N244" s="71" t="s">
        <v>563</v>
      </c>
    </row>
    <row r="245" spans="13:14" x14ac:dyDescent="0.2">
      <c r="M245" s="78" t="s">
        <v>566</v>
      </c>
      <c r="N245" s="71" t="s">
        <v>565</v>
      </c>
    </row>
    <row r="246" spans="13:14" x14ac:dyDescent="0.2">
      <c r="M246" s="78" t="s">
        <v>568</v>
      </c>
      <c r="N246" s="71" t="s">
        <v>567</v>
      </c>
    </row>
    <row r="247" spans="13:14" x14ac:dyDescent="0.2">
      <c r="M247" s="78" t="s">
        <v>570</v>
      </c>
      <c r="N247" s="71" t="s">
        <v>569</v>
      </c>
    </row>
    <row r="248" spans="13:14" x14ac:dyDescent="0.2">
      <c r="M248" s="78" t="s">
        <v>573</v>
      </c>
      <c r="N248" s="71" t="s">
        <v>571</v>
      </c>
    </row>
    <row r="249" spans="13:14" x14ac:dyDescent="0.2">
      <c r="M249" s="78" t="s">
        <v>575</v>
      </c>
      <c r="N249" s="71" t="s">
        <v>574</v>
      </c>
    </row>
    <row r="250" spans="13:14" x14ac:dyDescent="0.2">
      <c r="M250" s="78" t="s">
        <v>578</v>
      </c>
      <c r="N250" s="71" t="s">
        <v>576</v>
      </c>
    </row>
    <row r="251" spans="13:14" x14ac:dyDescent="0.2">
      <c r="M251" s="78" t="s">
        <v>580</v>
      </c>
      <c r="N251" s="71" t="s">
        <v>579</v>
      </c>
    </row>
    <row r="252" spans="13:14" x14ac:dyDescent="0.2">
      <c r="M252" s="78" t="s">
        <v>582</v>
      </c>
      <c r="N252" s="71" t="s">
        <v>581</v>
      </c>
    </row>
    <row r="253" spans="13:14" x14ac:dyDescent="0.2">
      <c r="M253" s="78" t="s">
        <v>587</v>
      </c>
      <c r="N253" s="71" t="s">
        <v>585</v>
      </c>
    </row>
    <row r="254" spans="13:14" x14ac:dyDescent="0.2">
      <c r="M254" s="78" t="s">
        <v>590</v>
      </c>
      <c r="N254" s="71" t="s">
        <v>588</v>
      </c>
    </row>
    <row r="255" spans="13:14" x14ac:dyDescent="0.2">
      <c r="M255" s="78" t="s">
        <v>592</v>
      </c>
      <c r="N255" s="71" t="s">
        <v>591</v>
      </c>
    </row>
    <row r="256" spans="13:14" x14ac:dyDescent="0.2">
      <c r="M256" s="78" t="s">
        <v>594</v>
      </c>
      <c r="N256" s="71" t="s">
        <v>593</v>
      </c>
    </row>
    <row r="257" spans="13:14" x14ac:dyDescent="0.2">
      <c r="M257" s="78" t="s">
        <v>597</v>
      </c>
      <c r="N257" s="71" t="s">
        <v>595</v>
      </c>
    </row>
    <row r="258" spans="13:14" x14ac:dyDescent="0.2">
      <c r="M258" s="78" t="s">
        <v>599</v>
      </c>
      <c r="N258" s="71" t="s">
        <v>598</v>
      </c>
    </row>
    <row r="259" spans="13:14" x14ac:dyDescent="0.2">
      <c r="M259" s="78" t="s">
        <v>602</v>
      </c>
      <c r="N259" s="71" t="s">
        <v>600</v>
      </c>
    </row>
    <row r="260" spans="13:14" x14ac:dyDescent="0.2">
      <c r="M260" s="78" t="s">
        <v>604</v>
      </c>
      <c r="N260" s="71" t="s">
        <v>603</v>
      </c>
    </row>
    <row r="261" spans="13:14" x14ac:dyDescent="0.2">
      <c r="M261" s="78" t="s">
        <v>607</v>
      </c>
      <c r="N261" s="71" t="s">
        <v>605</v>
      </c>
    </row>
    <row r="262" spans="13:14" x14ac:dyDescent="0.2">
      <c r="M262" s="78" t="s">
        <v>609</v>
      </c>
      <c r="N262" s="71" t="s">
        <v>608</v>
      </c>
    </row>
    <row r="263" spans="13:14" x14ac:dyDescent="0.2">
      <c r="M263" s="78" t="s">
        <v>611</v>
      </c>
      <c r="N263" s="71" t="s">
        <v>610</v>
      </c>
    </row>
    <row r="264" spans="13:14" x14ac:dyDescent="0.2">
      <c r="M264" s="78" t="s">
        <v>613</v>
      </c>
      <c r="N264" s="71" t="s">
        <v>612</v>
      </c>
    </row>
    <row r="265" spans="13:14" x14ac:dyDescent="0.2">
      <c r="M265" s="78" t="s">
        <v>615</v>
      </c>
      <c r="N265" s="71" t="s">
        <v>614</v>
      </c>
    </row>
    <row r="266" spans="13:14" x14ac:dyDescent="0.2">
      <c r="M266" s="78" t="s">
        <v>617</v>
      </c>
      <c r="N266" s="71" t="s">
        <v>616</v>
      </c>
    </row>
    <row r="267" spans="13:14" x14ac:dyDescent="0.2">
      <c r="M267" s="78" t="s">
        <v>620</v>
      </c>
      <c r="N267" s="71" t="s">
        <v>618</v>
      </c>
    </row>
    <row r="268" spans="13:14" x14ac:dyDescent="0.2">
      <c r="M268" s="78" t="s">
        <v>622</v>
      </c>
      <c r="N268" s="71" t="s">
        <v>621</v>
      </c>
    </row>
    <row r="269" spans="13:14" x14ac:dyDescent="0.2">
      <c r="M269" s="78" t="s">
        <v>624</v>
      </c>
      <c r="N269" s="71" t="s">
        <v>623</v>
      </c>
    </row>
    <row r="270" spans="13:14" x14ac:dyDescent="0.2">
      <c r="M270" s="78" t="s">
        <v>626</v>
      </c>
      <c r="N270" s="71" t="s">
        <v>625</v>
      </c>
    </row>
    <row r="271" spans="13:14" x14ac:dyDescent="0.2">
      <c r="M271" s="78" t="s">
        <v>628</v>
      </c>
      <c r="N271" s="71" t="s">
        <v>627</v>
      </c>
    </row>
    <row r="272" spans="13:14" x14ac:dyDescent="0.2">
      <c r="M272" s="78" t="s">
        <v>631</v>
      </c>
      <c r="N272" s="71" t="s">
        <v>629</v>
      </c>
    </row>
    <row r="273" spans="13:14" x14ac:dyDescent="0.2">
      <c r="M273" s="78" t="s">
        <v>634</v>
      </c>
      <c r="N273" s="71" t="s">
        <v>632</v>
      </c>
    </row>
    <row r="274" spans="13:14" x14ac:dyDescent="0.2">
      <c r="M274" s="78" t="s">
        <v>636</v>
      </c>
      <c r="N274" s="71" t="s">
        <v>635</v>
      </c>
    </row>
    <row r="275" spans="13:14" x14ac:dyDescent="0.2">
      <c r="M275" s="78" t="s">
        <v>638</v>
      </c>
      <c r="N275" s="71" t="s">
        <v>637</v>
      </c>
    </row>
    <row r="276" spans="13:14" x14ac:dyDescent="0.2">
      <c r="M276" s="78" t="s">
        <v>641</v>
      </c>
      <c r="N276" s="71" t="s">
        <v>639</v>
      </c>
    </row>
    <row r="277" spans="13:14" x14ac:dyDescent="0.2">
      <c r="M277" s="78" t="s">
        <v>643</v>
      </c>
      <c r="N277" s="71" t="s">
        <v>642</v>
      </c>
    </row>
    <row r="278" spans="13:14" x14ac:dyDescent="0.2">
      <c r="M278" s="78" t="s">
        <v>646</v>
      </c>
      <c r="N278" s="71" t="s">
        <v>644</v>
      </c>
    </row>
    <row r="279" spans="13:14" x14ac:dyDescent="0.2">
      <c r="M279" s="78" t="s">
        <v>648</v>
      </c>
      <c r="N279" s="71" t="s">
        <v>647</v>
      </c>
    </row>
    <row r="280" spans="13:14" x14ac:dyDescent="0.2">
      <c r="M280" s="78" t="s">
        <v>651</v>
      </c>
      <c r="N280" s="71" t="s">
        <v>649</v>
      </c>
    </row>
    <row r="281" spans="13:14" x14ac:dyDescent="0.2">
      <c r="M281" s="78" t="s">
        <v>653</v>
      </c>
      <c r="N281" s="71" t="s">
        <v>652</v>
      </c>
    </row>
    <row r="282" spans="13:14" x14ac:dyDescent="0.2">
      <c r="M282" s="78" t="s">
        <v>980</v>
      </c>
      <c r="N282" s="71" t="s">
        <v>654</v>
      </c>
    </row>
    <row r="283" spans="13:14" x14ac:dyDescent="0.2">
      <c r="M283" s="78" t="s">
        <v>657</v>
      </c>
      <c r="N283" s="71" t="s">
        <v>655</v>
      </c>
    </row>
    <row r="284" spans="13:14" x14ac:dyDescent="0.2">
      <c r="M284" s="78" t="s">
        <v>660</v>
      </c>
      <c r="N284" s="71" t="s">
        <v>658</v>
      </c>
    </row>
    <row r="285" spans="13:14" x14ac:dyDescent="0.2">
      <c r="M285" s="78" t="s">
        <v>662</v>
      </c>
      <c r="N285" s="71" t="s">
        <v>661</v>
      </c>
    </row>
    <row r="286" spans="13:14" x14ac:dyDescent="0.2">
      <c r="M286" s="78" t="s">
        <v>664</v>
      </c>
      <c r="N286" s="71" t="s">
        <v>663</v>
      </c>
    </row>
    <row r="287" spans="13:14" x14ac:dyDescent="0.2">
      <c r="M287" s="78" t="s">
        <v>666</v>
      </c>
      <c r="N287" s="71" t="s">
        <v>665</v>
      </c>
    </row>
    <row r="288" spans="13:14" x14ac:dyDescent="0.2">
      <c r="M288" s="78" t="s">
        <v>669</v>
      </c>
      <c r="N288" s="71" t="s">
        <v>667</v>
      </c>
    </row>
    <row r="289" spans="13:14" x14ac:dyDescent="0.2">
      <c r="M289" s="78" t="s">
        <v>672</v>
      </c>
      <c r="N289" s="71" t="s">
        <v>670</v>
      </c>
    </row>
    <row r="290" spans="13:14" x14ac:dyDescent="0.2">
      <c r="M290" s="78" t="s">
        <v>675</v>
      </c>
      <c r="N290" s="71" t="s">
        <v>673</v>
      </c>
    </row>
    <row r="291" spans="13:14" x14ac:dyDescent="0.2">
      <c r="M291" s="78" t="s">
        <v>678</v>
      </c>
      <c r="N291" s="71" t="s">
        <v>676</v>
      </c>
    </row>
    <row r="292" spans="13:14" x14ac:dyDescent="0.2">
      <c r="M292" s="78" t="s">
        <v>681</v>
      </c>
      <c r="N292" s="71" t="s">
        <v>679</v>
      </c>
    </row>
    <row r="293" spans="13:14" x14ac:dyDescent="0.2">
      <c r="M293" s="78" t="s">
        <v>683</v>
      </c>
      <c r="N293" s="71" t="s">
        <v>682</v>
      </c>
    </row>
    <row r="294" spans="13:14" x14ac:dyDescent="0.2">
      <c r="M294" s="78" t="s">
        <v>685</v>
      </c>
      <c r="N294" s="71" t="s">
        <v>684</v>
      </c>
    </row>
    <row r="295" spans="13:14" x14ac:dyDescent="0.2">
      <c r="M295" s="78" t="s">
        <v>687</v>
      </c>
      <c r="N295" s="71" t="s">
        <v>686</v>
      </c>
    </row>
    <row r="296" spans="13:14" x14ac:dyDescent="0.2">
      <c r="M296" s="78" t="s">
        <v>689</v>
      </c>
      <c r="N296" s="71" t="s">
        <v>688</v>
      </c>
    </row>
    <row r="297" spans="13:14" x14ac:dyDescent="0.2">
      <c r="M297" s="78" t="s">
        <v>691</v>
      </c>
      <c r="N297" s="71" t="s">
        <v>690</v>
      </c>
    </row>
    <row r="298" spans="13:14" x14ac:dyDescent="0.2">
      <c r="M298" s="78" t="s">
        <v>693</v>
      </c>
      <c r="N298" s="71" t="s">
        <v>692</v>
      </c>
    </row>
    <row r="299" spans="13:14" x14ac:dyDescent="0.2">
      <c r="M299" s="78" t="s">
        <v>695</v>
      </c>
      <c r="N299" s="71" t="s">
        <v>694</v>
      </c>
    </row>
    <row r="300" spans="13:14" x14ac:dyDescent="0.2">
      <c r="M300" s="78" t="s">
        <v>697</v>
      </c>
      <c r="N300" s="71" t="s">
        <v>696</v>
      </c>
    </row>
    <row r="301" spans="13:14" x14ac:dyDescent="0.2">
      <c r="M301" s="78" t="s">
        <v>699</v>
      </c>
      <c r="N301" s="71" t="s">
        <v>698</v>
      </c>
    </row>
    <row r="302" spans="13:14" x14ac:dyDescent="0.2">
      <c r="M302" s="78" t="s">
        <v>702</v>
      </c>
      <c r="N302" s="71" t="s">
        <v>700</v>
      </c>
    </row>
    <row r="303" spans="13:14" x14ac:dyDescent="0.2">
      <c r="M303" s="78" t="s">
        <v>704</v>
      </c>
      <c r="N303" s="71" t="s">
        <v>703</v>
      </c>
    </row>
    <row r="304" spans="13:14" x14ac:dyDescent="0.2">
      <c r="M304" s="78" t="s">
        <v>707</v>
      </c>
      <c r="N304" s="71" t="s">
        <v>705</v>
      </c>
    </row>
    <row r="305" spans="13:14" x14ac:dyDescent="0.2">
      <c r="M305" s="78" t="s">
        <v>710</v>
      </c>
      <c r="N305" s="71" t="s">
        <v>708</v>
      </c>
    </row>
    <row r="306" spans="13:14" x14ac:dyDescent="0.2">
      <c r="M306" s="78" t="s">
        <v>712</v>
      </c>
      <c r="N306" s="71" t="s">
        <v>711</v>
      </c>
    </row>
    <row r="307" spans="13:14" x14ac:dyDescent="0.2">
      <c r="M307" s="78" t="s">
        <v>715</v>
      </c>
      <c r="N307" s="71" t="s">
        <v>713</v>
      </c>
    </row>
    <row r="308" spans="13:14" x14ac:dyDescent="0.2">
      <c r="M308" s="78" t="s">
        <v>718</v>
      </c>
      <c r="N308" s="71" t="s">
        <v>716</v>
      </c>
    </row>
    <row r="309" spans="13:14" x14ac:dyDescent="0.2">
      <c r="M309" s="78" t="s">
        <v>720</v>
      </c>
      <c r="N309" s="71" t="s">
        <v>719</v>
      </c>
    </row>
    <row r="310" spans="13:14" x14ac:dyDescent="0.2">
      <c r="M310" s="78" t="s">
        <v>722</v>
      </c>
      <c r="N310" s="71" t="s">
        <v>721</v>
      </c>
    </row>
    <row r="311" spans="13:14" x14ac:dyDescent="0.2">
      <c r="M311" s="78" t="s">
        <v>981</v>
      </c>
      <c r="N311" s="71" t="s">
        <v>723</v>
      </c>
    </row>
    <row r="312" spans="13:14" x14ac:dyDescent="0.2">
      <c r="M312" s="78" t="s">
        <v>725</v>
      </c>
      <c r="N312" s="71" t="s">
        <v>724</v>
      </c>
    </row>
    <row r="313" spans="13:14" x14ac:dyDescent="0.2">
      <c r="M313" s="78" t="s">
        <v>727</v>
      </c>
      <c r="N313" s="71" t="s">
        <v>726</v>
      </c>
    </row>
    <row r="314" spans="13:14" x14ac:dyDescent="0.2">
      <c r="M314" s="78" t="s">
        <v>730</v>
      </c>
      <c r="N314" s="71" t="s">
        <v>728</v>
      </c>
    </row>
    <row r="315" spans="13:14" x14ac:dyDescent="0.2">
      <c r="M315" s="78" t="s">
        <v>732</v>
      </c>
      <c r="N315" s="71" t="s">
        <v>731</v>
      </c>
    </row>
    <row r="316" spans="13:14" x14ac:dyDescent="0.2">
      <c r="M316" s="78" t="s">
        <v>734</v>
      </c>
      <c r="N316" s="71" t="s">
        <v>733</v>
      </c>
    </row>
    <row r="317" spans="13:14" x14ac:dyDescent="0.2">
      <c r="M317" s="78" t="s">
        <v>736</v>
      </c>
      <c r="N317" s="71" t="s">
        <v>735</v>
      </c>
    </row>
    <row r="318" spans="13:14" x14ac:dyDescent="0.2">
      <c r="M318" s="78" t="s">
        <v>739</v>
      </c>
      <c r="N318" s="71" t="s">
        <v>737</v>
      </c>
    </row>
    <row r="319" spans="13:14" x14ac:dyDescent="0.2">
      <c r="M319" s="78" t="s">
        <v>742</v>
      </c>
      <c r="N319" s="71" t="s">
        <v>740</v>
      </c>
    </row>
    <row r="320" spans="13:14" x14ac:dyDescent="0.2">
      <c r="M320" s="78" t="s">
        <v>745</v>
      </c>
      <c r="N320" s="71" t="s">
        <v>743</v>
      </c>
    </row>
    <row r="321" spans="13:14" x14ac:dyDescent="0.2">
      <c r="M321" s="78" t="s">
        <v>747</v>
      </c>
      <c r="N321" s="71" t="s">
        <v>746</v>
      </c>
    </row>
    <row r="322" spans="13:14" x14ac:dyDescent="0.2">
      <c r="M322" s="78" t="s">
        <v>750</v>
      </c>
      <c r="N322" s="71" t="s">
        <v>748</v>
      </c>
    </row>
    <row r="323" spans="13:14" x14ac:dyDescent="0.2">
      <c r="M323" s="78" t="s">
        <v>753</v>
      </c>
      <c r="N323" s="71" t="s">
        <v>751</v>
      </c>
    </row>
    <row r="324" spans="13:14" x14ac:dyDescent="0.2">
      <c r="M324" s="78" t="s">
        <v>756</v>
      </c>
      <c r="N324" s="71" t="s">
        <v>754</v>
      </c>
    </row>
    <row r="325" spans="13:14" x14ac:dyDescent="0.2">
      <c r="M325" s="78" t="s">
        <v>759</v>
      </c>
      <c r="N325" s="71" t="s">
        <v>757</v>
      </c>
    </row>
    <row r="326" spans="13:14" x14ac:dyDescent="0.2">
      <c r="M326" s="78" t="s">
        <v>761</v>
      </c>
      <c r="N326" s="71" t="s">
        <v>760</v>
      </c>
    </row>
    <row r="327" spans="13:14" x14ac:dyDescent="0.2">
      <c r="M327" s="78" t="s">
        <v>764</v>
      </c>
      <c r="N327" s="71" t="s">
        <v>762</v>
      </c>
    </row>
    <row r="328" spans="13:14" x14ac:dyDescent="0.2">
      <c r="M328" s="78" t="s">
        <v>766</v>
      </c>
      <c r="N328" s="71" t="s">
        <v>765</v>
      </c>
    </row>
    <row r="329" spans="13:14" x14ac:dyDescent="0.2">
      <c r="M329" s="78" t="s">
        <v>769</v>
      </c>
      <c r="N329" s="71" t="s">
        <v>767</v>
      </c>
    </row>
    <row r="330" spans="13:14" x14ac:dyDescent="0.2">
      <c r="M330" s="78" t="s">
        <v>771</v>
      </c>
      <c r="N330" s="71" t="s">
        <v>770</v>
      </c>
    </row>
    <row r="331" spans="13:14" x14ac:dyDescent="0.2">
      <c r="M331" s="78" t="s">
        <v>774</v>
      </c>
      <c r="N331" s="71" t="s">
        <v>772</v>
      </c>
    </row>
    <row r="332" spans="13:14" x14ac:dyDescent="0.2">
      <c r="M332" s="78" t="s">
        <v>776</v>
      </c>
      <c r="N332" s="71" t="s">
        <v>775</v>
      </c>
    </row>
    <row r="333" spans="13:14" x14ac:dyDescent="0.2">
      <c r="M333" s="78" t="s">
        <v>778</v>
      </c>
      <c r="N333" s="71" t="s">
        <v>777</v>
      </c>
    </row>
    <row r="334" spans="13:14" x14ac:dyDescent="0.2">
      <c r="M334" s="78" t="s">
        <v>780</v>
      </c>
      <c r="N334" s="71" t="s">
        <v>779</v>
      </c>
    </row>
    <row r="335" spans="13:14" x14ac:dyDescent="0.2">
      <c r="M335" s="78" t="s">
        <v>783</v>
      </c>
      <c r="N335" s="71" t="s">
        <v>781</v>
      </c>
    </row>
    <row r="336" spans="13:14" x14ac:dyDescent="0.2">
      <c r="M336" s="78" t="s">
        <v>786</v>
      </c>
      <c r="N336" s="71" t="s">
        <v>784</v>
      </c>
    </row>
    <row r="337" spans="13:14" x14ac:dyDescent="0.2">
      <c r="M337" s="78" t="s">
        <v>788</v>
      </c>
      <c r="N337" s="71" t="s">
        <v>787</v>
      </c>
    </row>
    <row r="338" spans="13:14" x14ac:dyDescent="0.2">
      <c r="M338" s="78" t="s">
        <v>790</v>
      </c>
      <c r="N338" s="71" t="s">
        <v>789</v>
      </c>
    </row>
    <row r="339" spans="13:14" x14ac:dyDescent="0.2">
      <c r="M339" s="78" t="s">
        <v>793</v>
      </c>
      <c r="N339" s="71" t="s">
        <v>791</v>
      </c>
    </row>
    <row r="340" spans="13:14" x14ac:dyDescent="0.2">
      <c r="M340" s="78" t="s">
        <v>796</v>
      </c>
      <c r="N340" s="71" t="s">
        <v>794</v>
      </c>
    </row>
    <row r="341" spans="13:14" x14ac:dyDescent="0.2">
      <c r="M341" s="78" t="s">
        <v>799</v>
      </c>
      <c r="N341" s="71" t="s">
        <v>797</v>
      </c>
    </row>
    <row r="342" spans="13:14" x14ac:dyDescent="0.2">
      <c r="M342" s="78" t="s">
        <v>802</v>
      </c>
      <c r="N342" s="71" t="s">
        <v>800</v>
      </c>
    </row>
    <row r="343" spans="13:14" x14ac:dyDescent="0.2">
      <c r="M343" s="78" t="s">
        <v>805</v>
      </c>
      <c r="N343" s="71" t="s">
        <v>803</v>
      </c>
    </row>
    <row r="344" spans="13:14" x14ac:dyDescent="0.2">
      <c r="M344" s="78" t="s">
        <v>808</v>
      </c>
      <c r="N344" s="71" t="s">
        <v>806</v>
      </c>
    </row>
    <row r="345" spans="13:14" x14ac:dyDescent="0.2">
      <c r="M345" s="78" t="s">
        <v>810</v>
      </c>
      <c r="N345" s="71" t="s">
        <v>809</v>
      </c>
    </row>
    <row r="346" spans="13:14" x14ac:dyDescent="0.2">
      <c r="M346" s="78" t="s">
        <v>812</v>
      </c>
      <c r="N346" s="71" t="s">
        <v>811</v>
      </c>
    </row>
    <row r="347" spans="13:14" x14ac:dyDescent="0.2">
      <c r="M347" s="78" t="s">
        <v>814</v>
      </c>
      <c r="N347" s="71" t="s">
        <v>813</v>
      </c>
    </row>
    <row r="348" spans="13:14" x14ac:dyDescent="0.2">
      <c r="M348" s="78" t="s">
        <v>817</v>
      </c>
      <c r="N348" s="71" t="s">
        <v>815</v>
      </c>
    </row>
    <row r="349" spans="13:14" x14ac:dyDescent="0.2">
      <c r="M349" s="78" t="s">
        <v>820</v>
      </c>
      <c r="N349" s="71" t="s">
        <v>818</v>
      </c>
    </row>
    <row r="350" spans="13:14" x14ac:dyDescent="0.2">
      <c r="M350" s="78" t="s">
        <v>823</v>
      </c>
      <c r="N350" s="71" t="s">
        <v>821</v>
      </c>
    </row>
    <row r="351" spans="13:14" x14ac:dyDescent="0.2">
      <c r="M351" s="78" t="s">
        <v>826</v>
      </c>
      <c r="N351" s="71" t="s">
        <v>824</v>
      </c>
    </row>
    <row r="352" spans="13:14" x14ac:dyDescent="0.2">
      <c r="M352" s="78" t="s">
        <v>828</v>
      </c>
      <c r="N352" s="71" t="s">
        <v>827</v>
      </c>
    </row>
    <row r="353" spans="13:14" x14ac:dyDescent="0.2">
      <c r="M353" s="78" t="s">
        <v>830</v>
      </c>
      <c r="N353" s="71" t="s">
        <v>829</v>
      </c>
    </row>
    <row r="354" spans="13:14" x14ac:dyDescent="0.2">
      <c r="M354" s="78" t="s">
        <v>832</v>
      </c>
      <c r="N354" s="71" t="s">
        <v>831</v>
      </c>
    </row>
    <row r="355" spans="13:14" x14ac:dyDescent="0.2">
      <c r="M355" s="78" t="s">
        <v>834</v>
      </c>
      <c r="N355" s="71" t="s">
        <v>833</v>
      </c>
    </row>
    <row r="356" spans="13:14" x14ac:dyDescent="0.2">
      <c r="M356" s="78" t="s">
        <v>837</v>
      </c>
      <c r="N356" s="71" t="s">
        <v>835</v>
      </c>
    </row>
    <row r="357" spans="13:14" x14ac:dyDescent="0.2">
      <c r="M357" s="78" t="s">
        <v>840</v>
      </c>
      <c r="N357" s="71" t="s">
        <v>838</v>
      </c>
    </row>
    <row r="358" spans="13:14" x14ac:dyDescent="0.2">
      <c r="M358" s="78" t="s">
        <v>842</v>
      </c>
      <c r="N358" s="71" t="s">
        <v>841</v>
      </c>
    </row>
    <row r="359" spans="13:14" x14ac:dyDescent="0.2">
      <c r="M359" s="78" t="s">
        <v>844</v>
      </c>
      <c r="N359" s="71" t="s">
        <v>843</v>
      </c>
    </row>
    <row r="360" spans="13:14" x14ac:dyDescent="0.2">
      <c r="M360" s="78" t="s">
        <v>846</v>
      </c>
      <c r="N360" s="71" t="s">
        <v>845</v>
      </c>
    </row>
    <row r="361" spans="13:14" x14ac:dyDescent="0.2">
      <c r="M361" s="78" t="s">
        <v>849</v>
      </c>
      <c r="N361" s="71" t="s">
        <v>847</v>
      </c>
    </row>
    <row r="362" spans="13:14" x14ac:dyDescent="0.2">
      <c r="M362" s="78" t="s">
        <v>852</v>
      </c>
      <c r="N362" s="71" t="s">
        <v>850</v>
      </c>
    </row>
    <row r="363" spans="13:14" x14ac:dyDescent="0.2">
      <c r="M363" s="78" t="s">
        <v>854</v>
      </c>
      <c r="N363" s="71" t="s">
        <v>853</v>
      </c>
    </row>
    <row r="364" spans="13:14" x14ac:dyDescent="0.2">
      <c r="M364" s="78" t="s">
        <v>856</v>
      </c>
      <c r="N364" s="71" t="s">
        <v>855</v>
      </c>
    </row>
    <row r="365" spans="13:14" x14ac:dyDescent="0.2">
      <c r="M365" s="78" t="s">
        <v>859</v>
      </c>
      <c r="N365" s="71" t="s">
        <v>857</v>
      </c>
    </row>
    <row r="366" spans="13:14" x14ac:dyDescent="0.2">
      <c r="M366" s="78" t="s">
        <v>861</v>
      </c>
      <c r="N366" s="71" t="s">
        <v>860</v>
      </c>
    </row>
    <row r="367" spans="13:14" x14ac:dyDescent="0.2">
      <c r="M367" s="78" t="s">
        <v>863</v>
      </c>
      <c r="N367" s="71" t="s">
        <v>862</v>
      </c>
    </row>
    <row r="368" spans="13:14" x14ac:dyDescent="0.2">
      <c r="M368" s="78" t="s">
        <v>865</v>
      </c>
      <c r="N368" s="71" t="s">
        <v>864</v>
      </c>
    </row>
    <row r="369" spans="13:14" x14ac:dyDescent="0.2">
      <c r="M369" s="78" t="s">
        <v>867</v>
      </c>
      <c r="N369" s="71" t="s">
        <v>866</v>
      </c>
    </row>
    <row r="370" spans="13:14" x14ac:dyDescent="0.2">
      <c r="M370" s="78" t="s">
        <v>869</v>
      </c>
      <c r="N370" s="71" t="s">
        <v>868</v>
      </c>
    </row>
    <row r="371" spans="13:14" x14ac:dyDescent="0.2">
      <c r="M371" s="78" t="s">
        <v>872</v>
      </c>
      <c r="N371" s="71" t="s">
        <v>870</v>
      </c>
    </row>
    <row r="372" spans="13:14" x14ac:dyDescent="0.2">
      <c r="M372" s="78" t="s">
        <v>874</v>
      </c>
      <c r="N372" s="71" t="s">
        <v>873</v>
      </c>
    </row>
    <row r="373" spans="13:14" x14ac:dyDescent="0.2">
      <c r="M373" s="78" t="s">
        <v>877</v>
      </c>
      <c r="N373" s="71" t="s">
        <v>875</v>
      </c>
    </row>
    <row r="374" spans="13:14" x14ac:dyDescent="0.2">
      <c r="M374" s="78" t="s">
        <v>879</v>
      </c>
      <c r="N374" s="71" t="s">
        <v>878</v>
      </c>
    </row>
    <row r="375" spans="13:14" x14ac:dyDescent="0.2">
      <c r="M375" s="78" t="s">
        <v>881</v>
      </c>
      <c r="N375" s="71" t="s">
        <v>880</v>
      </c>
    </row>
    <row r="376" spans="13:14" x14ac:dyDescent="0.2">
      <c r="M376" s="78" t="s">
        <v>884</v>
      </c>
      <c r="N376" s="71" t="s">
        <v>882</v>
      </c>
    </row>
    <row r="377" spans="13:14" x14ac:dyDescent="0.2">
      <c r="M377" s="78" t="s">
        <v>887</v>
      </c>
      <c r="N377" s="71" t="s">
        <v>885</v>
      </c>
    </row>
    <row r="378" spans="13:14" x14ac:dyDescent="0.2">
      <c r="M378" s="78" t="s">
        <v>890</v>
      </c>
      <c r="N378" s="71" t="s">
        <v>888</v>
      </c>
    </row>
    <row r="379" spans="13:14" x14ac:dyDescent="0.2">
      <c r="M379" s="78" t="s">
        <v>893</v>
      </c>
      <c r="N379" s="71" t="s">
        <v>891</v>
      </c>
    </row>
    <row r="380" spans="13:14" x14ac:dyDescent="0.2">
      <c r="M380" s="78" t="s">
        <v>896</v>
      </c>
      <c r="N380" s="71" t="s">
        <v>894</v>
      </c>
    </row>
    <row r="381" spans="13:14" x14ac:dyDescent="0.2">
      <c r="M381" s="78" t="s">
        <v>898</v>
      </c>
      <c r="N381" s="71" t="s">
        <v>897</v>
      </c>
    </row>
    <row r="382" spans="13:14" x14ac:dyDescent="0.2">
      <c r="M382" s="78" t="s">
        <v>900</v>
      </c>
      <c r="N382" s="71" t="s">
        <v>899</v>
      </c>
    </row>
    <row r="383" spans="13:14" x14ac:dyDescent="0.2">
      <c r="M383" s="78" t="s">
        <v>902</v>
      </c>
      <c r="N383" s="71" t="s">
        <v>901</v>
      </c>
    </row>
    <row r="384" spans="13:14" x14ac:dyDescent="0.2">
      <c r="M384" s="78" t="s">
        <v>904</v>
      </c>
      <c r="N384" s="71" t="s">
        <v>903</v>
      </c>
    </row>
    <row r="385" spans="13:18" x14ac:dyDescent="0.2">
      <c r="M385" s="78" t="s">
        <v>906</v>
      </c>
      <c r="N385" s="71" t="s">
        <v>905</v>
      </c>
    </row>
    <row r="386" spans="13:18" x14ac:dyDescent="0.2">
      <c r="M386" s="78" t="s">
        <v>908</v>
      </c>
      <c r="N386" s="71" t="s">
        <v>907</v>
      </c>
    </row>
    <row r="387" spans="13:18" x14ac:dyDescent="0.2">
      <c r="M387" s="78" t="s">
        <v>910</v>
      </c>
      <c r="N387" s="71" t="s">
        <v>909</v>
      </c>
    </row>
    <row r="388" spans="13:18" x14ac:dyDescent="0.2">
      <c r="M388" s="78" t="s">
        <v>913</v>
      </c>
      <c r="N388" s="71" t="s">
        <v>911</v>
      </c>
    </row>
    <row r="389" spans="13:18" x14ac:dyDescent="0.2">
      <c r="M389" s="41" t="s">
        <v>915</v>
      </c>
      <c r="N389" s="70" t="s">
        <v>914</v>
      </c>
    </row>
    <row r="390" spans="13:18" x14ac:dyDescent="0.2">
      <c r="M390" s="41" t="s">
        <v>917</v>
      </c>
      <c r="N390" s="70" t="s">
        <v>916</v>
      </c>
    </row>
    <row r="394" spans="13:18" x14ac:dyDescent="0.2">
      <c r="P394" s="62"/>
      <c r="Q394" s="62"/>
      <c r="R394" s="62"/>
    </row>
    <row r="395" spans="13:18" x14ac:dyDescent="0.2">
      <c r="P395" s="62"/>
      <c r="Q395" s="62"/>
      <c r="R395" s="62"/>
    </row>
  </sheetData>
  <mergeCells count="4">
    <mergeCell ref="B4:D4"/>
    <mergeCell ref="B43:F43"/>
    <mergeCell ref="B47:F47"/>
    <mergeCell ref="B1:E1"/>
  </mergeCells>
  <dataValidations count="2">
    <dataValidation type="list" showInputMessage="1" showErrorMessage="1" sqref="Y13">
      <formula1>$M$4:$M$396</formula1>
    </dataValidation>
    <dataValidation type="list" allowBlank="1" showInputMessage="1" showErrorMessage="1" sqref="B4:D4">
      <formula1>$M$6:$M$388</formula1>
    </dataValidation>
  </dataValidation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6"/>
  <sheetViews>
    <sheetView workbookViewId="0">
      <pane xSplit="5" ySplit="4" topLeftCell="F5" activePane="bottomRight" state="frozen"/>
      <selection activeCell="D9" sqref="D9"/>
      <selection pane="topRight" activeCell="D9" sqref="D9"/>
      <selection pane="bottomLeft" activeCell="D9" sqref="D9"/>
      <selection pane="bottomRight" activeCell="J30" sqref="J30"/>
    </sheetView>
  </sheetViews>
  <sheetFormatPr defaultRowHeight="15" x14ac:dyDescent="0.25"/>
  <cols>
    <col min="1" max="4" width="8.88671875" style="1" hidden="1" customWidth="1"/>
    <col min="5" max="5" width="30.77734375" style="1" customWidth="1"/>
    <col min="6" max="6" width="10.77734375" style="1" customWidth="1"/>
    <col min="7" max="7" width="9" style="19" bestFit="1" customWidth="1"/>
    <col min="8" max="9" width="10.77734375" style="19" customWidth="1"/>
    <col min="10" max="10" width="11.33203125" style="19" bestFit="1" customWidth="1"/>
    <col min="11" max="11" width="12" style="19" bestFit="1" customWidth="1"/>
    <col min="12" max="12" width="10.77734375" style="3" customWidth="1"/>
    <col min="13" max="27" width="10.77734375" style="19" customWidth="1"/>
    <col min="28" max="16384" width="8.88671875" style="1"/>
  </cols>
  <sheetData>
    <row r="1" spans="1:27" x14ac:dyDescent="0.25">
      <c r="E1" s="2" t="s">
        <v>989</v>
      </c>
      <c r="F1" s="2"/>
      <c r="M1" s="20"/>
      <c r="N1" s="20"/>
      <c r="O1" s="20"/>
      <c r="P1" s="20"/>
      <c r="Q1" s="20"/>
      <c r="R1" s="20"/>
      <c r="S1" s="20"/>
      <c r="T1" s="20"/>
      <c r="U1" s="20"/>
      <c r="V1" s="20"/>
      <c r="W1" s="20"/>
      <c r="X1" s="20"/>
      <c r="Y1" s="20"/>
      <c r="Z1" s="20"/>
      <c r="AA1" s="20"/>
    </row>
    <row r="2" spans="1:27" ht="15.75" thickBot="1" x14ac:dyDescent="0.3">
      <c r="E2" s="68" t="s">
        <v>988</v>
      </c>
      <c r="F2" s="2"/>
      <c r="G2" s="21"/>
      <c r="H2" s="21"/>
      <c r="I2" s="21"/>
      <c r="J2" s="21"/>
      <c r="K2" s="21"/>
      <c r="L2" s="4"/>
      <c r="M2" s="21"/>
      <c r="N2" s="21"/>
      <c r="O2" s="21"/>
      <c r="P2" s="21"/>
      <c r="Q2" s="21"/>
      <c r="R2" s="21"/>
      <c r="S2" s="21"/>
      <c r="T2" s="21"/>
      <c r="U2" s="21"/>
      <c r="V2" s="21"/>
      <c r="W2" s="21"/>
      <c r="X2" s="21"/>
      <c r="Y2" s="21"/>
      <c r="Z2" s="21"/>
      <c r="AA2" s="21"/>
    </row>
    <row r="3" spans="1:27" x14ac:dyDescent="0.25">
      <c r="A3" s="5"/>
      <c r="B3" s="5"/>
      <c r="C3" s="5"/>
      <c r="D3" s="5"/>
      <c r="E3" s="6"/>
      <c r="F3" s="5"/>
      <c r="G3" s="92" t="s">
        <v>919</v>
      </c>
      <c r="H3" s="92"/>
      <c r="I3" s="92"/>
      <c r="J3" s="92"/>
      <c r="K3" s="92"/>
      <c r="L3" s="7"/>
      <c r="M3" s="93" t="s">
        <v>0</v>
      </c>
      <c r="N3" s="92"/>
      <c r="O3" s="92"/>
      <c r="P3" s="92"/>
      <c r="Q3" s="94"/>
      <c r="R3" s="93" t="s">
        <v>1</v>
      </c>
      <c r="S3" s="92"/>
      <c r="T3" s="92"/>
      <c r="U3" s="92"/>
      <c r="V3" s="94"/>
      <c r="W3" s="93" t="s">
        <v>2</v>
      </c>
      <c r="X3" s="92"/>
      <c r="Y3" s="92"/>
      <c r="Z3" s="92"/>
      <c r="AA3" s="95"/>
    </row>
    <row r="4" spans="1:27" ht="61.5" customHeight="1" thickBot="1" x14ac:dyDescent="0.3">
      <c r="A4" s="8" t="s">
        <v>3</v>
      </c>
      <c r="B4" s="8" t="s">
        <v>4</v>
      </c>
      <c r="C4" s="8" t="s">
        <v>5</v>
      </c>
      <c r="D4" s="8" t="s">
        <v>920</v>
      </c>
      <c r="E4" s="9" t="s">
        <v>6</v>
      </c>
      <c r="F4" s="8" t="s">
        <v>918</v>
      </c>
      <c r="G4" s="22" t="s">
        <v>7</v>
      </c>
      <c r="H4" s="22" t="s">
        <v>8</v>
      </c>
      <c r="I4" s="22" t="s">
        <v>9</v>
      </c>
      <c r="J4" s="22" t="s">
        <v>993</v>
      </c>
      <c r="K4" s="22" t="s">
        <v>10</v>
      </c>
      <c r="L4" s="10" t="s">
        <v>11</v>
      </c>
      <c r="M4" s="23" t="s">
        <v>12</v>
      </c>
      <c r="N4" s="24" t="s">
        <v>13</v>
      </c>
      <c r="O4" s="24" t="s">
        <v>14</v>
      </c>
      <c r="P4" s="24" t="s">
        <v>15</v>
      </c>
      <c r="Q4" s="25" t="s">
        <v>16</v>
      </c>
      <c r="R4" s="23" t="s">
        <v>12</v>
      </c>
      <c r="S4" s="24" t="s">
        <v>13</v>
      </c>
      <c r="T4" s="24" t="s">
        <v>14</v>
      </c>
      <c r="U4" s="24" t="s">
        <v>15</v>
      </c>
      <c r="V4" s="25" t="s">
        <v>16</v>
      </c>
      <c r="W4" s="23" t="s">
        <v>12</v>
      </c>
      <c r="X4" s="24" t="s">
        <v>13</v>
      </c>
      <c r="Y4" s="24" t="s">
        <v>14</v>
      </c>
      <c r="Z4" s="24" t="s">
        <v>15</v>
      </c>
      <c r="AA4" s="26" t="s">
        <v>16</v>
      </c>
    </row>
    <row r="5" spans="1:27" x14ac:dyDescent="0.25">
      <c r="A5" s="11"/>
      <c r="B5" s="11"/>
      <c r="C5" s="11"/>
      <c r="D5" s="11"/>
      <c r="E5" s="17"/>
      <c r="F5" s="18"/>
      <c r="G5" s="27"/>
      <c r="H5" s="27"/>
      <c r="I5" s="27"/>
      <c r="J5" s="27"/>
      <c r="K5" s="27"/>
      <c r="L5" s="13"/>
      <c r="M5" s="28"/>
      <c r="N5" s="29"/>
      <c r="O5" s="29"/>
      <c r="P5" s="29"/>
      <c r="Q5" s="30"/>
      <c r="R5" s="28"/>
      <c r="S5" s="29"/>
      <c r="T5" s="29"/>
      <c r="U5" s="29"/>
      <c r="V5" s="30"/>
      <c r="W5" s="28"/>
      <c r="X5" s="29"/>
      <c r="Y5" s="29"/>
      <c r="Z5" s="29"/>
      <c r="AA5" s="31"/>
    </row>
    <row r="6" spans="1:27" x14ac:dyDescent="0.25">
      <c r="A6" s="11" t="s">
        <v>304</v>
      </c>
      <c r="B6" s="11" t="s">
        <v>305</v>
      </c>
      <c r="C6" s="11" t="s">
        <v>15</v>
      </c>
      <c r="D6" s="11" t="s">
        <v>932</v>
      </c>
      <c r="E6" s="11" t="s">
        <v>306</v>
      </c>
      <c r="F6" s="63">
        <f>VLOOKUP(C6,'Supplementary Dropdown'!$H$21:$I$31,2,0)</f>
        <v>0.2</v>
      </c>
      <c r="G6" s="32">
        <f>H6+I6</f>
        <v>1157.1534522788663</v>
      </c>
      <c r="H6" s="19">
        <f>VLOOKUP($A6,input!$A:$AD,COLUMN(input!B$1),0)</f>
        <v>148.53765320739222</v>
      </c>
      <c r="I6" s="19">
        <f>VLOOKUP($A6,input!$A:$AD,COLUMN(input!D$1),0)</f>
        <v>1008.6157990714742</v>
      </c>
      <c r="J6" s="19">
        <f>VLOOKUP($A6,input!$A:$AD,COLUMN(input!F$1),0)</f>
        <v>-522.44969771208821</v>
      </c>
      <c r="K6" s="19">
        <f>I6*0.925</f>
        <v>932.96961414111365</v>
      </c>
      <c r="L6" s="14">
        <f>VLOOKUP($A6,input!$A:$AD,COLUMN(input!I$1),0)</f>
        <v>0.34123275519709906</v>
      </c>
      <c r="M6" s="32">
        <f>VLOOKUP($A6,input!$A:$AD,COLUMN(input!K$1),0)</f>
        <v>0</v>
      </c>
      <c r="N6" s="19">
        <f>VLOOKUP($A6,input!$A:$AD,COLUMN(input!M$1),0)</f>
        <v>0</v>
      </c>
      <c r="O6" s="32">
        <f>VLOOKUP($A6,input!$A:$AD,COLUMN(input!O$1),0)</f>
        <v>95.171964355877819</v>
      </c>
      <c r="P6" s="32">
        <f>VLOOKUP($A6,input!$A:$AD,COLUMN(input!Q$1),0)</f>
        <v>23.915759001396342</v>
      </c>
      <c r="Q6" s="31">
        <f>VLOOKUP($A6,input!$A:$AD,COLUMN(input!S$1),0)</f>
        <v>29.449929850118043</v>
      </c>
      <c r="R6" s="32">
        <f>VLOOKUP($A6,input!$A:$AD,COLUMN(input!U$1),0)</f>
        <v>0</v>
      </c>
      <c r="S6" s="19">
        <f>VLOOKUP($A6,input!$A:$AD,COLUMN(input!W$1),0)</f>
        <v>0</v>
      </c>
      <c r="T6" s="32">
        <f>VLOOKUP($A6,input!$A:$AD,COLUMN(input!Y$1),0)</f>
        <v>122.66719358049272</v>
      </c>
      <c r="U6" s="32">
        <f>VLOOKUP($A6,input!$A:$AD,COLUMN(input!AA$1),0)</f>
        <v>878.89169706114592</v>
      </c>
      <c r="V6" s="31">
        <f>VLOOKUP($A6,input!$A:$AD,COLUMN(input!AC$1),0)</f>
        <v>7.0569084298355556</v>
      </c>
      <c r="W6" s="32">
        <f>M6+R6</f>
        <v>0</v>
      </c>
      <c r="X6" s="19">
        <f t="shared" ref="X6:AA6" si="0">N6+S6</f>
        <v>0</v>
      </c>
      <c r="Y6" s="32">
        <f t="shared" si="0"/>
        <v>217.83915793637055</v>
      </c>
      <c r="Z6" s="32">
        <f t="shared" si="0"/>
        <v>902.80745606254231</v>
      </c>
      <c r="AA6" s="31">
        <f t="shared" si="0"/>
        <v>36.506838279953598</v>
      </c>
    </row>
    <row r="7" spans="1:27" x14ac:dyDescent="0.25">
      <c r="A7" s="11" t="s">
        <v>79</v>
      </c>
      <c r="B7" s="11" t="s">
        <v>80</v>
      </c>
      <c r="C7" s="11" t="s">
        <v>47</v>
      </c>
      <c r="D7" s="11" t="s">
        <v>926</v>
      </c>
      <c r="E7" s="11" t="s">
        <v>81</v>
      </c>
      <c r="F7" s="63">
        <f>VLOOKUP(C7,'Supplementary Dropdown'!$H$21:$I$31,2,0)</f>
        <v>0.49</v>
      </c>
      <c r="G7" s="32">
        <f t="shared" ref="G7:G33" si="1">H7+I7</f>
        <v>94.463259626557033</v>
      </c>
      <c r="H7" s="19">
        <f>VLOOKUP($A7,input!$A:$AD,COLUMN(input!B$1),0)</f>
        <v>30.812393541298515</v>
      </c>
      <c r="I7" s="19">
        <f>VLOOKUP($A7,input!$A:$AD,COLUMN(input!D$1),0)</f>
        <v>63.650866085258521</v>
      </c>
      <c r="J7" s="19">
        <f>VLOOKUP($A7,input!$A:$AD,COLUMN(input!F$1),0)</f>
        <v>24.939739594151</v>
      </c>
      <c r="K7" s="19">
        <f t="shared" ref="K7:K33" si="2">I7*0.925</f>
        <v>58.877051128864132</v>
      </c>
      <c r="L7" s="14">
        <f>VLOOKUP($A7,input!$A:$AD,COLUMN(input!I$1),0)</f>
        <v>0</v>
      </c>
      <c r="M7" s="32">
        <f>VLOOKUP($A7,input!$A:$AD,COLUMN(input!K$1),0)</f>
        <v>27.985144029336794</v>
      </c>
      <c r="N7" s="19">
        <f>VLOOKUP($A7,input!$A:$AD,COLUMN(input!M$1),0)</f>
        <v>2.8272495119617229</v>
      </c>
      <c r="O7" s="32">
        <f>VLOOKUP($A7,input!$A:$AD,COLUMN(input!O$1),0)</f>
        <v>0</v>
      </c>
      <c r="P7" s="32">
        <f>VLOOKUP($A7,input!$A:$AD,COLUMN(input!Q$1),0)</f>
        <v>0</v>
      </c>
      <c r="Q7" s="31">
        <f>VLOOKUP($A7,input!$A:$AD,COLUMN(input!S$1),0)</f>
        <v>0</v>
      </c>
      <c r="R7" s="32">
        <f>VLOOKUP($A7,input!$A:$AD,COLUMN(input!U$1),0)</f>
        <v>54.133648657877693</v>
      </c>
      <c r="S7" s="19">
        <f>VLOOKUP($A7,input!$A:$AD,COLUMN(input!W$1),0)</f>
        <v>9.5172174273808299</v>
      </c>
      <c r="T7" s="32">
        <f>VLOOKUP($A7,input!$A:$AD,COLUMN(input!Y$1),0)</f>
        <v>0</v>
      </c>
      <c r="U7" s="32">
        <f>VLOOKUP($A7,input!$A:$AD,COLUMN(input!AA$1),0)</f>
        <v>0</v>
      </c>
      <c r="V7" s="31">
        <f>VLOOKUP($A7,input!$A:$AD,COLUMN(input!AC$1),0)</f>
        <v>0</v>
      </c>
      <c r="W7" s="32">
        <f t="shared" ref="W7:W33" si="3">M7+R7</f>
        <v>82.118792687214494</v>
      </c>
      <c r="X7" s="19">
        <f t="shared" ref="X7:X33" si="4">N7+S7</f>
        <v>12.344466939342553</v>
      </c>
      <c r="Y7" s="32">
        <f t="shared" ref="Y7:Y33" si="5">O7+T7</f>
        <v>0</v>
      </c>
      <c r="Z7" s="32">
        <f t="shared" ref="Z7:Z33" si="6">P7+U7</f>
        <v>0</v>
      </c>
      <c r="AA7" s="31">
        <f t="shared" ref="AA7:AA33" si="7">Q7+V7</f>
        <v>0</v>
      </c>
    </row>
    <row r="8" spans="1:27" x14ac:dyDescent="0.25">
      <c r="A8" s="11" t="s">
        <v>123</v>
      </c>
      <c r="B8" s="11" t="s">
        <v>124</v>
      </c>
      <c r="C8" s="11" t="s">
        <v>47</v>
      </c>
      <c r="D8" s="11" t="s">
        <v>926</v>
      </c>
      <c r="E8" s="11" t="s">
        <v>125</v>
      </c>
      <c r="F8" s="63">
        <f>VLOOKUP(C8,'Supplementary Dropdown'!$H$21:$I$31,2,0)</f>
        <v>0.49</v>
      </c>
      <c r="G8" s="32">
        <f t="shared" si="1"/>
        <v>48.938990157947927</v>
      </c>
      <c r="H8" s="19">
        <f>VLOOKUP($A8,input!$A:$AD,COLUMN(input!B$1),0)</f>
        <v>15.311400703997826</v>
      </c>
      <c r="I8" s="19">
        <f>VLOOKUP($A8,input!$A:$AD,COLUMN(input!D$1),0)</f>
        <v>33.627589453950101</v>
      </c>
      <c r="J8" s="19">
        <f>VLOOKUP($A8,input!$A:$AD,COLUMN(input!F$1),0)</f>
        <v>10.125083715376197</v>
      </c>
      <c r="K8" s="19">
        <f t="shared" si="2"/>
        <v>31.105520244903843</v>
      </c>
      <c r="L8" s="14">
        <f>VLOOKUP($A8,input!$A:$AD,COLUMN(input!I$1),0)</f>
        <v>0</v>
      </c>
      <c r="M8" s="32">
        <f>VLOOKUP($A8,input!$A:$AD,COLUMN(input!K$1),0)</f>
        <v>13.821019032328337</v>
      </c>
      <c r="N8" s="19">
        <f>VLOOKUP($A8,input!$A:$AD,COLUMN(input!M$1),0)</f>
        <v>1.4903816716694889</v>
      </c>
      <c r="O8" s="32">
        <f>VLOOKUP($A8,input!$A:$AD,COLUMN(input!O$1),0)</f>
        <v>0</v>
      </c>
      <c r="P8" s="32">
        <f>VLOOKUP($A8,input!$A:$AD,COLUMN(input!Q$1),0)</f>
        <v>0</v>
      </c>
      <c r="Q8" s="31">
        <f>VLOOKUP($A8,input!$A:$AD,COLUMN(input!S$1),0)</f>
        <v>0</v>
      </c>
      <c r="R8" s="32">
        <f>VLOOKUP($A8,input!$A:$AD,COLUMN(input!U$1),0)</f>
        <v>28.095049692364768</v>
      </c>
      <c r="S8" s="19">
        <f>VLOOKUP($A8,input!$A:$AD,COLUMN(input!W$1),0)</f>
        <v>5.5325397615853324</v>
      </c>
      <c r="T8" s="32">
        <f>VLOOKUP($A8,input!$A:$AD,COLUMN(input!Y$1),0)</f>
        <v>0</v>
      </c>
      <c r="U8" s="32">
        <f>VLOOKUP($A8,input!$A:$AD,COLUMN(input!AA$1),0)</f>
        <v>0</v>
      </c>
      <c r="V8" s="31">
        <f>VLOOKUP($A8,input!$A:$AD,COLUMN(input!AC$1),0)</f>
        <v>0</v>
      </c>
      <c r="W8" s="32">
        <f t="shared" si="3"/>
        <v>41.916068724693105</v>
      </c>
      <c r="X8" s="19">
        <f t="shared" si="4"/>
        <v>7.0229214332548215</v>
      </c>
      <c r="Y8" s="32">
        <f t="shared" si="5"/>
        <v>0</v>
      </c>
      <c r="Z8" s="32">
        <f t="shared" si="6"/>
        <v>0</v>
      </c>
      <c r="AA8" s="31">
        <f t="shared" si="7"/>
        <v>0</v>
      </c>
    </row>
    <row r="9" spans="1:27" x14ac:dyDescent="0.25">
      <c r="A9" s="11" t="s">
        <v>467</v>
      </c>
      <c r="B9" s="11" t="s">
        <v>468</v>
      </c>
      <c r="C9" s="11" t="s">
        <v>47</v>
      </c>
      <c r="D9" s="11" t="s">
        <v>926</v>
      </c>
      <c r="E9" s="11" t="s">
        <v>469</v>
      </c>
      <c r="F9" s="63">
        <f>VLOOKUP(C9,'Supplementary Dropdown'!$H$21:$I$31,2,0)</f>
        <v>0.49</v>
      </c>
      <c r="G9" s="32">
        <f t="shared" si="1"/>
        <v>257.09667125794618</v>
      </c>
      <c r="H9" s="19">
        <f>VLOOKUP($A9,input!$A:$AD,COLUMN(input!B$1),0)</f>
        <v>90.15152492362175</v>
      </c>
      <c r="I9" s="19">
        <f>VLOOKUP($A9,input!$A:$AD,COLUMN(input!D$1),0)</f>
        <v>166.94514633432442</v>
      </c>
      <c r="J9" s="19">
        <f>VLOOKUP($A9,input!$A:$AD,COLUMN(input!F$1),0)</f>
        <v>14.816288058962952</v>
      </c>
      <c r="K9" s="19">
        <f t="shared" si="2"/>
        <v>154.4242603592501</v>
      </c>
      <c r="L9" s="14">
        <f>VLOOKUP($A9,input!$A:$AD,COLUMN(input!I$1),0)</f>
        <v>0</v>
      </c>
      <c r="M9" s="32">
        <f>VLOOKUP($A9,input!$A:$AD,COLUMN(input!K$1),0)</f>
        <v>79.380811269048436</v>
      </c>
      <c r="N9" s="19">
        <f>VLOOKUP($A9,input!$A:$AD,COLUMN(input!M$1),0)</f>
        <v>10.770713654573303</v>
      </c>
      <c r="O9" s="32">
        <f>VLOOKUP($A9,input!$A:$AD,COLUMN(input!O$1),0)</f>
        <v>0</v>
      </c>
      <c r="P9" s="32">
        <f>VLOOKUP($A9,input!$A:$AD,COLUMN(input!Q$1),0)</f>
        <v>0</v>
      </c>
      <c r="Q9" s="31">
        <f>VLOOKUP($A9,input!$A:$AD,COLUMN(input!S$1),0)</f>
        <v>0</v>
      </c>
      <c r="R9" s="32">
        <f>VLOOKUP($A9,input!$A:$AD,COLUMN(input!U$1),0)</f>
        <v>139.83808824531093</v>
      </c>
      <c r="S9" s="19">
        <f>VLOOKUP($A9,input!$A:$AD,COLUMN(input!W$1),0)</f>
        <v>27.107058089013488</v>
      </c>
      <c r="T9" s="32">
        <f>VLOOKUP($A9,input!$A:$AD,COLUMN(input!Y$1),0)</f>
        <v>0</v>
      </c>
      <c r="U9" s="32">
        <f>VLOOKUP($A9,input!$A:$AD,COLUMN(input!AA$1),0)</f>
        <v>0</v>
      </c>
      <c r="V9" s="31">
        <f>VLOOKUP($A9,input!$A:$AD,COLUMN(input!AC$1),0)</f>
        <v>0</v>
      </c>
      <c r="W9" s="32">
        <f t="shared" si="3"/>
        <v>219.21889951435935</v>
      </c>
      <c r="X9" s="19">
        <f t="shared" si="4"/>
        <v>37.877771743586791</v>
      </c>
      <c r="Y9" s="32">
        <f t="shared" si="5"/>
        <v>0</v>
      </c>
      <c r="Z9" s="32">
        <f t="shared" si="6"/>
        <v>0</v>
      </c>
      <c r="AA9" s="31">
        <f t="shared" si="7"/>
        <v>0</v>
      </c>
    </row>
    <row r="10" spans="1:27" x14ac:dyDescent="0.25">
      <c r="A10" s="11" t="s">
        <v>560</v>
      </c>
      <c r="B10" s="11" t="s">
        <v>561</v>
      </c>
      <c r="C10" s="11" t="s">
        <v>47</v>
      </c>
      <c r="D10" s="11" t="s">
        <v>926</v>
      </c>
      <c r="E10" s="11" t="s">
        <v>562</v>
      </c>
      <c r="F10" s="63">
        <f>VLOOKUP(C10,'Supplementary Dropdown'!$H$21:$I$31,2,0)</f>
        <v>0.49</v>
      </c>
      <c r="G10" s="32">
        <f t="shared" si="1"/>
        <v>90.935851929218828</v>
      </c>
      <c r="H10" s="19">
        <f>VLOOKUP($A10,input!$A:$AD,COLUMN(input!B$1),0)</f>
        <v>30.428480171563873</v>
      </c>
      <c r="I10" s="19">
        <f>VLOOKUP($A10,input!$A:$AD,COLUMN(input!D$1),0)</f>
        <v>60.507371757654951</v>
      </c>
      <c r="J10" s="19">
        <f>VLOOKUP($A10,input!$A:$AD,COLUMN(input!F$1),0)</f>
        <v>34.086141552714352</v>
      </c>
      <c r="K10" s="19">
        <f t="shared" si="2"/>
        <v>55.96931887583083</v>
      </c>
      <c r="L10" s="14">
        <f>VLOOKUP($A10,input!$A:$AD,COLUMN(input!I$1),0)</f>
        <v>0</v>
      </c>
      <c r="M10" s="32">
        <f>VLOOKUP($A10,input!$A:$AD,COLUMN(input!K$1),0)</f>
        <v>27.477406861689897</v>
      </c>
      <c r="N10" s="19">
        <f>VLOOKUP($A10,input!$A:$AD,COLUMN(input!M$1),0)</f>
        <v>2.9510733098739741</v>
      </c>
      <c r="O10" s="32">
        <f>VLOOKUP($A10,input!$A:$AD,COLUMN(input!O$1),0)</f>
        <v>0</v>
      </c>
      <c r="P10" s="32">
        <f>VLOOKUP($A10,input!$A:$AD,COLUMN(input!Q$1),0)</f>
        <v>0</v>
      </c>
      <c r="Q10" s="31">
        <f>VLOOKUP($A10,input!$A:$AD,COLUMN(input!S$1),0)</f>
        <v>0</v>
      </c>
      <c r="R10" s="32">
        <f>VLOOKUP($A10,input!$A:$AD,COLUMN(input!U$1),0)</f>
        <v>51.592384357148674</v>
      </c>
      <c r="S10" s="19">
        <f>VLOOKUP($A10,input!$A:$AD,COLUMN(input!W$1),0)</f>
        <v>8.9149874005062699</v>
      </c>
      <c r="T10" s="32">
        <f>VLOOKUP($A10,input!$A:$AD,COLUMN(input!Y$1),0)</f>
        <v>0</v>
      </c>
      <c r="U10" s="32">
        <f>VLOOKUP($A10,input!$A:$AD,COLUMN(input!AA$1),0)</f>
        <v>0</v>
      </c>
      <c r="V10" s="31">
        <f>VLOOKUP($A10,input!$A:$AD,COLUMN(input!AC$1),0)</f>
        <v>0</v>
      </c>
      <c r="W10" s="32">
        <f t="shared" si="3"/>
        <v>79.069791218838574</v>
      </c>
      <c r="X10" s="19">
        <f t="shared" si="4"/>
        <v>11.866060710380244</v>
      </c>
      <c r="Y10" s="32">
        <f t="shared" si="5"/>
        <v>0</v>
      </c>
      <c r="Z10" s="32">
        <f t="shared" si="6"/>
        <v>0</v>
      </c>
      <c r="AA10" s="31">
        <f t="shared" si="7"/>
        <v>0</v>
      </c>
    </row>
    <row r="11" spans="1:27" x14ac:dyDescent="0.25">
      <c r="A11" s="11" t="s">
        <v>605</v>
      </c>
      <c r="B11" s="11" t="s">
        <v>606</v>
      </c>
      <c r="C11" s="11" t="s">
        <v>47</v>
      </c>
      <c r="D11" s="11" t="s">
        <v>926</v>
      </c>
      <c r="E11" s="11" t="s">
        <v>607</v>
      </c>
      <c r="F11" s="63">
        <f>VLOOKUP(C11,'Supplementary Dropdown'!$H$21:$I$31,2,0)</f>
        <v>0.49</v>
      </c>
      <c r="G11" s="32">
        <f t="shared" si="1"/>
        <v>87.112303528405405</v>
      </c>
      <c r="H11" s="19">
        <f>VLOOKUP($A11,input!$A:$AD,COLUMN(input!B$1),0)</f>
        <v>29.812426161074125</v>
      </c>
      <c r="I11" s="19">
        <f>VLOOKUP($A11,input!$A:$AD,COLUMN(input!D$1),0)</f>
        <v>57.299877367331284</v>
      </c>
      <c r="J11" s="19">
        <f>VLOOKUP($A11,input!$A:$AD,COLUMN(input!F$1),0)</f>
        <v>30.04870258483535</v>
      </c>
      <c r="K11" s="19">
        <f t="shared" si="2"/>
        <v>53.002386564781439</v>
      </c>
      <c r="L11" s="14">
        <f>VLOOKUP($A11,input!$A:$AD,COLUMN(input!I$1),0)</f>
        <v>0</v>
      </c>
      <c r="M11" s="32">
        <f>VLOOKUP($A11,input!$A:$AD,COLUMN(input!K$1),0)</f>
        <v>27.139459849517852</v>
      </c>
      <c r="N11" s="19">
        <f>VLOOKUP($A11,input!$A:$AD,COLUMN(input!M$1),0)</f>
        <v>2.6729663115562703</v>
      </c>
      <c r="O11" s="32">
        <f>VLOOKUP($A11,input!$A:$AD,COLUMN(input!O$1),0)</f>
        <v>0</v>
      </c>
      <c r="P11" s="32">
        <f>VLOOKUP($A11,input!$A:$AD,COLUMN(input!Q$1),0)</f>
        <v>0</v>
      </c>
      <c r="Q11" s="31">
        <f>VLOOKUP($A11,input!$A:$AD,COLUMN(input!S$1),0)</f>
        <v>0</v>
      </c>
      <c r="R11" s="32">
        <f>VLOOKUP($A11,input!$A:$AD,COLUMN(input!U$1),0)</f>
        <v>49.359859582281132</v>
      </c>
      <c r="S11" s="19">
        <f>VLOOKUP($A11,input!$A:$AD,COLUMN(input!W$1),0)</f>
        <v>7.9400177850501468</v>
      </c>
      <c r="T11" s="32">
        <f>VLOOKUP($A11,input!$A:$AD,COLUMN(input!Y$1),0)</f>
        <v>0</v>
      </c>
      <c r="U11" s="32">
        <f>VLOOKUP($A11,input!$A:$AD,COLUMN(input!AA$1),0)</f>
        <v>0</v>
      </c>
      <c r="V11" s="31">
        <f>VLOOKUP($A11,input!$A:$AD,COLUMN(input!AC$1),0)</f>
        <v>0</v>
      </c>
      <c r="W11" s="32">
        <f t="shared" si="3"/>
        <v>76.49931943179898</v>
      </c>
      <c r="X11" s="19">
        <f t="shared" si="4"/>
        <v>10.612984096606418</v>
      </c>
      <c r="Y11" s="32">
        <f t="shared" si="5"/>
        <v>0</v>
      </c>
      <c r="Z11" s="32">
        <f t="shared" si="6"/>
        <v>0</v>
      </c>
      <c r="AA11" s="31">
        <f t="shared" si="7"/>
        <v>0</v>
      </c>
    </row>
    <row r="12" spans="1:27" x14ac:dyDescent="0.25">
      <c r="A12" s="11" t="s">
        <v>629</v>
      </c>
      <c r="B12" s="11" t="s">
        <v>630</v>
      </c>
      <c r="C12" s="11" t="s">
        <v>47</v>
      </c>
      <c r="D12" s="11" t="s">
        <v>926</v>
      </c>
      <c r="E12" s="11" t="s">
        <v>631</v>
      </c>
      <c r="F12" s="63">
        <f>VLOOKUP(C12,'Supplementary Dropdown'!$H$21:$I$31,2,0)</f>
        <v>0.49</v>
      </c>
      <c r="G12" s="32">
        <f t="shared" si="1"/>
        <v>103.45734702919734</v>
      </c>
      <c r="H12" s="19">
        <f>VLOOKUP($A12,input!$A:$AD,COLUMN(input!B$1),0)</f>
        <v>35.628171553998243</v>
      </c>
      <c r="I12" s="19">
        <f>VLOOKUP($A12,input!$A:$AD,COLUMN(input!D$1),0)</f>
        <v>67.829175475199094</v>
      </c>
      <c r="J12" s="19">
        <f>VLOOKUP($A12,input!$A:$AD,COLUMN(input!F$1),0)</f>
        <v>31.848965822139</v>
      </c>
      <c r="K12" s="19">
        <f t="shared" si="2"/>
        <v>62.741987314559168</v>
      </c>
      <c r="L12" s="14">
        <f>VLOOKUP($A12,input!$A:$AD,COLUMN(input!I$1),0)</f>
        <v>0</v>
      </c>
      <c r="M12" s="32">
        <f>VLOOKUP($A12,input!$A:$AD,COLUMN(input!K$1),0)</f>
        <v>32.279293519515726</v>
      </c>
      <c r="N12" s="19">
        <f>VLOOKUP($A12,input!$A:$AD,COLUMN(input!M$1),0)</f>
        <v>3.3488780344825164</v>
      </c>
      <c r="O12" s="32">
        <f>VLOOKUP($A12,input!$A:$AD,COLUMN(input!O$1),0)</f>
        <v>0</v>
      </c>
      <c r="P12" s="32">
        <f>VLOOKUP($A12,input!$A:$AD,COLUMN(input!Q$1),0)</f>
        <v>0</v>
      </c>
      <c r="Q12" s="31">
        <f>VLOOKUP($A12,input!$A:$AD,COLUMN(input!S$1),0)</f>
        <v>0</v>
      </c>
      <c r="R12" s="32">
        <f>VLOOKUP($A12,input!$A:$AD,COLUMN(input!U$1),0)</f>
        <v>58.335791366644798</v>
      </c>
      <c r="S12" s="19">
        <f>VLOOKUP($A12,input!$A:$AD,COLUMN(input!W$1),0)</f>
        <v>9.4933841085542916</v>
      </c>
      <c r="T12" s="32">
        <f>VLOOKUP($A12,input!$A:$AD,COLUMN(input!Y$1),0)</f>
        <v>0</v>
      </c>
      <c r="U12" s="32">
        <f>VLOOKUP($A12,input!$A:$AD,COLUMN(input!AA$1),0)</f>
        <v>0</v>
      </c>
      <c r="V12" s="31">
        <f>VLOOKUP($A12,input!$A:$AD,COLUMN(input!AC$1),0)</f>
        <v>0</v>
      </c>
      <c r="W12" s="32">
        <f t="shared" si="3"/>
        <v>90.615084886160531</v>
      </c>
      <c r="X12" s="19">
        <f t="shared" si="4"/>
        <v>12.842262143036809</v>
      </c>
      <c r="Y12" s="32">
        <f t="shared" si="5"/>
        <v>0</v>
      </c>
      <c r="Z12" s="32">
        <f t="shared" si="6"/>
        <v>0</v>
      </c>
      <c r="AA12" s="31">
        <f t="shared" si="7"/>
        <v>0</v>
      </c>
    </row>
    <row r="13" spans="1:27" x14ac:dyDescent="0.25">
      <c r="A13" s="11" t="s">
        <v>728</v>
      </c>
      <c r="B13" s="11" t="s">
        <v>729</v>
      </c>
      <c r="C13" s="11" t="s">
        <v>47</v>
      </c>
      <c r="D13" s="11" t="s">
        <v>926</v>
      </c>
      <c r="E13" s="11" t="s">
        <v>730</v>
      </c>
      <c r="F13" s="63">
        <f>VLOOKUP(C13,'Supplementary Dropdown'!$H$21:$I$31,2,0)</f>
        <v>0.49</v>
      </c>
      <c r="G13" s="32">
        <f t="shared" si="1"/>
        <v>62.02349896498194</v>
      </c>
      <c r="H13" s="19">
        <f>VLOOKUP($A13,input!$A:$AD,COLUMN(input!B$1),0)</f>
        <v>17.276649129165751</v>
      </c>
      <c r="I13" s="19">
        <f>VLOOKUP($A13,input!$A:$AD,COLUMN(input!D$1),0)</f>
        <v>44.746849835816185</v>
      </c>
      <c r="J13" s="19">
        <f>VLOOKUP($A13,input!$A:$AD,COLUMN(input!F$1),0)</f>
        <v>5.9011026034137819</v>
      </c>
      <c r="K13" s="19">
        <f t="shared" si="2"/>
        <v>41.390836098129974</v>
      </c>
      <c r="L13" s="14">
        <f>VLOOKUP($A13,input!$A:$AD,COLUMN(input!I$1),0)</f>
        <v>0</v>
      </c>
      <c r="M13" s="32">
        <f>VLOOKUP($A13,input!$A:$AD,COLUMN(input!K$1),0)</f>
        <v>16.155509261392204</v>
      </c>
      <c r="N13" s="19">
        <f>VLOOKUP($A13,input!$A:$AD,COLUMN(input!M$1),0)</f>
        <v>1.121139867773544</v>
      </c>
      <c r="O13" s="32">
        <f>VLOOKUP($A13,input!$A:$AD,COLUMN(input!O$1),0)</f>
        <v>0</v>
      </c>
      <c r="P13" s="32">
        <f>VLOOKUP($A13,input!$A:$AD,COLUMN(input!Q$1),0)</f>
        <v>0</v>
      </c>
      <c r="Q13" s="31">
        <f>VLOOKUP($A13,input!$A:$AD,COLUMN(input!S$1),0)</f>
        <v>0</v>
      </c>
      <c r="R13" s="32">
        <f>VLOOKUP($A13,input!$A:$AD,COLUMN(input!U$1),0)</f>
        <v>37.79240314279496</v>
      </c>
      <c r="S13" s="19">
        <f>VLOOKUP($A13,input!$A:$AD,COLUMN(input!W$1),0)</f>
        <v>6.9544466930212216</v>
      </c>
      <c r="T13" s="32">
        <f>VLOOKUP($A13,input!$A:$AD,COLUMN(input!Y$1),0)</f>
        <v>0</v>
      </c>
      <c r="U13" s="32">
        <f>VLOOKUP($A13,input!$A:$AD,COLUMN(input!AA$1),0)</f>
        <v>0</v>
      </c>
      <c r="V13" s="31">
        <f>VLOOKUP($A13,input!$A:$AD,COLUMN(input!AC$1),0)</f>
        <v>0</v>
      </c>
      <c r="W13" s="32">
        <f t="shared" si="3"/>
        <v>53.947912404187164</v>
      </c>
      <c r="X13" s="19">
        <f t="shared" si="4"/>
        <v>8.0755865607947648</v>
      </c>
      <c r="Y13" s="32">
        <f t="shared" si="5"/>
        <v>0</v>
      </c>
      <c r="Z13" s="32">
        <f t="shared" si="6"/>
        <v>0</v>
      </c>
      <c r="AA13" s="31">
        <f t="shared" si="7"/>
        <v>0</v>
      </c>
    </row>
    <row r="14" spans="1:27" x14ac:dyDescent="0.25">
      <c r="A14" s="11" t="s">
        <v>762</v>
      </c>
      <c r="B14" s="11" t="s">
        <v>763</v>
      </c>
      <c r="C14" s="11" t="s">
        <v>47</v>
      </c>
      <c r="D14" s="11" t="s">
        <v>926</v>
      </c>
      <c r="E14" s="11" t="s">
        <v>764</v>
      </c>
      <c r="F14" s="63">
        <f>VLOOKUP(C14,'Supplementary Dropdown'!$H$21:$I$31,2,0)</f>
        <v>0.49</v>
      </c>
      <c r="G14" s="32">
        <f t="shared" si="1"/>
        <v>78.023972071086462</v>
      </c>
      <c r="H14" s="19">
        <f>VLOOKUP($A14,input!$A:$AD,COLUMN(input!B$1),0)</f>
        <v>25.44894158802779</v>
      </c>
      <c r="I14" s="19">
        <f>VLOOKUP($A14,input!$A:$AD,COLUMN(input!D$1),0)</f>
        <v>52.575030483058676</v>
      </c>
      <c r="J14" s="19">
        <f>VLOOKUP($A14,input!$A:$AD,COLUMN(input!F$1),0)</f>
        <v>27.662892150892908</v>
      </c>
      <c r="K14" s="19">
        <f t="shared" si="2"/>
        <v>48.631903196829278</v>
      </c>
      <c r="L14" s="14">
        <f>VLOOKUP($A14,input!$A:$AD,COLUMN(input!I$1),0)</f>
        <v>0</v>
      </c>
      <c r="M14" s="32">
        <f>VLOOKUP($A14,input!$A:$AD,COLUMN(input!K$1),0)</f>
        <v>23.112917730761879</v>
      </c>
      <c r="N14" s="19">
        <f>VLOOKUP($A14,input!$A:$AD,COLUMN(input!M$1),0)</f>
        <v>2.336023857265912</v>
      </c>
      <c r="O14" s="32">
        <f>VLOOKUP($A14,input!$A:$AD,COLUMN(input!O$1),0)</f>
        <v>0</v>
      </c>
      <c r="P14" s="32">
        <f>VLOOKUP($A14,input!$A:$AD,COLUMN(input!Q$1),0)</f>
        <v>0</v>
      </c>
      <c r="Q14" s="31">
        <f>VLOOKUP($A14,input!$A:$AD,COLUMN(input!S$1),0)</f>
        <v>0</v>
      </c>
      <c r="R14" s="32">
        <f>VLOOKUP($A14,input!$A:$AD,COLUMN(input!U$1),0)</f>
        <v>44.89903726509268</v>
      </c>
      <c r="S14" s="19">
        <f>VLOOKUP($A14,input!$A:$AD,COLUMN(input!W$1),0)</f>
        <v>7.6759932179660009</v>
      </c>
      <c r="T14" s="32">
        <f>VLOOKUP($A14,input!$A:$AD,COLUMN(input!Y$1),0)</f>
        <v>0</v>
      </c>
      <c r="U14" s="32">
        <f>VLOOKUP($A14,input!$A:$AD,COLUMN(input!AA$1),0)</f>
        <v>0</v>
      </c>
      <c r="V14" s="31">
        <f>VLOOKUP($A14,input!$A:$AD,COLUMN(input!AC$1),0)</f>
        <v>0</v>
      </c>
      <c r="W14" s="32">
        <f t="shared" si="3"/>
        <v>68.011954995854552</v>
      </c>
      <c r="X14" s="19">
        <f t="shared" si="4"/>
        <v>10.012017075231913</v>
      </c>
      <c r="Y14" s="32">
        <f t="shared" si="5"/>
        <v>0</v>
      </c>
      <c r="Z14" s="32">
        <f t="shared" si="6"/>
        <v>0</v>
      </c>
      <c r="AA14" s="31">
        <f t="shared" si="7"/>
        <v>0</v>
      </c>
    </row>
    <row r="15" spans="1:27" x14ac:dyDescent="0.25">
      <c r="A15" s="11" t="s">
        <v>803</v>
      </c>
      <c r="B15" s="11" t="s">
        <v>804</v>
      </c>
      <c r="C15" s="11" t="s">
        <v>47</v>
      </c>
      <c r="D15" s="11" t="s">
        <v>926</v>
      </c>
      <c r="E15" s="11" t="s">
        <v>805</v>
      </c>
      <c r="F15" s="63">
        <f>VLOOKUP(C15,'Supplementary Dropdown'!$H$21:$I$31,2,0)</f>
        <v>0.49</v>
      </c>
      <c r="G15" s="32">
        <f t="shared" si="1"/>
        <v>49.286124740397362</v>
      </c>
      <c r="H15" s="19">
        <f>VLOOKUP($A15,input!$A:$AD,COLUMN(input!B$1),0)</f>
        <v>15.276405365278768</v>
      </c>
      <c r="I15" s="19">
        <f>VLOOKUP($A15,input!$A:$AD,COLUMN(input!D$1),0)</f>
        <v>34.009719375118593</v>
      </c>
      <c r="J15" s="19">
        <f>VLOOKUP($A15,input!$A:$AD,COLUMN(input!F$1),0)</f>
        <v>-35.412924044810161</v>
      </c>
      <c r="K15" s="19">
        <f t="shared" si="2"/>
        <v>31.458990421984701</v>
      </c>
      <c r="L15" s="14">
        <f>VLOOKUP($A15,input!$A:$AD,COLUMN(input!I$1),0)</f>
        <v>0.5</v>
      </c>
      <c r="M15" s="32">
        <f>VLOOKUP($A15,input!$A:$AD,COLUMN(input!K$1),0)</f>
        <v>13.962312230907507</v>
      </c>
      <c r="N15" s="19">
        <f>VLOOKUP($A15,input!$A:$AD,COLUMN(input!M$1),0)</f>
        <v>1.3140931343712601</v>
      </c>
      <c r="O15" s="32">
        <f>VLOOKUP($A15,input!$A:$AD,COLUMN(input!O$1),0)</f>
        <v>0</v>
      </c>
      <c r="P15" s="32">
        <f>VLOOKUP($A15,input!$A:$AD,COLUMN(input!Q$1),0)</f>
        <v>0</v>
      </c>
      <c r="Q15" s="31">
        <f>VLOOKUP($A15,input!$A:$AD,COLUMN(input!S$1),0)</f>
        <v>0</v>
      </c>
      <c r="R15" s="32">
        <f>VLOOKUP($A15,input!$A:$AD,COLUMN(input!U$1),0)</f>
        <v>28.180611376599799</v>
      </c>
      <c r="S15" s="19">
        <f>VLOOKUP($A15,input!$A:$AD,COLUMN(input!W$1),0)</f>
        <v>5.829107998518789</v>
      </c>
      <c r="T15" s="32">
        <f>VLOOKUP($A15,input!$A:$AD,COLUMN(input!Y$1),0)</f>
        <v>0</v>
      </c>
      <c r="U15" s="32">
        <f>VLOOKUP($A15,input!$A:$AD,COLUMN(input!AA$1),0)</f>
        <v>0</v>
      </c>
      <c r="V15" s="31">
        <f>VLOOKUP($A15,input!$A:$AD,COLUMN(input!AC$1),0)</f>
        <v>0</v>
      </c>
      <c r="W15" s="32">
        <f t="shared" si="3"/>
        <v>42.142923607507306</v>
      </c>
      <c r="X15" s="19">
        <f t="shared" si="4"/>
        <v>7.1432011328900487</v>
      </c>
      <c r="Y15" s="32">
        <f t="shared" si="5"/>
        <v>0</v>
      </c>
      <c r="Z15" s="32">
        <f t="shared" si="6"/>
        <v>0</v>
      </c>
      <c r="AA15" s="31">
        <f t="shared" si="7"/>
        <v>0</v>
      </c>
    </row>
    <row r="16" spans="1:27" x14ac:dyDescent="0.25">
      <c r="A16" s="11" t="s">
        <v>875</v>
      </c>
      <c r="B16" s="11" t="s">
        <v>876</v>
      </c>
      <c r="C16" s="11" t="s">
        <v>47</v>
      </c>
      <c r="D16" s="11" t="s">
        <v>926</v>
      </c>
      <c r="E16" s="11" t="s">
        <v>877</v>
      </c>
      <c r="F16" s="63">
        <f>VLOOKUP(C16,'Supplementary Dropdown'!$H$21:$I$31,2,0)</f>
        <v>0.49</v>
      </c>
      <c r="G16" s="32">
        <f t="shared" si="1"/>
        <v>97.83166521941925</v>
      </c>
      <c r="H16" s="19">
        <f>VLOOKUP($A16,input!$A:$AD,COLUMN(input!B$1),0)</f>
        <v>31.906821015922255</v>
      </c>
      <c r="I16" s="19">
        <f>VLOOKUP($A16,input!$A:$AD,COLUMN(input!D$1),0)</f>
        <v>65.924844203497003</v>
      </c>
      <c r="J16" s="19">
        <f>VLOOKUP($A16,input!$A:$AD,COLUMN(input!F$1),0)</f>
        <v>30.481441466741767</v>
      </c>
      <c r="K16" s="19">
        <f t="shared" si="2"/>
        <v>60.98048088823473</v>
      </c>
      <c r="L16" s="14">
        <f>VLOOKUP($A16,input!$A:$AD,COLUMN(input!I$1),0)</f>
        <v>0</v>
      </c>
      <c r="M16" s="32">
        <f>VLOOKUP($A16,input!$A:$AD,COLUMN(input!K$1),0)</f>
        <v>28.909917337871462</v>
      </c>
      <c r="N16" s="19">
        <f>VLOOKUP($A16,input!$A:$AD,COLUMN(input!M$1),0)</f>
        <v>2.9969036780507921</v>
      </c>
      <c r="O16" s="32">
        <f>VLOOKUP($A16,input!$A:$AD,COLUMN(input!O$1),0)</f>
        <v>0</v>
      </c>
      <c r="P16" s="32">
        <f>VLOOKUP($A16,input!$A:$AD,COLUMN(input!Q$1),0)</f>
        <v>0</v>
      </c>
      <c r="Q16" s="31">
        <f>VLOOKUP($A16,input!$A:$AD,COLUMN(input!S$1),0)</f>
        <v>0</v>
      </c>
      <c r="R16" s="32">
        <f>VLOOKUP($A16,input!$A:$AD,COLUMN(input!U$1),0)</f>
        <v>55.823776505810507</v>
      </c>
      <c r="S16" s="19">
        <f>VLOOKUP($A16,input!$A:$AD,COLUMN(input!W$1),0)</f>
        <v>10.101067697686505</v>
      </c>
      <c r="T16" s="32">
        <f>VLOOKUP($A16,input!$A:$AD,COLUMN(input!Y$1),0)</f>
        <v>0</v>
      </c>
      <c r="U16" s="32">
        <f>VLOOKUP($A16,input!$A:$AD,COLUMN(input!AA$1),0)</f>
        <v>0</v>
      </c>
      <c r="V16" s="31">
        <f>VLOOKUP($A16,input!$A:$AD,COLUMN(input!AC$1),0)</f>
        <v>0</v>
      </c>
      <c r="W16" s="32">
        <f t="shared" si="3"/>
        <v>84.733693843681976</v>
      </c>
      <c r="X16" s="19">
        <f t="shared" si="4"/>
        <v>13.097971375737297</v>
      </c>
      <c r="Y16" s="32">
        <f t="shared" si="5"/>
        <v>0</v>
      </c>
      <c r="Z16" s="32">
        <f t="shared" si="6"/>
        <v>0</v>
      </c>
      <c r="AA16" s="31">
        <f t="shared" si="7"/>
        <v>0</v>
      </c>
    </row>
    <row r="17" spans="1:27" x14ac:dyDescent="0.25">
      <c r="A17" s="11" t="s">
        <v>331</v>
      </c>
      <c r="B17" s="11" t="s">
        <v>332</v>
      </c>
      <c r="C17" s="11" t="s">
        <v>923</v>
      </c>
      <c r="D17" s="11" t="s">
        <v>933</v>
      </c>
      <c r="E17" s="11" t="s">
        <v>333</v>
      </c>
      <c r="F17" s="63">
        <f>VLOOKUP(C17,'Supplementary Dropdown'!$H$21:$I$31,2,0)</f>
        <v>0.49</v>
      </c>
      <c r="G17" s="32">
        <f t="shared" si="1"/>
        <v>50.506603773887804</v>
      </c>
      <c r="H17" s="19">
        <f>VLOOKUP($A17,input!$A:$AD,COLUMN(input!B$1),0)</f>
        <v>16.790413717350749</v>
      </c>
      <c r="I17" s="19">
        <f>VLOOKUP($A17,input!$A:$AD,COLUMN(input!D$1),0)</f>
        <v>33.716190056537059</v>
      </c>
      <c r="J17" s="19">
        <f>VLOOKUP($A17,input!$A:$AD,COLUMN(input!F$1),0)</f>
        <v>12.057918564210066</v>
      </c>
      <c r="K17" s="19">
        <f t="shared" si="2"/>
        <v>31.187475802296781</v>
      </c>
      <c r="L17" s="14">
        <f>VLOOKUP($A17,input!$A:$AD,COLUMN(input!I$1),0)</f>
        <v>0</v>
      </c>
      <c r="M17" s="32">
        <f>VLOOKUP($A17,input!$A:$AD,COLUMN(input!K$1),0)</f>
        <v>15.428044597850151</v>
      </c>
      <c r="N17" s="19">
        <f>VLOOKUP($A17,input!$A:$AD,COLUMN(input!M$1),0)</f>
        <v>1.3623691195005951</v>
      </c>
      <c r="O17" s="32">
        <f>VLOOKUP($A17,input!$A:$AD,COLUMN(input!O$1),0)</f>
        <v>0</v>
      </c>
      <c r="P17" s="32">
        <f>VLOOKUP($A17,input!$A:$AD,COLUMN(input!Q$1),0)</f>
        <v>0</v>
      </c>
      <c r="Q17" s="31">
        <f>VLOOKUP($A17,input!$A:$AD,COLUMN(input!S$1),0)</f>
        <v>0</v>
      </c>
      <c r="R17" s="32">
        <f>VLOOKUP($A17,input!$A:$AD,COLUMN(input!U$1),0)</f>
        <v>29.324639460777991</v>
      </c>
      <c r="S17" s="19">
        <f>VLOOKUP($A17,input!$A:$AD,COLUMN(input!W$1),0)</f>
        <v>4.3915505957590693</v>
      </c>
      <c r="T17" s="32">
        <f>VLOOKUP($A17,input!$A:$AD,COLUMN(input!Y$1),0)</f>
        <v>0</v>
      </c>
      <c r="U17" s="32">
        <f>VLOOKUP($A17,input!$A:$AD,COLUMN(input!AA$1),0)</f>
        <v>0</v>
      </c>
      <c r="V17" s="31">
        <f>VLOOKUP($A17,input!$A:$AD,COLUMN(input!AC$1),0)</f>
        <v>0</v>
      </c>
      <c r="W17" s="32">
        <f t="shared" si="3"/>
        <v>44.752684058628141</v>
      </c>
      <c r="X17" s="19">
        <f t="shared" si="4"/>
        <v>5.7539197152596646</v>
      </c>
      <c r="Y17" s="32">
        <f t="shared" si="5"/>
        <v>0</v>
      </c>
      <c r="Z17" s="32">
        <f t="shared" si="6"/>
        <v>0</v>
      </c>
      <c r="AA17" s="31">
        <f t="shared" si="7"/>
        <v>0</v>
      </c>
    </row>
    <row r="18" spans="1:27" x14ac:dyDescent="0.25">
      <c r="A18" s="11" t="s">
        <v>423</v>
      </c>
      <c r="B18" s="11" t="s">
        <v>424</v>
      </c>
      <c r="C18" s="11" t="s">
        <v>47</v>
      </c>
      <c r="D18" s="11" t="s">
        <v>933</v>
      </c>
      <c r="E18" s="11" t="s">
        <v>425</v>
      </c>
      <c r="F18" s="63">
        <f>VLOOKUP(C18,'Supplementary Dropdown'!$H$21:$I$31,2,0)</f>
        <v>0.49</v>
      </c>
      <c r="G18" s="32">
        <f t="shared" si="1"/>
        <v>91.092545418697114</v>
      </c>
      <c r="H18" s="19">
        <f>VLOOKUP($A18,input!$A:$AD,COLUMN(input!B$1),0)</f>
        <v>32.830854701335284</v>
      </c>
      <c r="I18" s="19">
        <f>VLOOKUP($A18,input!$A:$AD,COLUMN(input!D$1),0)</f>
        <v>58.261690717361837</v>
      </c>
      <c r="J18" s="19">
        <f>VLOOKUP($A18,input!$A:$AD,COLUMN(input!F$1),0)</f>
        <v>38.630695028592399</v>
      </c>
      <c r="K18" s="19">
        <f t="shared" si="2"/>
        <v>53.892063913559703</v>
      </c>
      <c r="L18" s="14">
        <f>VLOOKUP($A18,input!$A:$AD,COLUMN(input!I$1),0)</f>
        <v>0</v>
      </c>
      <c r="M18" s="32">
        <f>VLOOKUP($A18,input!$A:$AD,COLUMN(input!K$1),0)</f>
        <v>30.036416772386037</v>
      </c>
      <c r="N18" s="19">
        <f>VLOOKUP($A18,input!$A:$AD,COLUMN(input!M$1),0)</f>
        <v>2.7944379289492463</v>
      </c>
      <c r="O18" s="32">
        <f>VLOOKUP($A18,input!$A:$AD,COLUMN(input!O$1),0)</f>
        <v>0</v>
      </c>
      <c r="P18" s="32">
        <f>VLOOKUP($A18,input!$A:$AD,COLUMN(input!Q$1),0)</f>
        <v>0</v>
      </c>
      <c r="Q18" s="31">
        <f>VLOOKUP($A18,input!$A:$AD,COLUMN(input!S$1),0)</f>
        <v>0</v>
      </c>
      <c r="R18" s="32">
        <f>VLOOKUP($A18,input!$A:$AD,COLUMN(input!U$1),0)</f>
        <v>51.248801749562787</v>
      </c>
      <c r="S18" s="19">
        <f>VLOOKUP($A18,input!$A:$AD,COLUMN(input!W$1),0)</f>
        <v>7.0128889677990562</v>
      </c>
      <c r="T18" s="32">
        <f>VLOOKUP($A18,input!$A:$AD,COLUMN(input!Y$1),0)</f>
        <v>0</v>
      </c>
      <c r="U18" s="32">
        <f>VLOOKUP($A18,input!$A:$AD,COLUMN(input!AA$1),0)</f>
        <v>0</v>
      </c>
      <c r="V18" s="31">
        <f>VLOOKUP($A18,input!$A:$AD,COLUMN(input!AC$1),0)</f>
        <v>0</v>
      </c>
      <c r="W18" s="32">
        <f t="shared" si="3"/>
        <v>81.285218521948821</v>
      </c>
      <c r="X18" s="19">
        <f t="shared" si="4"/>
        <v>9.807326896748302</v>
      </c>
      <c r="Y18" s="32">
        <f t="shared" si="5"/>
        <v>0</v>
      </c>
      <c r="Z18" s="32">
        <f t="shared" si="6"/>
        <v>0</v>
      </c>
      <c r="AA18" s="31">
        <f t="shared" si="7"/>
        <v>0</v>
      </c>
    </row>
    <row r="19" spans="1:27" x14ac:dyDescent="0.25">
      <c r="A19" s="11" t="s">
        <v>455</v>
      </c>
      <c r="B19" s="11" t="s">
        <v>456</v>
      </c>
      <c r="C19" s="11" t="s">
        <v>47</v>
      </c>
      <c r="D19" s="11" t="s">
        <v>933</v>
      </c>
      <c r="E19" s="11" t="s">
        <v>457</v>
      </c>
      <c r="F19" s="63">
        <f>VLOOKUP(C19,'Supplementary Dropdown'!$H$21:$I$31,2,0)</f>
        <v>0.49</v>
      </c>
      <c r="G19" s="32">
        <f t="shared" si="1"/>
        <v>250.60744310308388</v>
      </c>
      <c r="H19" s="19">
        <f>VLOOKUP($A19,input!$A:$AD,COLUMN(input!B$1),0)</f>
        <v>85.586675592392581</v>
      </c>
      <c r="I19" s="19">
        <f>VLOOKUP($A19,input!$A:$AD,COLUMN(input!D$1),0)</f>
        <v>165.02076751069129</v>
      </c>
      <c r="J19" s="19">
        <f>VLOOKUP($A19,input!$A:$AD,COLUMN(input!F$1),0)</f>
        <v>72.999607357168557</v>
      </c>
      <c r="K19" s="19">
        <f t="shared" si="2"/>
        <v>152.64420994738944</v>
      </c>
      <c r="L19" s="14">
        <f>VLOOKUP($A19,input!$A:$AD,COLUMN(input!I$1),0)</f>
        <v>0</v>
      </c>
      <c r="M19" s="32">
        <f>VLOOKUP($A19,input!$A:$AD,COLUMN(input!K$1),0)</f>
        <v>76.302311124278944</v>
      </c>
      <c r="N19" s="19">
        <f>VLOOKUP($A19,input!$A:$AD,COLUMN(input!M$1),0)</f>
        <v>9.284364468113635</v>
      </c>
      <c r="O19" s="32">
        <f>VLOOKUP($A19,input!$A:$AD,COLUMN(input!O$1),0)</f>
        <v>0</v>
      </c>
      <c r="P19" s="32">
        <f>VLOOKUP($A19,input!$A:$AD,COLUMN(input!Q$1),0)</f>
        <v>0</v>
      </c>
      <c r="Q19" s="31">
        <f>VLOOKUP($A19,input!$A:$AD,COLUMN(input!S$1),0)</f>
        <v>0</v>
      </c>
      <c r="R19" s="32">
        <f>VLOOKUP($A19,input!$A:$AD,COLUMN(input!U$1),0)</f>
        <v>139.5441191415953</v>
      </c>
      <c r="S19" s="19">
        <f>VLOOKUP($A19,input!$A:$AD,COLUMN(input!W$1),0)</f>
        <v>25.476648369095976</v>
      </c>
      <c r="T19" s="32">
        <f>VLOOKUP($A19,input!$A:$AD,COLUMN(input!Y$1),0)</f>
        <v>0</v>
      </c>
      <c r="U19" s="32">
        <f>VLOOKUP($A19,input!$A:$AD,COLUMN(input!AA$1),0)</f>
        <v>0</v>
      </c>
      <c r="V19" s="31">
        <f>VLOOKUP($A19,input!$A:$AD,COLUMN(input!AC$1),0)</f>
        <v>0</v>
      </c>
      <c r="W19" s="32">
        <f t="shared" si="3"/>
        <v>215.84643026587423</v>
      </c>
      <c r="X19" s="19">
        <f t="shared" si="4"/>
        <v>34.761012837209613</v>
      </c>
      <c r="Y19" s="32">
        <f t="shared" si="5"/>
        <v>0</v>
      </c>
      <c r="Z19" s="32">
        <f t="shared" si="6"/>
        <v>0</v>
      </c>
      <c r="AA19" s="31">
        <f t="shared" si="7"/>
        <v>0</v>
      </c>
    </row>
    <row r="20" spans="1:27" x14ac:dyDescent="0.25">
      <c r="A20" s="11" t="s">
        <v>639</v>
      </c>
      <c r="B20" s="11" t="s">
        <v>640</v>
      </c>
      <c r="C20" s="11" t="s">
        <v>47</v>
      </c>
      <c r="D20" s="11" t="s">
        <v>933</v>
      </c>
      <c r="E20" s="11" t="s">
        <v>641</v>
      </c>
      <c r="F20" s="63">
        <f>VLOOKUP(C20,'Supplementary Dropdown'!$H$21:$I$31,2,0)</f>
        <v>0.49</v>
      </c>
      <c r="G20" s="32">
        <f t="shared" si="1"/>
        <v>87.703965806940204</v>
      </c>
      <c r="H20" s="19">
        <f>VLOOKUP($A20,input!$A:$AD,COLUMN(input!B$1),0)</f>
        <v>27.058953940976679</v>
      </c>
      <c r="I20" s="19">
        <f>VLOOKUP($A20,input!$A:$AD,COLUMN(input!D$1),0)</f>
        <v>60.645011865963532</v>
      </c>
      <c r="J20" s="19">
        <f>VLOOKUP($A20,input!$A:$AD,COLUMN(input!F$1),0)</f>
        <v>27.869947608649671</v>
      </c>
      <c r="K20" s="19">
        <f t="shared" si="2"/>
        <v>56.096635976016273</v>
      </c>
      <c r="L20" s="14">
        <f>VLOOKUP($A20,input!$A:$AD,COLUMN(input!I$1),0)</f>
        <v>0</v>
      </c>
      <c r="M20" s="32">
        <f>VLOOKUP($A20,input!$A:$AD,COLUMN(input!K$1),0)</f>
        <v>24.544292930938884</v>
      </c>
      <c r="N20" s="19">
        <f>VLOOKUP($A20,input!$A:$AD,COLUMN(input!M$1),0)</f>
        <v>2.5146610100377926</v>
      </c>
      <c r="O20" s="32">
        <f>VLOOKUP($A20,input!$A:$AD,COLUMN(input!O$1),0)</f>
        <v>0</v>
      </c>
      <c r="P20" s="32">
        <f>VLOOKUP($A20,input!$A:$AD,COLUMN(input!Q$1),0)</f>
        <v>0</v>
      </c>
      <c r="Q20" s="31">
        <f>VLOOKUP($A20,input!$A:$AD,COLUMN(input!S$1),0)</f>
        <v>0</v>
      </c>
      <c r="R20" s="32">
        <f>VLOOKUP($A20,input!$A:$AD,COLUMN(input!U$1),0)</f>
        <v>51.218640702747003</v>
      </c>
      <c r="S20" s="19">
        <f>VLOOKUP($A20,input!$A:$AD,COLUMN(input!W$1),0)</f>
        <v>9.426371163216535</v>
      </c>
      <c r="T20" s="32">
        <f>VLOOKUP($A20,input!$A:$AD,COLUMN(input!Y$1),0)</f>
        <v>0</v>
      </c>
      <c r="U20" s="32">
        <f>VLOOKUP($A20,input!$A:$AD,COLUMN(input!AA$1),0)</f>
        <v>0</v>
      </c>
      <c r="V20" s="31">
        <f>VLOOKUP($A20,input!$A:$AD,COLUMN(input!AC$1),0)</f>
        <v>0</v>
      </c>
      <c r="W20" s="32">
        <f t="shared" si="3"/>
        <v>75.76293363368589</v>
      </c>
      <c r="X20" s="19">
        <f t="shared" si="4"/>
        <v>11.941032173254328</v>
      </c>
      <c r="Y20" s="32">
        <f t="shared" si="5"/>
        <v>0</v>
      </c>
      <c r="Z20" s="32">
        <f t="shared" si="6"/>
        <v>0</v>
      </c>
      <c r="AA20" s="31">
        <f t="shared" si="7"/>
        <v>0</v>
      </c>
    </row>
    <row r="21" spans="1:27" x14ac:dyDescent="0.25">
      <c r="A21" s="11" t="s">
        <v>716</v>
      </c>
      <c r="B21" s="11" t="s">
        <v>717</v>
      </c>
      <c r="C21" s="11" t="s">
        <v>47</v>
      </c>
      <c r="D21" s="11" t="s">
        <v>933</v>
      </c>
      <c r="E21" s="11" t="s">
        <v>718</v>
      </c>
      <c r="F21" s="63">
        <f>VLOOKUP(C21,'Supplementary Dropdown'!$H$21:$I$31,2,0)</f>
        <v>0.49</v>
      </c>
      <c r="G21" s="32">
        <f t="shared" si="1"/>
        <v>63.808770726107667</v>
      </c>
      <c r="H21" s="19">
        <f>VLOOKUP($A21,input!$A:$AD,COLUMN(input!B$1),0)</f>
        <v>20.64491755438199</v>
      </c>
      <c r="I21" s="19">
        <f>VLOOKUP($A21,input!$A:$AD,COLUMN(input!D$1),0)</f>
        <v>43.163853171725677</v>
      </c>
      <c r="J21" s="19">
        <f>VLOOKUP($A21,input!$A:$AD,COLUMN(input!F$1),0)</f>
        <v>21.512338805030268</v>
      </c>
      <c r="K21" s="19">
        <f t="shared" si="2"/>
        <v>39.926564183846253</v>
      </c>
      <c r="L21" s="14">
        <f>VLOOKUP($A21,input!$A:$AD,COLUMN(input!I$1),0)</f>
        <v>0</v>
      </c>
      <c r="M21" s="32">
        <f>VLOOKUP($A21,input!$A:$AD,COLUMN(input!K$1),0)</f>
        <v>18.830176609691797</v>
      </c>
      <c r="N21" s="19">
        <f>VLOOKUP($A21,input!$A:$AD,COLUMN(input!M$1),0)</f>
        <v>1.8147409446901912</v>
      </c>
      <c r="O21" s="32">
        <f>VLOOKUP($A21,input!$A:$AD,COLUMN(input!O$1),0)</f>
        <v>0</v>
      </c>
      <c r="P21" s="32">
        <f>VLOOKUP($A21,input!$A:$AD,COLUMN(input!Q$1),0)</f>
        <v>0</v>
      </c>
      <c r="Q21" s="31">
        <f>VLOOKUP($A21,input!$A:$AD,COLUMN(input!S$1),0)</f>
        <v>0</v>
      </c>
      <c r="R21" s="32">
        <f>VLOOKUP($A21,input!$A:$AD,COLUMN(input!U$1),0)</f>
        <v>37.224390092406942</v>
      </c>
      <c r="S21" s="19">
        <f>VLOOKUP($A21,input!$A:$AD,COLUMN(input!W$1),0)</f>
        <v>5.9394630793187311</v>
      </c>
      <c r="T21" s="32">
        <f>VLOOKUP($A21,input!$A:$AD,COLUMN(input!Y$1),0)</f>
        <v>0</v>
      </c>
      <c r="U21" s="32">
        <f>VLOOKUP($A21,input!$A:$AD,COLUMN(input!AA$1),0)</f>
        <v>0</v>
      </c>
      <c r="V21" s="31">
        <f>VLOOKUP($A21,input!$A:$AD,COLUMN(input!AC$1),0)</f>
        <v>0</v>
      </c>
      <c r="W21" s="32">
        <f t="shared" si="3"/>
        <v>56.054566702098739</v>
      </c>
      <c r="X21" s="19">
        <f t="shared" si="4"/>
        <v>7.7542040240089225</v>
      </c>
      <c r="Y21" s="32">
        <f t="shared" si="5"/>
        <v>0</v>
      </c>
      <c r="Z21" s="32">
        <f t="shared" si="6"/>
        <v>0</v>
      </c>
      <c r="AA21" s="31">
        <f t="shared" si="7"/>
        <v>0</v>
      </c>
    </row>
    <row r="22" spans="1:27" x14ac:dyDescent="0.25">
      <c r="A22" s="11" t="s">
        <v>885</v>
      </c>
      <c r="B22" s="11" t="s">
        <v>886</v>
      </c>
      <c r="C22" s="11" t="s">
        <v>47</v>
      </c>
      <c r="D22" s="11" t="s">
        <v>933</v>
      </c>
      <c r="E22" s="11" t="s">
        <v>887</v>
      </c>
      <c r="F22" s="63">
        <f>VLOOKUP(C22,'Supplementary Dropdown'!$H$21:$I$31,2,0)</f>
        <v>0.49</v>
      </c>
      <c r="G22" s="32">
        <f t="shared" si="1"/>
        <v>113.03906259359465</v>
      </c>
      <c r="H22" s="19">
        <f>VLOOKUP($A22,input!$A:$AD,COLUMN(input!B$1),0)</f>
        <v>36.966072110541553</v>
      </c>
      <c r="I22" s="19">
        <f>VLOOKUP($A22,input!$A:$AD,COLUMN(input!D$1),0)</f>
        <v>76.07299048305309</v>
      </c>
      <c r="J22" s="19">
        <f>VLOOKUP($A22,input!$A:$AD,COLUMN(input!F$1),0)</f>
        <v>45.581563217489467</v>
      </c>
      <c r="K22" s="19">
        <f t="shared" si="2"/>
        <v>70.367516196824113</v>
      </c>
      <c r="L22" s="14">
        <f>VLOOKUP($A22,input!$A:$AD,COLUMN(input!I$1),0)</f>
        <v>0</v>
      </c>
      <c r="M22" s="32">
        <f>VLOOKUP($A22,input!$A:$AD,COLUMN(input!K$1),0)</f>
        <v>33.740731191456064</v>
      </c>
      <c r="N22" s="19">
        <f>VLOOKUP($A22,input!$A:$AD,COLUMN(input!M$1),0)</f>
        <v>3.225340919085486</v>
      </c>
      <c r="O22" s="32">
        <f>VLOOKUP($A22,input!$A:$AD,COLUMN(input!O$1),0)</f>
        <v>0</v>
      </c>
      <c r="P22" s="32">
        <f>VLOOKUP($A22,input!$A:$AD,COLUMN(input!Q$1),0)</f>
        <v>0</v>
      </c>
      <c r="Q22" s="31">
        <f>VLOOKUP($A22,input!$A:$AD,COLUMN(input!S$1),0)</f>
        <v>0</v>
      </c>
      <c r="R22" s="32">
        <f>VLOOKUP($A22,input!$A:$AD,COLUMN(input!U$1),0)</f>
        <v>65.459730344594533</v>
      </c>
      <c r="S22" s="19">
        <f>VLOOKUP($A22,input!$A:$AD,COLUMN(input!W$1),0)</f>
        <v>10.613260138458543</v>
      </c>
      <c r="T22" s="32">
        <f>VLOOKUP($A22,input!$A:$AD,COLUMN(input!Y$1),0)</f>
        <v>0</v>
      </c>
      <c r="U22" s="32">
        <f>VLOOKUP($A22,input!$A:$AD,COLUMN(input!AA$1),0)</f>
        <v>0</v>
      </c>
      <c r="V22" s="31">
        <f>VLOOKUP($A22,input!$A:$AD,COLUMN(input!AC$1),0)</f>
        <v>0</v>
      </c>
      <c r="W22" s="32">
        <f t="shared" si="3"/>
        <v>99.200461536050597</v>
      </c>
      <c r="X22" s="19">
        <f t="shared" si="4"/>
        <v>13.838601057544029</v>
      </c>
      <c r="Y22" s="32">
        <f t="shared" si="5"/>
        <v>0</v>
      </c>
      <c r="Z22" s="32">
        <f t="shared" si="6"/>
        <v>0</v>
      </c>
      <c r="AA22" s="31">
        <f t="shared" si="7"/>
        <v>0</v>
      </c>
    </row>
    <row r="23" spans="1:27" x14ac:dyDescent="0.25">
      <c r="A23" s="11" t="s">
        <v>67</v>
      </c>
      <c r="B23" s="11" t="s">
        <v>68</v>
      </c>
      <c r="C23" s="11" t="s">
        <v>47</v>
      </c>
      <c r="D23" s="11" t="s">
        <v>925</v>
      </c>
      <c r="E23" s="11" t="s">
        <v>69</v>
      </c>
      <c r="F23" s="63">
        <f>VLOOKUP(C23,'Supplementary Dropdown'!$H$21:$I$31,2,0)</f>
        <v>0.49</v>
      </c>
      <c r="G23" s="32">
        <f t="shared" si="1"/>
        <v>512.27555170804135</v>
      </c>
      <c r="H23" s="19">
        <f>VLOOKUP($A23,input!$A:$AD,COLUMN(input!B$1),0)</f>
        <v>177.75253646480954</v>
      </c>
      <c r="I23" s="19">
        <f>VLOOKUP($A23,input!$A:$AD,COLUMN(input!D$1),0)</f>
        <v>334.52301524323184</v>
      </c>
      <c r="J23" s="19">
        <f>VLOOKUP($A23,input!$A:$AD,COLUMN(input!F$1),0)</f>
        <v>142.97595900022188</v>
      </c>
      <c r="K23" s="19">
        <f t="shared" si="2"/>
        <v>309.43378909998944</v>
      </c>
      <c r="L23" s="14">
        <f>VLOOKUP($A23,input!$A:$AD,COLUMN(input!I$1),0)</f>
        <v>0</v>
      </c>
      <c r="M23" s="32">
        <f>VLOOKUP($A23,input!$A:$AD,COLUMN(input!K$1),0)</f>
        <v>159.45862542637568</v>
      </c>
      <c r="N23" s="19">
        <f>VLOOKUP($A23,input!$A:$AD,COLUMN(input!M$1),0)</f>
        <v>18.293911038433865</v>
      </c>
      <c r="O23" s="32">
        <f>VLOOKUP($A23,input!$A:$AD,COLUMN(input!O$1),0)</f>
        <v>0</v>
      </c>
      <c r="P23" s="32">
        <f>VLOOKUP($A23,input!$A:$AD,COLUMN(input!Q$1),0)</f>
        <v>0</v>
      </c>
      <c r="Q23" s="31">
        <f>VLOOKUP($A23,input!$A:$AD,COLUMN(input!S$1),0)</f>
        <v>0</v>
      </c>
      <c r="R23" s="32">
        <f>VLOOKUP($A23,input!$A:$AD,COLUMN(input!U$1),0)</f>
        <v>285.29431871089713</v>
      </c>
      <c r="S23" s="19">
        <f>VLOOKUP($A23,input!$A:$AD,COLUMN(input!W$1),0)</f>
        <v>49.228696532334702</v>
      </c>
      <c r="T23" s="32">
        <f>VLOOKUP($A23,input!$A:$AD,COLUMN(input!Y$1),0)</f>
        <v>0</v>
      </c>
      <c r="U23" s="32">
        <f>VLOOKUP($A23,input!$A:$AD,COLUMN(input!AA$1),0)</f>
        <v>0</v>
      </c>
      <c r="V23" s="31">
        <f>VLOOKUP($A23,input!$A:$AD,COLUMN(input!AC$1),0)</f>
        <v>0</v>
      </c>
      <c r="W23" s="32">
        <f t="shared" si="3"/>
        <v>444.75294413727283</v>
      </c>
      <c r="X23" s="19">
        <f t="shared" si="4"/>
        <v>67.522607570768571</v>
      </c>
      <c r="Y23" s="32">
        <f t="shared" si="5"/>
        <v>0</v>
      </c>
      <c r="Z23" s="32">
        <f t="shared" si="6"/>
        <v>0</v>
      </c>
      <c r="AA23" s="31">
        <f t="shared" si="7"/>
        <v>0</v>
      </c>
    </row>
    <row r="24" spans="1:27" x14ac:dyDescent="0.25">
      <c r="A24" s="11" t="s">
        <v>187</v>
      </c>
      <c r="B24" s="11" t="s">
        <v>188</v>
      </c>
      <c r="C24" s="11" t="s">
        <v>47</v>
      </c>
      <c r="D24" s="11" t="s">
        <v>925</v>
      </c>
      <c r="E24" s="11" t="s">
        <v>189</v>
      </c>
      <c r="F24" s="63">
        <f>VLOOKUP(C24,'Supplementary Dropdown'!$H$21:$I$31,2,0)</f>
        <v>0.49</v>
      </c>
      <c r="G24" s="32">
        <f t="shared" si="1"/>
        <v>110.16112038478845</v>
      </c>
      <c r="H24" s="19">
        <f>VLOOKUP($A24,input!$A:$AD,COLUMN(input!B$1),0)</f>
        <v>34.64571026077131</v>
      </c>
      <c r="I24" s="19">
        <f>VLOOKUP($A24,input!$A:$AD,COLUMN(input!D$1),0)</f>
        <v>75.515410124017137</v>
      </c>
      <c r="J24" s="19">
        <f>VLOOKUP($A24,input!$A:$AD,COLUMN(input!F$1),0)</f>
        <v>20.885510066367271</v>
      </c>
      <c r="K24" s="19">
        <f t="shared" si="2"/>
        <v>69.851754364715859</v>
      </c>
      <c r="L24" s="14">
        <f>VLOOKUP($A24,input!$A:$AD,COLUMN(input!I$1),0)</f>
        <v>0</v>
      </c>
      <c r="M24" s="32">
        <f>VLOOKUP($A24,input!$A:$AD,COLUMN(input!K$1),0)</f>
        <v>30.825413094419599</v>
      </c>
      <c r="N24" s="19">
        <f>VLOOKUP($A24,input!$A:$AD,COLUMN(input!M$1),0)</f>
        <v>3.8202971663517133</v>
      </c>
      <c r="O24" s="32">
        <f>VLOOKUP($A24,input!$A:$AD,COLUMN(input!O$1),0)</f>
        <v>0</v>
      </c>
      <c r="P24" s="32">
        <f>VLOOKUP($A24,input!$A:$AD,COLUMN(input!Q$1),0)</f>
        <v>0</v>
      </c>
      <c r="Q24" s="31">
        <f>VLOOKUP($A24,input!$A:$AD,COLUMN(input!S$1),0)</f>
        <v>0</v>
      </c>
      <c r="R24" s="32">
        <f>VLOOKUP($A24,input!$A:$AD,COLUMN(input!U$1),0)</f>
        <v>63.211826322269239</v>
      </c>
      <c r="S24" s="19">
        <f>VLOOKUP($A24,input!$A:$AD,COLUMN(input!W$1),0)</f>
        <v>12.303583801747891</v>
      </c>
      <c r="T24" s="32">
        <f>VLOOKUP($A24,input!$A:$AD,COLUMN(input!Y$1),0)</f>
        <v>0</v>
      </c>
      <c r="U24" s="32">
        <f>VLOOKUP($A24,input!$A:$AD,COLUMN(input!AA$1),0)</f>
        <v>0</v>
      </c>
      <c r="V24" s="31">
        <f>VLOOKUP($A24,input!$A:$AD,COLUMN(input!AC$1),0)</f>
        <v>0</v>
      </c>
      <c r="W24" s="32">
        <f t="shared" si="3"/>
        <v>94.037239416688834</v>
      </c>
      <c r="X24" s="19">
        <f t="shared" si="4"/>
        <v>16.123880968099606</v>
      </c>
      <c r="Y24" s="32">
        <f t="shared" si="5"/>
        <v>0</v>
      </c>
      <c r="Z24" s="32">
        <f t="shared" si="6"/>
        <v>0</v>
      </c>
      <c r="AA24" s="31">
        <f t="shared" si="7"/>
        <v>0</v>
      </c>
    </row>
    <row r="25" spans="1:27" x14ac:dyDescent="0.25">
      <c r="A25" s="11" t="s">
        <v>230</v>
      </c>
      <c r="B25" s="11" t="s">
        <v>231</v>
      </c>
      <c r="C25" s="11" t="s">
        <v>47</v>
      </c>
      <c r="D25" s="11" t="s">
        <v>925</v>
      </c>
      <c r="E25" s="11" t="s">
        <v>232</v>
      </c>
      <c r="F25" s="63">
        <f>VLOOKUP(C25,'Supplementary Dropdown'!$H$21:$I$31,2,0)</f>
        <v>0.49</v>
      </c>
      <c r="G25" s="32">
        <f t="shared" si="1"/>
        <v>97.514740098161212</v>
      </c>
      <c r="H25" s="19">
        <f>VLOOKUP($A25,input!$A:$AD,COLUMN(input!B$1),0)</f>
        <v>33.193095303471146</v>
      </c>
      <c r="I25" s="19">
        <f>VLOOKUP($A25,input!$A:$AD,COLUMN(input!D$1),0)</f>
        <v>64.321644794690073</v>
      </c>
      <c r="J25" s="19">
        <f>VLOOKUP($A25,input!$A:$AD,COLUMN(input!F$1),0)</f>
        <v>21.429839563145784</v>
      </c>
      <c r="K25" s="19">
        <f t="shared" si="2"/>
        <v>59.497521435088323</v>
      </c>
      <c r="L25" s="14">
        <f>VLOOKUP($A25,input!$A:$AD,COLUMN(input!I$1),0)</f>
        <v>0</v>
      </c>
      <c r="M25" s="32">
        <f>VLOOKUP($A25,input!$A:$AD,COLUMN(input!K$1),0)</f>
        <v>30.435090906345888</v>
      </c>
      <c r="N25" s="19">
        <f>VLOOKUP($A25,input!$A:$AD,COLUMN(input!M$1),0)</f>
        <v>2.7580043971252572</v>
      </c>
      <c r="O25" s="32">
        <f>VLOOKUP($A25,input!$A:$AD,COLUMN(input!O$1),0)</f>
        <v>0</v>
      </c>
      <c r="P25" s="32">
        <f>VLOOKUP($A25,input!$A:$AD,COLUMN(input!Q$1),0)</f>
        <v>0</v>
      </c>
      <c r="Q25" s="31">
        <f>VLOOKUP($A25,input!$A:$AD,COLUMN(input!S$1),0)</f>
        <v>0</v>
      </c>
      <c r="R25" s="32">
        <f>VLOOKUP($A25,input!$A:$AD,COLUMN(input!U$1),0)</f>
        <v>55.727284361590591</v>
      </c>
      <c r="S25" s="19">
        <f>VLOOKUP($A25,input!$A:$AD,COLUMN(input!W$1),0)</f>
        <v>8.5943604330994763</v>
      </c>
      <c r="T25" s="32">
        <f>VLOOKUP($A25,input!$A:$AD,COLUMN(input!Y$1),0)</f>
        <v>0</v>
      </c>
      <c r="U25" s="32">
        <f>VLOOKUP($A25,input!$A:$AD,COLUMN(input!AA$1),0)</f>
        <v>0</v>
      </c>
      <c r="V25" s="31">
        <f>VLOOKUP($A25,input!$A:$AD,COLUMN(input!AC$1),0)</f>
        <v>0</v>
      </c>
      <c r="W25" s="32">
        <f t="shared" si="3"/>
        <v>86.162375267936483</v>
      </c>
      <c r="X25" s="19">
        <f t="shared" si="4"/>
        <v>11.352364830224733</v>
      </c>
      <c r="Y25" s="32">
        <f t="shared" si="5"/>
        <v>0</v>
      </c>
      <c r="Z25" s="32">
        <f t="shared" si="6"/>
        <v>0</v>
      </c>
      <c r="AA25" s="31">
        <f t="shared" si="7"/>
        <v>0</v>
      </c>
    </row>
    <row r="26" spans="1:27" x14ac:dyDescent="0.25">
      <c r="A26" s="11" t="s">
        <v>632</v>
      </c>
      <c r="B26" s="11" t="s">
        <v>633</v>
      </c>
      <c r="C26" s="11" t="s">
        <v>47</v>
      </c>
      <c r="D26" s="11" t="s">
        <v>925</v>
      </c>
      <c r="E26" s="11" t="s">
        <v>634</v>
      </c>
      <c r="F26" s="63">
        <f>VLOOKUP(C26,'Supplementary Dropdown'!$H$21:$I$31,2,0)</f>
        <v>0.49</v>
      </c>
      <c r="G26" s="32">
        <f t="shared" si="1"/>
        <v>148.30766287922273</v>
      </c>
      <c r="H26" s="19">
        <f>VLOOKUP($A26,input!$A:$AD,COLUMN(input!B$1),0)</f>
        <v>53.276376392791413</v>
      </c>
      <c r="I26" s="19">
        <f>VLOOKUP($A26,input!$A:$AD,COLUMN(input!D$1),0)</f>
        <v>95.031286486431313</v>
      </c>
      <c r="J26" s="19">
        <f>VLOOKUP($A26,input!$A:$AD,COLUMN(input!F$1),0)</f>
        <v>51.405651956703672</v>
      </c>
      <c r="K26" s="19">
        <f t="shared" si="2"/>
        <v>87.903939999948975</v>
      </c>
      <c r="L26" s="14">
        <f>VLOOKUP($A26,input!$A:$AD,COLUMN(input!I$1),0)</f>
        <v>0</v>
      </c>
      <c r="M26" s="32">
        <f>VLOOKUP($A26,input!$A:$AD,COLUMN(input!K$1),0)</f>
        <v>48.514484614558356</v>
      </c>
      <c r="N26" s="19">
        <f>VLOOKUP($A26,input!$A:$AD,COLUMN(input!M$1),0)</f>
        <v>4.761891778233057</v>
      </c>
      <c r="O26" s="32">
        <f>VLOOKUP($A26,input!$A:$AD,COLUMN(input!O$1),0)</f>
        <v>0</v>
      </c>
      <c r="P26" s="32">
        <f>VLOOKUP($A26,input!$A:$AD,COLUMN(input!Q$1),0)</f>
        <v>0</v>
      </c>
      <c r="Q26" s="31">
        <f>VLOOKUP($A26,input!$A:$AD,COLUMN(input!S$1),0)</f>
        <v>0</v>
      </c>
      <c r="R26" s="32">
        <f>VLOOKUP($A26,input!$A:$AD,COLUMN(input!U$1),0)</f>
        <v>82.616036514002104</v>
      </c>
      <c r="S26" s="19">
        <f>VLOOKUP($A26,input!$A:$AD,COLUMN(input!W$1),0)</f>
        <v>12.415249972429214</v>
      </c>
      <c r="T26" s="32">
        <f>VLOOKUP($A26,input!$A:$AD,COLUMN(input!Y$1),0)</f>
        <v>0</v>
      </c>
      <c r="U26" s="32">
        <f>VLOOKUP($A26,input!$A:$AD,COLUMN(input!AA$1),0)</f>
        <v>0</v>
      </c>
      <c r="V26" s="31">
        <f>VLOOKUP($A26,input!$A:$AD,COLUMN(input!AC$1),0)</f>
        <v>0</v>
      </c>
      <c r="W26" s="32">
        <f t="shared" si="3"/>
        <v>131.13052112856047</v>
      </c>
      <c r="X26" s="19">
        <f t="shared" si="4"/>
        <v>17.177141750662273</v>
      </c>
      <c r="Y26" s="32">
        <f t="shared" si="5"/>
        <v>0</v>
      </c>
      <c r="Z26" s="32">
        <f t="shared" si="6"/>
        <v>0</v>
      </c>
      <c r="AA26" s="31">
        <f t="shared" si="7"/>
        <v>0</v>
      </c>
    </row>
    <row r="27" spans="1:27" x14ac:dyDescent="0.25">
      <c r="A27" s="11" t="s">
        <v>658</v>
      </c>
      <c r="B27" s="11" t="s">
        <v>659</v>
      </c>
      <c r="C27" s="11" t="s">
        <v>47</v>
      </c>
      <c r="D27" s="11" t="s">
        <v>925</v>
      </c>
      <c r="E27" s="11" t="s">
        <v>660</v>
      </c>
      <c r="F27" s="63">
        <f>VLOOKUP(C27,'Supplementary Dropdown'!$H$21:$I$31,2,0)</f>
        <v>0.49</v>
      </c>
      <c r="G27" s="32">
        <f t="shared" si="1"/>
        <v>40.08717120681046</v>
      </c>
      <c r="H27" s="19">
        <f>VLOOKUP($A27,input!$A:$AD,COLUMN(input!B$1),0)</f>
        <v>11.871963485828976</v>
      </c>
      <c r="I27" s="19">
        <f>VLOOKUP($A27,input!$A:$AD,COLUMN(input!D$1),0)</f>
        <v>28.215207720981482</v>
      </c>
      <c r="J27" s="19">
        <f>VLOOKUP($A27,input!$A:$AD,COLUMN(input!F$1),0)</f>
        <v>-20.037903892479651</v>
      </c>
      <c r="K27" s="19">
        <f t="shared" si="2"/>
        <v>26.099067141907874</v>
      </c>
      <c r="L27" s="14">
        <f>VLOOKUP($A27,input!$A:$AD,COLUMN(input!I$1),0)</f>
        <v>0.41526656931512562</v>
      </c>
      <c r="M27" s="32">
        <f>VLOOKUP($A27,input!$A:$AD,COLUMN(input!K$1),0)</f>
        <v>11.138913536222935</v>
      </c>
      <c r="N27" s="19">
        <f>VLOOKUP($A27,input!$A:$AD,COLUMN(input!M$1),0)</f>
        <v>0.73304994960604231</v>
      </c>
      <c r="O27" s="32">
        <f>VLOOKUP($A27,input!$A:$AD,COLUMN(input!O$1),0)</f>
        <v>0</v>
      </c>
      <c r="P27" s="32">
        <f>VLOOKUP($A27,input!$A:$AD,COLUMN(input!Q$1),0)</f>
        <v>0</v>
      </c>
      <c r="Q27" s="31">
        <f>VLOOKUP($A27,input!$A:$AD,COLUMN(input!S$1),0)</f>
        <v>0</v>
      </c>
      <c r="R27" s="32">
        <f>VLOOKUP($A27,input!$A:$AD,COLUMN(input!U$1),0)</f>
        <v>24.024912310771853</v>
      </c>
      <c r="S27" s="19">
        <f>VLOOKUP($A27,input!$A:$AD,COLUMN(input!W$1),0)</f>
        <v>4.1902954102096315</v>
      </c>
      <c r="T27" s="32">
        <f>VLOOKUP($A27,input!$A:$AD,COLUMN(input!Y$1),0)</f>
        <v>0</v>
      </c>
      <c r="U27" s="32">
        <f>VLOOKUP($A27,input!$A:$AD,COLUMN(input!AA$1),0)</f>
        <v>0</v>
      </c>
      <c r="V27" s="31">
        <f>VLOOKUP($A27,input!$A:$AD,COLUMN(input!AC$1),0)</f>
        <v>0</v>
      </c>
      <c r="W27" s="32">
        <f t="shared" si="3"/>
        <v>35.16382584699479</v>
      </c>
      <c r="X27" s="19">
        <f t="shared" si="4"/>
        <v>4.9233453598156736</v>
      </c>
      <c r="Y27" s="32">
        <f t="shared" si="5"/>
        <v>0</v>
      </c>
      <c r="Z27" s="32">
        <f t="shared" si="6"/>
        <v>0</v>
      </c>
      <c r="AA27" s="31">
        <f t="shared" si="7"/>
        <v>0</v>
      </c>
    </row>
    <row r="28" spans="1:27" x14ac:dyDescent="0.25">
      <c r="A28" s="11" t="s">
        <v>818</v>
      </c>
      <c r="B28" s="11" t="s">
        <v>819</v>
      </c>
      <c r="C28" s="11" t="s">
        <v>47</v>
      </c>
      <c r="D28" s="11" t="s">
        <v>925</v>
      </c>
      <c r="E28" s="11" t="s">
        <v>820</v>
      </c>
      <c r="F28" s="63">
        <f>VLOOKUP(C28,'Supplementary Dropdown'!$H$21:$I$31,2,0)</f>
        <v>0.49</v>
      </c>
      <c r="G28" s="32">
        <f t="shared" si="1"/>
        <v>103.57426788502319</v>
      </c>
      <c r="H28" s="19">
        <f>VLOOKUP($A28,input!$A:$AD,COLUMN(input!B$1),0)</f>
        <v>33.756658397832965</v>
      </c>
      <c r="I28" s="19">
        <f>VLOOKUP($A28,input!$A:$AD,COLUMN(input!D$1),0)</f>
        <v>69.817609487190225</v>
      </c>
      <c r="J28" s="19">
        <f>VLOOKUP($A28,input!$A:$AD,COLUMN(input!F$1),0)</f>
        <v>35.329821800921437</v>
      </c>
      <c r="K28" s="19">
        <f t="shared" si="2"/>
        <v>64.581288775650961</v>
      </c>
      <c r="L28" s="14">
        <f>VLOOKUP($A28,input!$A:$AD,COLUMN(input!I$1),0)</f>
        <v>0</v>
      </c>
      <c r="M28" s="32">
        <f>VLOOKUP($A28,input!$A:$AD,COLUMN(input!K$1),0)</f>
        <v>30.791642193525046</v>
      </c>
      <c r="N28" s="19">
        <f>VLOOKUP($A28,input!$A:$AD,COLUMN(input!M$1),0)</f>
        <v>2.9650162043079193</v>
      </c>
      <c r="O28" s="32">
        <f>VLOOKUP($A28,input!$A:$AD,COLUMN(input!O$1),0)</f>
        <v>0</v>
      </c>
      <c r="P28" s="32">
        <f>VLOOKUP($A28,input!$A:$AD,COLUMN(input!Q$1),0)</f>
        <v>0</v>
      </c>
      <c r="Q28" s="31">
        <f>VLOOKUP($A28,input!$A:$AD,COLUMN(input!S$1),0)</f>
        <v>0</v>
      </c>
      <c r="R28" s="32">
        <f>VLOOKUP($A28,input!$A:$AD,COLUMN(input!U$1),0)</f>
        <v>60.192034163170462</v>
      </c>
      <c r="S28" s="19">
        <f>VLOOKUP($A28,input!$A:$AD,COLUMN(input!W$1),0)</f>
        <v>9.6255753240197723</v>
      </c>
      <c r="T28" s="32">
        <f>VLOOKUP($A28,input!$A:$AD,COLUMN(input!Y$1),0)</f>
        <v>0</v>
      </c>
      <c r="U28" s="32">
        <f>VLOOKUP($A28,input!$A:$AD,COLUMN(input!AA$1),0)</f>
        <v>0</v>
      </c>
      <c r="V28" s="31">
        <f>VLOOKUP($A28,input!$A:$AD,COLUMN(input!AC$1),0)</f>
        <v>0</v>
      </c>
      <c r="W28" s="32">
        <f t="shared" si="3"/>
        <v>90.983676356695511</v>
      </c>
      <c r="X28" s="19">
        <f t="shared" si="4"/>
        <v>12.590591528327693</v>
      </c>
      <c r="Y28" s="32">
        <f t="shared" si="5"/>
        <v>0</v>
      </c>
      <c r="Z28" s="32">
        <f t="shared" si="6"/>
        <v>0</v>
      </c>
      <c r="AA28" s="31">
        <f t="shared" si="7"/>
        <v>0</v>
      </c>
    </row>
    <row r="29" spans="1:27" x14ac:dyDescent="0.25">
      <c r="A29" s="11" t="s">
        <v>894</v>
      </c>
      <c r="B29" s="11" t="s">
        <v>895</v>
      </c>
      <c r="C29" s="11" t="s">
        <v>47</v>
      </c>
      <c r="D29" s="11" t="s">
        <v>925</v>
      </c>
      <c r="E29" s="11" t="s">
        <v>896</v>
      </c>
      <c r="F29" s="63">
        <f>VLOOKUP(C29,'Supplementary Dropdown'!$H$21:$I$31,2,0)</f>
        <v>0.49</v>
      </c>
      <c r="G29" s="32">
        <f t="shared" si="1"/>
        <v>112.79753978926453</v>
      </c>
      <c r="H29" s="19">
        <f>VLOOKUP($A29,input!$A:$AD,COLUMN(input!B$1),0)</f>
        <v>38.392214830466749</v>
      </c>
      <c r="I29" s="19">
        <f>VLOOKUP($A29,input!$A:$AD,COLUMN(input!D$1),0)</f>
        <v>74.405324958797792</v>
      </c>
      <c r="J29" s="19">
        <f>VLOOKUP($A29,input!$A:$AD,COLUMN(input!F$1),0)</f>
        <v>39.470561658523671</v>
      </c>
      <c r="K29" s="19">
        <f t="shared" si="2"/>
        <v>68.824925586887957</v>
      </c>
      <c r="L29" s="14">
        <f>VLOOKUP($A29,input!$A:$AD,COLUMN(input!I$1),0)</f>
        <v>0</v>
      </c>
      <c r="M29" s="32">
        <f>VLOOKUP($A29,input!$A:$AD,COLUMN(input!K$1),0)</f>
        <v>35.05528060041398</v>
      </c>
      <c r="N29" s="19">
        <f>VLOOKUP($A29,input!$A:$AD,COLUMN(input!M$1),0)</f>
        <v>3.3369342300527656</v>
      </c>
      <c r="O29" s="32">
        <f>VLOOKUP($A29,input!$A:$AD,COLUMN(input!O$1),0)</f>
        <v>0</v>
      </c>
      <c r="P29" s="32">
        <f>VLOOKUP($A29,input!$A:$AD,COLUMN(input!Q$1),0)</f>
        <v>0</v>
      </c>
      <c r="Q29" s="31">
        <f>VLOOKUP($A29,input!$A:$AD,COLUMN(input!S$1),0)</f>
        <v>0</v>
      </c>
      <c r="R29" s="32">
        <f>VLOOKUP($A29,input!$A:$AD,COLUMN(input!U$1),0)</f>
        <v>64.45674066421391</v>
      </c>
      <c r="S29" s="19">
        <f>VLOOKUP($A29,input!$A:$AD,COLUMN(input!W$1),0)</f>
        <v>9.9485842945838812</v>
      </c>
      <c r="T29" s="32">
        <f>VLOOKUP($A29,input!$A:$AD,COLUMN(input!Y$1),0)</f>
        <v>0</v>
      </c>
      <c r="U29" s="32">
        <f>VLOOKUP($A29,input!$A:$AD,COLUMN(input!AA$1),0)</f>
        <v>0</v>
      </c>
      <c r="V29" s="31">
        <f>VLOOKUP($A29,input!$A:$AD,COLUMN(input!AC$1),0)</f>
        <v>0</v>
      </c>
      <c r="W29" s="32">
        <f t="shared" si="3"/>
        <v>99.51202126462789</v>
      </c>
      <c r="X29" s="19">
        <f t="shared" si="4"/>
        <v>13.285518524636647</v>
      </c>
      <c r="Y29" s="32">
        <f t="shared" si="5"/>
        <v>0</v>
      </c>
      <c r="Z29" s="32">
        <f t="shared" si="6"/>
        <v>0</v>
      </c>
      <c r="AA29" s="31">
        <f t="shared" si="7"/>
        <v>0</v>
      </c>
    </row>
    <row r="30" spans="1:27" x14ac:dyDescent="0.25">
      <c r="A30" s="11" t="s">
        <v>57</v>
      </c>
      <c r="B30" s="11" t="s">
        <v>58</v>
      </c>
      <c r="C30" s="11" t="s">
        <v>923</v>
      </c>
      <c r="D30" s="11" t="s">
        <v>924</v>
      </c>
      <c r="E30" s="11" t="s">
        <v>59</v>
      </c>
      <c r="F30" s="63">
        <f>VLOOKUP(C30,'Supplementary Dropdown'!$H$21:$I$31,2,0)</f>
        <v>0.49</v>
      </c>
      <c r="G30" s="32">
        <f t="shared" si="1"/>
        <v>30.381122105937386</v>
      </c>
      <c r="H30" s="19">
        <f>VLOOKUP($A30,input!$A:$AD,COLUMN(input!B$1),0)</f>
        <v>8.2590277438496464</v>
      </c>
      <c r="I30" s="19">
        <f>VLOOKUP($A30,input!$A:$AD,COLUMN(input!D$1),0)</f>
        <v>22.12209436208774</v>
      </c>
      <c r="J30" s="19">
        <f>VLOOKUP($A30,input!$A:$AD,COLUMN(input!F$1),0)</f>
        <v>-8.9355244806855154</v>
      </c>
      <c r="K30" s="19">
        <f t="shared" si="2"/>
        <v>20.462937284931161</v>
      </c>
      <c r="L30" s="14">
        <f>VLOOKUP($A30,input!$A:$AD,COLUMN(input!I$1),0)</f>
        <v>0.28770797394070224</v>
      </c>
      <c r="M30" s="32">
        <f>VLOOKUP($A30,input!$A:$AD,COLUMN(input!K$1),0)</f>
        <v>7.7162512144034432</v>
      </c>
      <c r="N30" s="19">
        <f>VLOOKUP($A30,input!$A:$AD,COLUMN(input!M$1),0)</f>
        <v>0.54277652944620325</v>
      </c>
      <c r="O30" s="32">
        <f>VLOOKUP($A30,input!$A:$AD,COLUMN(input!O$1),0)</f>
        <v>0</v>
      </c>
      <c r="P30" s="32">
        <f>VLOOKUP($A30,input!$A:$AD,COLUMN(input!Q$1),0)</f>
        <v>0</v>
      </c>
      <c r="Q30" s="31">
        <f>VLOOKUP($A30,input!$A:$AD,COLUMN(input!S$1),0)</f>
        <v>0</v>
      </c>
      <c r="R30" s="32">
        <f>VLOOKUP($A30,input!$A:$AD,COLUMN(input!U$1),0)</f>
        <v>17.858159599140865</v>
      </c>
      <c r="S30" s="19">
        <f>VLOOKUP($A30,input!$A:$AD,COLUMN(input!W$1),0)</f>
        <v>4.2639347629468798</v>
      </c>
      <c r="T30" s="32">
        <f>VLOOKUP($A30,input!$A:$AD,COLUMN(input!Y$1),0)</f>
        <v>0</v>
      </c>
      <c r="U30" s="32">
        <f>VLOOKUP($A30,input!$A:$AD,COLUMN(input!AA$1),0)</f>
        <v>0</v>
      </c>
      <c r="V30" s="31">
        <f>VLOOKUP($A30,input!$A:$AD,COLUMN(input!AC$1),0)</f>
        <v>0</v>
      </c>
      <c r="W30" s="32">
        <f t="shared" si="3"/>
        <v>25.574410813544308</v>
      </c>
      <c r="X30" s="19">
        <f t="shared" si="4"/>
        <v>4.806711292393083</v>
      </c>
      <c r="Y30" s="32">
        <f t="shared" si="5"/>
        <v>0</v>
      </c>
      <c r="Z30" s="32">
        <f t="shared" si="6"/>
        <v>0</v>
      </c>
      <c r="AA30" s="31">
        <f t="shared" si="7"/>
        <v>0</v>
      </c>
    </row>
    <row r="31" spans="1:27" x14ac:dyDescent="0.25">
      <c r="A31" s="11" t="s">
        <v>104</v>
      </c>
      <c r="B31" s="11" t="s">
        <v>105</v>
      </c>
      <c r="C31" s="11" t="s">
        <v>923</v>
      </c>
      <c r="D31" s="11" t="s">
        <v>924</v>
      </c>
      <c r="E31" s="11" t="s">
        <v>106</v>
      </c>
      <c r="F31" s="63">
        <f>VLOOKUP(C31,'Supplementary Dropdown'!$H$21:$I$31,2,0)</f>
        <v>0.49</v>
      </c>
      <c r="G31" s="32">
        <f t="shared" si="1"/>
        <v>137.09684431862738</v>
      </c>
      <c r="H31" s="19">
        <f>VLOOKUP($A31,input!$A:$AD,COLUMN(input!B$1),0)</f>
        <v>41.843610092552559</v>
      </c>
      <c r="I31" s="19">
        <f>VLOOKUP($A31,input!$A:$AD,COLUMN(input!D$1),0)</f>
        <v>95.253234226074809</v>
      </c>
      <c r="J31" s="19">
        <f>VLOOKUP($A31,input!$A:$AD,COLUMN(input!F$1),0)</f>
        <v>-4.1339516806403216</v>
      </c>
      <c r="K31" s="19">
        <f t="shared" si="2"/>
        <v>88.109241659119206</v>
      </c>
      <c r="L31" s="14">
        <f>VLOOKUP($A31,input!$A:$AD,COLUMN(input!I$1),0)</f>
        <v>4.1594414132272384E-2</v>
      </c>
      <c r="M31" s="32">
        <f>VLOOKUP($A31,input!$A:$AD,COLUMN(input!K$1),0)</f>
        <v>37.82539913488209</v>
      </c>
      <c r="N31" s="19">
        <f>VLOOKUP($A31,input!$A:$AD,COLUMN(input!M$1),0)</f>
        <v>4.018210957670461</v>
      </c>
      <c r="O31" s="32">
        <f>VLOOKUP($A31,input!$A:$AD,COLUMN(input!O$1),0)</f>
        <v>0</v>
      </c>
      <c r="P31" s="32">
        <f>VLOOKUP($A31,input!$A:$AD,COLUMN(input!Q$1),0)</f>
        <v>0</v>
      </c>
      <c r="Q31" s="31">
        <f>VLOOKUP($A31,input!$A:$AD,COLUMN(input!S$1),0)</f>
        <v>0</v>
      </c>
      <c r="R31" s="32">
        <f>VLOOKUP($A31,input!$A:$AD,COLUMN(input!U$1),0)</f>
        <v>78.308700633278434</v>
      </c>
      <c r="S31" s="19">
        <f>VLOOKUP($A31,input!$A:$AD,COLUMN(input!W$1),0)</f>
        <v>16.944533592796382</v>
      </c>
      <c r="T31" s="32">
        <f>VLOOKUP($A31,input!$A:$AD,COLUMN(input!Y$1),0)</f>
        <v>0</v>
      </c>
      <c r="U31" s="32">
        <f>VLOOKUP($A31,input!$A:$AD,COLUMN(input!AA$1),0)</f>
        <v>0</v>
      </c>
      <c r="V31" s="31">
        <f>VLOOKUP($A31,input!$A:$AD,COLUMN(input!AC$1),0)</f>
        <v>0</v>
      </c>
      <c r="W31" s="32">
        <f t="shared" si="3"/>
        <v>116.13409976816052</v>
      </c>
      <c r="X31" s="19">
        <f t="shared" si="4"/>
        <v>20.962744550466844</v>
      </c>
      <c r="Y31" s="32">
        <f t="shared" si="5"/>
        <v>0</v>
      </c>
      <c r="Z31" s="32">
        <f t="shared" si="6"/>
        <v>0</v>
      </c>
      <c r="AA31" s="31">
        <f t="shared" si="7"/>
        <v>0</v>
      </c>
    </row>
    <row r="32" spans="1:27" x14ac:dyDescent="0.25">
      <c r="A32" s="11" t="s">
        <v>670</v>
      </c>
      <c r="B32" s="11" t="s">
        <v>671</v>
      </c>
      <c r="C32" s="11" t="s">
        <v>923</v>
      </c>
      <c r="D32" s="11" t="s">
        <v>924</v>
      </c>
      <c r="E32" s="11" t="s">
        <v>672</v>
      </c>
      <c r="F32" s="63">
        <f>VLOOKUP(C32,'Supplementary Dropdown'!$H$21:$I$31,2,0)</f>
        <v>0.49</v>
      </c>
      <c r="G32" s="32">
        <f t="shared" si="1"/>
        <v>51.030291094172526</v>
      </c>
      <c r="H32" s="19">
        <f>VLOOKUP($A32,input!$A:$AD,COLUMN(input!B$1),0)</f>
        <v>15.855172416257277</v>
      </c>
      <c r="I32" s="19">
        <f>VLOOKUP($A32,input!$A:$AD,COLUMN(input!D$1),0)</f>
        <v>35.17511867791525</v>
      </c>
      <c r="J32" s="19">
        <f>VLOOKUP($A32,input!$A:$AD,COLUMN(input!F$1),0)</f>
        <v>-25.395115976618158</v>
      </c>
      <c r="K32" s="19">
        <f t="shared" si="2"/>
        <v>32.536984777071609</v>
      </c>
      <c r="L32" s="14">
        <f>VLOOKUP($A32,input!$A:$AD,COLUMN(input!I$1),0)</f>
        <v>0.41926725762389316</v>
      </c>
      <c r="M32" s="32">
        <f>VLOOKUP($A32,input!$A:$AD,COLUMN(input!K$1),0)</f>
        <v>15.307576104012728</v>
      </c>
      <c r="N32" s="19">
        <f>VLOOKUP($A32,input!$A:$AD,COLUMN(input!M$1),0)</f>
        <v>0.54759631224454941</v>
      </c>
      <c r="O32" s="32">
        <f>VLOOKUP($A32,input!$A:$AD,COLUMN(input!O$1),0)</f>
        <v>0</v>
      </c>
      <c r="P32" s="32">
        <f>VLOOKUP($A32,input!$A:$AD,COLUMN(input!Q$1),0)</f>
        <v>0</v>
      </c>
      <c r="Q32" s="31">
        <f>VLOOKUP($A32,input!$A:$AD,COLUMN(input!S$1),0)</f>
        <v>0</v>
      </c>
      <c r="R32" s="32">
        <f>VLOOKUP($A32,input!$A:$AD,COLUMN(input!U$1),0)</f>
        <v>29.299170602421501</v>
      </c>
      <c r="S32" s="19">
        <f>VLOOKUP($A32,input!$A:$AD,COLUMN(input!W$1),0)</f>
        <v>5.8759480754937536</v>
      </c>
      <c r="T32" s="32">
        <f>VLOOKUP($A32,input!$A:$AD,COLUMN(input!Y$1),0)</f>
        <v>0</v>
      </c>
      <c r="U32" s="32">
        <f>VLOOKUP($A32,input!$A:$AD,COLUMN(input!AA$1),0)</f>
        <v>0</v>
      </c>
      <c r="V32" s="31">
        <f>VLOOKUP($A32,input!$A:$AD,COLUMN(input!AC$1),0)</f>
        <v>0</v>
      </c>
      <c r="W32" s="32">
        <f t="shared" si="3"/>
        <v>44.60674670643423</v>
      </c>
      <c r="X32" s="19">
        <f t="shared" si="4"/>
        <v>6.4235443877383034</v>
      </c>
      <c r="Y32" s="32">
        <f t="shared" si="5"/>
        <v>0</v>
      </c>
      <c r="Z32" s="32">
        <f t="shared" si="6"/>
        <v>0</v>
      </c>
      <c r="AA32" s="31">
        <f t="shared" si="7"/>
        <v>0</v>
      </c>
    </row>
    <row r="33" spans="1:27" x14ac:dyDescent="0.25">
      <c r="A33" s="11" t="s">
        <v>181</v>
      </c>
      <c r="B33" s="11" t="s">
        <v>182</v>
      </c>
      <c r="C33" s="11" t="s">
        <v>929</v>
      </c>
      <c r="D33" s="11" t="s">
        <v>930</v>
      </c>
      <c r="E33" s="11" t="s">
        <v>183</v>
      </c>
      <c r="F33" s="63">
        <f>VLOOKUP(C33,'Supplementary Dropdown'!$H$21:$I$31,2,0)</f>
        <v>0.5</v>
      </c>
      <c r="G33" s="32">
        <f t="shared" si="1"/>
        <v>147.69667624721259</v>
      </c>
      <c r="H33" s="19">
        <f>VLOOKUP($A33,input!$A:$AD,COLUMN(input!B$1),0)</f>
        <v>42.976679882567538</v>
      </c>
      <c r="I33" s="19">
        <f>VLOOKUP($A33,input!$A:$AD,COLUMN(input!D$1),0)</f>
        <v>104.71999636464506</v>
      </c>
      <c r="J33" s="19">
        <f>VLOOKUP($A33,input!$A:$AD,COLUMN(input!F$1),0)</f>
        <v>25.814363069737812</v>
      </c>
      <c r="K33" s="19">
        <f t="shared" si="2"/>
        <v>96.865996637296675</v>
      </c>
      <c r="L33" s="14">
        <f>VLOOKUP($A33,input!$A:$AD,COLUMN(input!I$1),0)</f>
        <v>0</v>
      </c>
      <c r="M33" s="32">
        <f>VLOOKUP($A33,input!$A:$AD,COLUMN(input!K$1),0)</f>
        <v>34.800381924897373</v>
      </c>
      <c r="N33" s="19">
        <f>VLOOKUP($A33,input!$A:$AD,COLUMN(input!M$1),0)</f>
        <v>3.2903973405159412</v>
      </c>
      <c r="O33" s="32">
        <f>VLOOKUP($A33,input!$A:$AD,COLUMN(input!O$1),0)</f>
        <v>4.8859006171542223</v>
      </c>
      <c r="P33" s="32">
        <f>VLOOKUP($A33,input!$A:$AD,COLUMN(input!Q$1),0)</f>
        <v>0</v>
      </c>
      <c r="Q33" s="31">
        <f>VLOOKUP($A33,input!$A:$AD,COLUMN(input!S$1),0)</f>
        <v>0</v>
      </c>
      <c r="R33" s="32">
        <f>VLOOKUP($A33,input!$A:$AD,COLUMN(input!U$1),0)</f>
        <v>82.618275545831423</v>
      </c>
      <c r="S33" s="19">
        <f>VLOOKUP($A33,input!$A:$AD,COLUMN(input!W$1),0)</f>
        <v>14.853814653665308</v>
      </c>
      <c r="T33" s="32">
        <f>VLOOKUP($A33,input!$A:$AD,COLUMN(input!Y$1),0)</f>
        <v>7.2479061651483168</v>
      </c>
      <c r="U33" s="32">
        <f>VLOOKUP($A33,input!$A:$AD,COLUMN(input!AA$1),0)</f>
        <v>0</v>
      </c>
      <c r="V33" s="31">
        <f>VLOOKUP($A33,input!$A:$AD,COLUMN(input!AC$1),0)</f>
        <v>0</v>
      </c>
      <c r="W33" s="32">
        <f t="shared" si="3"/>
        <v>117.41865747072879</v>
      </c>
      <c r="X33" s="19">
        <f t="shared" si="4"/>
        <v>18.144211994181248</v>
      </c>
      <c r="Y33" s="32">
        <f t="shared" si="5"/>
        <v>12.133806782302539</v>
      </c>
      <c r="Z33" s="32">
        <f t="shared" si="6"/>
        <v>0</v>
      </c>
      <c r="AA33" s="31">
        <f t="shared" si="7"/>
        <v>0</v>
      </c>
    </row>
    <row r="35" spans="1:27" x14ac:dyDescent="0.25">
      <c r="A35" s="37"/>
    </row>
    <row r="36" spans="1:27" ht="17.25" x14ac:dyDescent="0.25">
      <c r="A36" s="16"/>
      <c r="E36" s="1" t="s">
        <v>1030</v>
      </c>
    </row>
  </sheetData>
  <mergeCells count="4">
    <mergeCell ref="G3:K3"/>
    <mergeCell ref="M3:Q3"/>
    <mergeCell ref="R3:V3"/>
    <mergeCell ref="W3:AA3"/>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8"/>
  <sheetViews>
    <sheetView workbookViewId="0">
      <pane xSplit="5" ySplit="4" topLeftCell="F5" activePane="bottomRight" state="frozen"/>
      <selection activeCell="D9" sqref="D9"/>
      <selection pane="topRight" activeCell="D9" sqref="D9"/>
      <selection pane="bottomLeft" activeCell="D9" sqref="D9"/>
      <selection pane="bottomRight" activeCell="E159" sqref="E159"/>
    </sheetView>
  </sheetViews>
  <sheetFormatPr defaultRowHeight="15" x14ac:dyDescent="0.25"/>
  <cols>
    <col min="1" max="4" width="8.88671875" style="1" hidden="1" customWidth="1"/>
    <col min="5" max="5" width="30.77734375" style="1" customWidth="1"/>
    <col min="6" max="6" width="6.77734375" style="38" bestFit="1" customWidth="1"/>
    <col min="7" max="7" width="12.77734375" style="19" bestFit="1" customWidth="1"/>
    <col min="8" max="8" width="12" style="19" bestFit="1" customWidth="1"/>
    <col min="9" max="9" width="12.77734375" style="19" bestFit="1" customWidth="1"/>
    <col min="10" max="10" width="11.33203125" style="19" bestFit="1" customWidth="1"/>
    <col min="11" max="11" width="11" style="19" customWidth="1"/>
    <col min="12" max="12" width="11.33203125" style="19" bestFit="1" customWidth="1"/>
    <col min="13" max="13" width="12" style="19" bestFit="1" customWidth="1"/>
    <col min="14" max="14" width="7" style="3" bestFit="1" customWidth="1"/>
    <col min="15" max="15" width="12" style="19" bestFit="1" customWidth="1"/>
    <col min="16" max="16" width="9.88671875" style="19" bestFit="1" customWidth="1"/>
    <col min="17" max="17" width="10.77734375" style="19" customWidth="1"/>
    <col min="18" max="18" width="4.33203125" style="19" bestFit="1" customWidth="1"/>
    <col min="19" max="19" width="5" style="19" bestFit="1" customWidth="1"/>
    <col min="20" max="20" width="12.77734375" style="19" bestFit="1" customWidth="1"/>
    <col min="21" max="21" width="12" style="19" bestFit="1" customWidth="1"/>
    <col min="22" max="23" width="10.77734375" style="19" customWidth="1"/>
    <col min="24" max="24" width="9.88671875" style="19" bestFit="1" customWidth="1"/>
    <col min="25" max="25" width="12.77734375" style="19" bestFit="1" customWidth="1"/>
    <col min="26" max="27" width="12" style="19" bestFit="1" customWidth="1"/>
    <col min="28" max="28" width="10.77734375" style="19" customWidth="1"/>
    <col min="29" max="29" width="9.88671875" style="19" bestFit="1" customWidth="1"/>
    <col min="30" max="16384" width="8.88671875" style="1"/>
  </cols>
  <sheetData>
    <row r="1" spans="1:29" x14ac:dyDescent="0.25">
      <c r="E1" s="2" t="s">
        <v>987</v>
      </c>
      <c r="F1" s="33"/>
      <c r="O1" s="20"/>
      <c r="P1" s="20"/>
      <c r="Q1" s="20"/>
      <c r="R1" s="20"/>
      <c r="S1" s="20"/>
      <c r="T1" s="20"/>
      <c r="U1" s="20"/>
      <c r="V1" s="20"/>
      <c r="W1" s="20"/>
      <c r="X1" s="20"/>
      <c r="Y1" s="20"/>
      <c r="Z1" s="20"/>
      <c r="AA1" s="20"/>
      <c r="AB1" s="20"/>
      <c r="AC1" s="20"/>
    </row>
    <row r="2" spans="1:29" ht="15.75" thickBot="1" x14ac:dyDescent="0.3">
      <c r="E2" s="68" t="s">
        <v>988</v>
      </c>
      <c r="F2" s="33"/>
      <c r="G2" s="21"/>
      <c r="H2" s="21"/>
      <c r="I2" s="21"/>
      <c r="J2" s="21"/>
      <c r="K2" s="21"/>
      <c r="L2" s="21"/>
      <c r="M2" s="21"/>
      <c r="N2" s="4"/>
      <c r="O2" s="21"/>
      <c r="P2" s="21"/>
      <c r="Q2" s="34"/>
      <c r="R2" s="21"/>
      <c r="S2" s="21"/>
      <c r="T2" s="21"/>
      <c r="U2" s="21"/>
      <c r="V2" s="21"/>
      <c r="W2" s="21"/>
      <c r="X2" s="21"/>
      <c r="Y2" s="21"/>
      <c r="Z2" s="21"/>
      <c r="AA2" s="21"/>
      <c r="AB2" s="21"/>
      <c r="AC2" s="21"/>
    </row>
    <row r="3" spans="1:29" x14ac:dyDescent="0.25">
      <c r="A3" s="5"/>
      <c r="B3" s="5"/>
      <c r="C3" s="5"/>
      <c r="D3" s="5"/>
      <c r="E3" s="6"/>
      <c r="F3" s="35"/>
      <c r="G3" s="92" t="s">
        <v>919</v>
      </c>
      <c r="H3" s="92"/>
      <c r="I3" s="92"/>
      <c r="J3" s="92"/>
      <c r="K3" s="92"/>
      <c r="L3" s="92"/>
      <c r="M3" s="92"/>
      <c r="N3" s="7"/>
      <c r="O3" s="93" t="s">
        <v>0</v>
      </c>
      <c r="P3" s="92"/>
      <c r="Q3" s="92"/>
      <c r="R3" s="92"/>
      <c r="S3" s="94"/>
      <c r="T3" s="93" t="s">
        <v>1</v>
      </c>
      <c r="U3" s="92"/>
      <c r="V3" s="92"/>
      <c r="W3" s="92"/>
      <c r="X3" s="94"/>
      <c r="Y3" s="93" t="s">
        <v>2</v>
      </c>
      <c r="Z3" s="92"/>
      <c r="AA3" s="92"/>
      <c r="AB3" s="92"/>
      <c r="AC3" s="95"/>
    </row>
    <row r="4" spans="1:29" ht="61.5" customHeight="1" thickBot="1" x14ac:dyDescent="0.3">
      <c r="A4" s="8" t="s">
        <v>3</v>
      </c>
      <c r="B4" s="8" t="s">
        <v>4</v>
      </c>
      <c r="C4" s="8" t="s">
        <v>5</v>
      </c>
      <c r="D4" s="8" t="s">
        <v>920</v>
      </c>
      <c r="E4" s="9" t="s">
        <v>6</v>
      </c>
      <c r="F4" s="39" t="s">
        <v>918</v>
      </c>
      <c r="G4" s="22" t="s">
        <v>7</v>
      </c>
      <c r="H4" s="22" t="s">
        <v>8</v>
      </c>
      <c r="I4" s="22" t="s">
        <v>9</v>
      </c>
      <c r="J4" s="22" t="s">
        <v>990</v>
      </c>
      <c r="K4" s="22" t="s">
        <v>991</v>
      </c>
      <c r="L4" s="22" t="s">
        <v>992</v>
      </c>
      <c r="M4" s="22" t="s">
        <v>10</v>
      </c>
      <c r="N4" s="10" t="s">
        <v>11</v>
      </c>
      <c r="O4" s="23" t="s">
        <v>12</v>
      </c>
      <c r="P4" s="24" t="s">
        <v>13</v>
      </c>
      <c r="Q4" s="24" t="s">
        <v>14</v>
      </c>
      <c r="R4" s="24" t="s">
        <v>15</v>
      </c>
      <c r="S4" s="25" t="s">
        <v>16</v>
      </c>
      <c r="T4" s="23" t="s">
        <v>12</v>
      </c>
      <c r="U4" s="24" t="s">
        <v>13</v>
      </c>
      <c r="V4" s="24" t="s">
        <v>14</v>
      </c>
      <c r="W4" s="24" t="s">
        <v>15</v>
      </c>
      <c r="X4" s="25" t="s">
        <v>16</v>
      </c>
      <c r="Y4" s="23" t="s">
        <v>12</v>
      </c>
      <c r="Z4" s="24" t="s">
        <v>13</v>
      </c>
      <c r="AA4" s="24" t="s">
        <v>14</v>
      </c>
      <c r="AB4" s="24" t="s">
        <v>15</v>
      </c>
      <c r="AC4" s="26" t="s">
        <v>16</v>
      </c>
    </row>
    <row r="5" spans="1:29" x14ac:dyDescent="0.25">
      <c r="A5" s="11"/>
      <c r="B5" s="11"/>
      <c r="C5" s="11"/>
      <c r="D5" s="11"/>
      <c r="E5" s="12"/>
      <c r="F5" s="36"/>
      <c r="G5" s="27"/>
      <c r="H5" s="27"/>
      <c r="I5" s="27"/>
      <c r="J5" s="27"/>
      <c r="K5" s="27"/>
      <c r="L5" s="27"/>
      <c r="M5" s="27"/>
      <c r="N5" s="13"/>
      <c r="O5" s="28"/>
      <c r="P5" s="29"/>
      <c r="Q5" s="29"/>
      <c r="R5" s="29"/>
      <c r="S5" s="30"/>
      <c r="T5" s="28"/>
      <c r="U5" s="29"/>
      <c r="V5" s="29"/>
      <c r="W5" s="29"/>
      <c r="X5" s="30"/>
      <c r="Y5" s="27"/>
      <c r="Z5" s="27"/>
      <c r="AA5" s="27"/>
      <c r="AB5" s="27"/>
      <c r="AC5" s="31"/>
    </row>
    <row r="6" spans="1:29" x14ac:dyDescent="0.25">
      <c r="A6" s="11" t="s">
        <v>23</v>
      </c>
      <c r="B6" s="11" t="s">
        <v>24</v>
      </c>
      <c r="C6" s="11" t="s">
        <v>19</v>
      </c>
      <c r="D6" s="11" t="s">
        <v>935</v>
      </c>
      <c r="E6" s="15" t="s">
        <v>25</v>
      </c>
      <c r="F6" s="63">
        <f>VLOOKUP(C6,'Supplementary Dropdown'!$H$21:$I$31,2,0)</f>
        <v>0.4</v>
      </c>
      <c r="G6" s="19">
        <f t="shared" ref="G6:G27" si="0">H6+I6</f>
        <v>3.5672974820664227</v>
      </c>
      <c r="H6" s="19">
        <f>VLOOKUP($A6,input!$A:$AD,COLUMN(input!$C$2),0)</f>
        <v>0.46765328282597007</v>
      </c>
      <c r="I6" s="19">
        <f>VLOOKUP($A6,input!$A:$AD,COLUMN(input!$E$2),0)</f>
        <v>3.0996441992404526</v>
      </c>
      <c r="J6" s="19">
        <f>VLOOKUP($A6,input!$A:$AD,COLUMN(input!$G$2),0)</f>
        <v>-8.9247845022403851</v>
      </c>
      <c r="K6" s="19">
        <f t="shared" ref="K6:K27" si="1">L6-J6</f>
        <v>-4.8595435485943028E-2</v>
      </c>
      <c r="L6" s="19">
        <f>VLOOKUP($A6,input!$A:$AD,COLUMN(input!$H$2),0)</f>
        <v>-8.9733799377263281</v>
      </c>
      <c r="M6" s="19">
        <f t="shared" ref="M6:M27" si="2">I6*0.925</f>
        <v>2.8671708842974186</v>
      </c>
      <c r="N6" s="14">
        <f>VLOOKUP($A6,input!$A:$AD,COLUMN(input!$J$2),0)</f>
        <v>0.5</v>
      </c>
      <c r="O6" s="32">
        <f>VLOOKUP($A6,input!$A:$AD,COLUMN(input!$L$2),0)</f>
        <v>0</v>
      </c>
      <c r="P6" s="19">
        <f>VLOOKUP($A6,input!$A:$AD,COLUMN(input!$N$2),0)</f>
        <v>0.46765328282597007</v>
      </c>
      <c r="Q6" s="32">
        <f>VLOOKUP($A6,input!$A:$AD,COLUMN(input!$P$2),0)</f>
        <v>0</v>
      </c>
      <c r="R6" s="32">
        <f>VLOOKUP($A6,input!$A:$AD,COLUMN(input!$R$2),0)</f>
        <v>0</v>
      </c>
      <c r="S6" s="31">
        <f>VLOOKUP($A6,input!$A:$AD,COLUMN(input!$T$2),0)</f>
        <v>0</v>
      </c>
      <c r="T6" s="32">
        <f>VLOOKUP($A6,input!$A:$AD,COLUMN(input!$V$2),0)</f>
        <v>0</v>
      </c>
      <c r="U6" s="19">
        <f>VLOOKUP($A6,input!$A:$AD,COLUMN(input!$X$2),0)</f>
        <v>3.0996441992404526</v>
      </c>
      <c r="V6" s="32">
        <f>VLOOKUP($A6,input!$A:$AD,COLUMN(input!$Z$2),0)</f>
        <v>0</v>
      </c>
      <c r="W6" s="32">
        <f>VLOOKUP($A6,input!$A:$AD,COLUMN(input!$AB$2),0)</f>
        <v>0</v>
      </c>
      <c r="X6" s="31">
        <f>VLOOKUP($A6,input!$A:$AD,COLUMN(input!$AD$2),0)</f>
        <v>0</v>
      </c>
      <c r="Y6" s="32">
        <f t="shared" ref="Y6:Y27" si="3">O6+T6</f>
        <v>0</v>
      </c>
      <c r="Z6" s="19">
        <f t="shared" ref="Z6:Z27" si="4">P6+U6</f>
        <v>3.5672974820664227</v>
      </c>
      <c r="AA6" s="32">
        <f t="shared" ref="AA6:AA27" si="5">Q6+V6</f>
        <v>0</v>
      </c>
      <c r="AB6" s="32">
        <f t="shared" ref="AB6:AB27" si="6">R6+W6</f>
        <v>0</v>
      </c>
      <c r="AC6" s="31">
        <f t="shared" ref="AC6:AC27" si="7">S6+X6</f>
        <v>0</v>
      </c>
    </row>
    <row r="7" spans="1:29" x14ac:dyDescent="0.25">
      <c r="A7" s="11" t="s">
        <v>30</v>
      </c>
      <c r="B7" s="11" t="s">
        <v>31</v>
      </c>
      <c r="C7" s="11" t="s">
        <v>19</v>
      </c>
      <c r="D7" s="11" t="s">
        <v>936</v>
      </c>
      <c r="E7" s="15" t="s">
        <v>32</v>
      </c>
      <c r="F7" s="63">
        <f>VLOOKUP(C7,'Supplementary Dropdown'!$H$21:$I$31,2,0)</f>
        <v>0.4</v>
      </c>
      <c r="G7" s="19">
        <f t="shared" si="0"/>
        <v>2.9809311643935845</v>
      </c>
      <c r="H7" s="19">
        <f>VLOOKUP($A7,input!$A:$AD,COLUMN(input!$C$2),0)</f>
        <v>0.21287168234466017</v>
      </c>
      <c r="I7" s="19">
        <f>VLOOKUP($A7,input!$A:$AD,COLUMN(input!$E$2),0)</f>
        <v>2.7680594820489244</v>
      </c>
      <c r="J7" s="19">
        <f>VLOOKUP($A7,input!$A:$AD,COLUMN(input!$G$2),0)</f>
        <v>-15.504486426259248</v>
      </c>
      <c r="K7" s="19">
        <f t="shared" si="1"/>
        <v>0.21017298366544068</v>
      </c>
      <c r="L7" s="19">
        <f>VLOOKUP($A7,input!$A:$AD,COLUMN(input!$H$2),0)</f>
        <v>-15.294313442593808</v>
      </c>
      <c r="M7" s="19">
        <f t="shared" si="2"/>
        <v>2.560455020895255</v>
      </c>
      <c r="N7" s="14">
        <f>VLOOKUP($A7,input!$A:$AD,COLUMN(input!$J$2),0)</f>
        <v>0.5</v>
      </c>
      <c r="O7" s="32">
        <f>VLOOKUP($A7,input!$A:$AD,COLUMN(input!$L$2),0)</f>
        <v>0</v>
      </c>
      <c r="P7" s="19">
        <f>VLOOKUP($A7,input!$A:$AD,COLUMN(input!$N$2),0)</f>
        <v>0.21287168234466017</v>
      </c>
      <c r="Q7" s="32">
        <f>VLOOKUP($A7,input!$A:$AD,COLUMN(input!$P$2),0)</f>
        <v>0</v>
      </c>
      <c r="R7" s="32">
        <f>VLOOKUP($A7,input!$A:$AD,COLUMN(input!$R$2),0)</f>
        <v>0</v>
      </c>
      <c r="S7" s="31">
        <f>VLOOKUP($A7,input!$A:$AD,COLUMN(input!$T$2),0)</f>
        <v>0</v>
      </c>
      <c r="T7" s="32">
        <f>VLOOKUP($A7,input!$A:$AD,COLUMN(input!$V$2),0)</f>
        <v>0</v>
      </c>
      <c r="U7" s="19">
        <f>VLOOKUP($A7,input!$A:$AD,COLUMN(input!$X$2),0)</f>
        <v>2.7680594820489244</v>
      </c>
      <c r="V7" s="32">
        <f>VLOOKUP($A7,input!$A:$AD,COLUMN(input!$Z$2),0)</f>
        <v>0</v>
      </c>
      <c r="W7" s="32">
        <f>VLOOKUP($A7,input!$A:$AD,COLUMN(input!$AB$2),0)</f>
        <v>0</v>
      </c>
      <c r="X7" s="31">
        <f>VLOOKUP($A7,input!$A:$AD,COLUMN(input!$AD$2),0)</f>
        <v>0</v>
      </c>
      <c r="Y7" s="32">
        <f t="shared" si="3"/>
        <v>0</v>
      </c>
      <c r="Z7" s="19">
        <f t="shared" si="4"/>
        <v>2.9809311643935845</v>
      </c>
      <c r="AA7" s="32">
        <f t="shared" si="5"/>
        <v>0</v>
      </c>
      <c r="AB7" s="32">
        <f t="shared" si="6"/>
        <v>0</v>
      </c>
      <c r="AC7" s="31">
        <f t="shared" si="7"/>
        <v>0</v>
      </c>
    </row>
    <row r="8" spans="1:29" x14ac:dyDescent="0.25">
      <c r="A8" s="11" t="s">
        <v>37</v>
      </c>
      <c r="B8" s="11" t="s">
        <v>38</v>
      </c>
      <c r="C8" s="11" t="s">
        <v>19</v>
      </c>
      <c r="D8" s="11" t="s">
        <v>937</v>
      </c>
      <c r="E8" s="15" t="s">
        <v>39</v>
      </c>
      <c r="F8" s="63">
        <f>VLOOKUP(C8,'Supplementary Dropdown'!$H$21:$I$31,2,0)</f>
        <v>0.4</v>
      </c>
      <c r="G8" s="19">
        <f t="shared" si="0"/>
        <v>2.2613635884601093</v>
      </c>
      <c r="H8" s="19">
        <f>VLOOKUP($A8,input!$A:$AD,COLUMN(input!$C$2),0)</f>
        <v>0.20410003098689114</v>
      </c>
      <c r="I8" s="19">
        <f>VLOOKUP($A8,input!$A:$AD,COLUMN(input!$E$2),0)</f>
        <v>2.0572635574732181</v>
      </c>
      <c r="J8" s="19">
        <f>VLOOKUP($A8,input!$A:$AD,COLUMN(input!$G$2),0)</f>
        <v>-6.9212267748204033</v>
      </c>
      <c r="K8" s="19">
        <f t="shared" si="1"/>
        <v>-3.6501419324643791E-3</v>
      </c>
      <c r="L8" s="19">
        <f>VLOOKUP($A8,input!$A:$AD,COLUMN(input!$H$2),0)</f>
        <v>-6.9248769167528677</v>
      </c>
      <c r="M8" s="19">
        <f t="shared" si="2"/>
        <v>1.9029687906627268</v>
      </c>
      <c r="N8" s="14">
        <f>VLOOKUP($A8,input!$A:$AD,COLUMN(input!$J$2),0)</f>
        <v>0.5</v>
      </c>
      <c r="O8" s="32">
        <f>VLOOKUP($A8,input!$A:$AD,COLUMN(input!$L$2),0)</f>
        <v>0</v>
      </c>
      <c r="P8" s="19">
        <f>VLOOKUP($A8,input!$A:$AD,COLUMN(input!$N$2),0)</f>
        <v>0.20410003098689114</v>
      </c>
      <c r="Q8" s="32">
        <f>VLOOKUP($A8,input!$A:$AD,COLUMN(input!$P$2),0)</f>
        <v>0</v>
      </c>
      <c r="R8" s="32">
        <f>VLOOKUP($A8,input!$A:$AD,COLUMN(input!$R$2),0)</f>
        <v>0</v>
      </c>
      <c r="S8" s="31">
        <f>VLOOKUP($A8,input!$A:$AD,COLUMN(input!$T$2),0)</f>
        <v>0</v>
      </c>
      <c r="T8" s="32">
        <f>VLOOKUP($A8,input!$A:$AD,COLUMN(input!$V$2),0)</f>
        <v>0</v>
      </c>
      <c r="U8" s="19">
        <f>VLOOKUP($A8,input!$A:$AD,COLUMN(input!$X$2),0)</f>
        <v>2.0572635574732181</v>
      </c>
      <c r="V8" s="32">
        <f>VLOOKUP($A8,input!$A:$AD,COLUMN(input!$Z$2),0)</f>
        <v>0</v>
      </c>
      <c r="W8" s="32">
        <f>VLOOKUP($A8,input!$A:$AD,COLUMN(input!$AB$2),0)</f>
        <v>0</v>
      </c>
      <c r="X8" s="31">
        <f>VLOOKUP($A8,input!$A:$AD,COLUMN(input!$AD$2),0)</f>
        <v>0</v>
      </c>
      <c r="Y8" s="32">
        <f t="shared" si="3"/>
        <v>0</v>
      </c>
      <c r="Z8" s="19">
        <f t="shared" si="4"/>
        <v>2.2613635884601093</v>
      </c>
      <c r="AA8" s="32">
        <f t="shared" si="5"/>
        <v>0</v>
      </c>
      <c r="AB8" s="32">
        <f t="shared" si="6"/>
        <v>0</v>
      </c>
      <c r="AC8" s="31">
        <f t="shared" si="7"/>
        <v>0</v>
      </c>
    </row>
    <row r="9" spans="1:29" x14ac:dyDescent="0.25">
      <c r="A9" s="11" t="s">
        <v>40</v>
      </c>
      <c r="B9" s="11" t="s">
        <v>41</v>
      </c>
      <c r="C9" s="11" t="s">
        <v>922</v>
      </c>
      <c r="D9" s="11" t="s">
        <v>938</v>
      </c>
      <c r="E9" s="15" t="s">
        <v>42</v>
      </c>
      <c r="F9" s="63">
        <f>VLOOKUP(C9,'Supplementary Dropdown'!$H$21:$I$31,2,0)</f>
        <v>0.3</v>
      </c>
      <c r="G9" s="19">
        <f t="shared" si="0"/>
        <v>78.793495752442027</v>
      </c>
      <c r="H9" s="19">
        <f>VLOOKUP($A9,input!$A:$AD,COLUMN(input!$C$2),0)</f>
        <v>23.291607532016904</v>
      </c>
      <c r="I9" s="19">
        <f>VLOOKUP($A9,input!$A:$AD,COLUMN(input!$E$2),0)</f>
        <v>55.50188822042513</v>
      </c>
      <c r="J9" s="19">
        <f>VLOOKUP($A9,input!$A:$AD,COLUMN(input!$G$2),0)</f>
        <v>37.358707653314582</v>
      </c>
      <c r="K9" s="19">
        <f t="shared" si="1"/>
        <v>-0.1647800280218874</v>
      </c>
      <c r="L9" s="19">
        <f>VLOOKUP($A9,input!$A:$AD,COLUMN(input!$H$2),0)</f>
        <v>37.193927625292694</v>
      </c>
      <c r="M9" s="19">
        <f t="shared" si="2"/>
        <v>51.339246603893244</v>
      </c>
      <c r="N9" s="14">
        <f>VLOOKUP($A9,input!$A:$AD,COLUMN(input!$J$2),0)</f>
        <v>0</v>
      </c>
      <c r="O9" s="32">
        <f>VLOOKUP($A9,input!$A:$AD,COLUMN(input!$L$2),0)</f>
        <v>20.77068906897626</v>
      </c>
      <c r="P9" s="19">
        <f>VLOOKUP($A9,input!$A:$AD,COLUMN(input!$N$2),0)</f>
        <v>2.5209184630406405</v>
      </c>
      <c r="Q9" s="32">
        <f>VLOOKUP($A9,input!$A:$AD,COLUMN(input!$P$2),0)</f>
        <v>0</v>
      </c>
      <c r="R9" s="32">
        <f>VLOOKUP($A9,input!$A:$AD,COLUMN(input!$R$2),0)</f>
        <v>0</v>
      </c>
      <c r="S9" s="31">
        <f>VLOOKUP($A9,input!$A:$AD,COLUMN(input!$T$2),0)</f>
        <v>0</v>
      </c>
      <c r="T9" s="32">
        <f>VLOOKUP($A9,input!$A:$AD,COLUMN(input!$V$2),0)</f>
        <v>46.188847682866495</v>
      </c>
      <c r="U9" s="19">
        <f>VLOOKUP($A9,input!$A:$AD,COLUMN(input!$X$2),0)</f>
        <v>9.3130405375586367</v>
      </c>
      <c r="V9" s="32">
        <f>VLOOKUP($A9,input!$A:$AD,COLUMN(input!$Z$2),0)</f>
        <v>0</v>
      </c>
      <c r="W9" s="32">
        <f>VLOOKUP($A9,input!$A:$AD,COLUMN(input!$AB$2),0)</f>
        <v>0</v>
      </c>
      <c r="X9" s="31">
        <f>VLOOKUP($A9,input!$A:$AD,COLUMN(input!$AD$2),0)</f>
        <v>0</v>
      </c>
      <c r="Y9" s="32">
        <f t="shared" si="3"/>
        <v>66.959536751842762</v>
      </c>
      <c r="Z9" s="19">
        <f t="shared" si="4"/>
        <v>11.833959000599277</v>
      </c>
      <c r="AA9" s="32">
        <f t="shared" si="5"/>
        <v>0</v>
      </c>
      <c r="AB9" s="32">
        <f t="shared" si="6"/>
        <v>0</v>
      </c>
      <c r="AC9" s="31">
        <f t="shared" si="7"/>
        <v>0</v>
      </c>
    </row>
    <row r="10" spans="1:29" x14ac:dyDescent="0.25">
      <c r="A10" s="11" t="s">
        <v>43</v>
      </c>
      <c r="B10" s="11" t="s">
        <v>44</v>
      </c>
      <c r="C10" s="11" t="s">
        <v>922</v>
      </c>
      <c r="D10" s="11" t="s">
        <v>938</v>
      </c>
      <c r="E10" s="15" t="s">
        <v>45</v>
      </c>
      <c r="F10" s="63">
        <f>VLOOKUP(C10,'Supplementary Dropdown'!$H$21:$I$31,2,0)</f>
        <v>0.3</v>
      </c>
      <c r="G10" s="19">
        <f t="shared" si="0"/>
        <v>71.359389440818205</v>
      </c>
      <c r="H10" s="19">
        <f>VLOOKUP($A10,input!$A:$AD,COLUMN(input!$C$2),0)</f>
        <v>14.864778746181884</v>
      </c>
      <c r="I10" s="19">
        <f>VLOOKUP($A10,input!$A:$AD,COLUMN(input!$E$2),0)</f>
        <v>56.494610694636322</v>
      </c>
      <c r="J10" s="19">
        <f>VLOOKUP($A10,input!$A:$AD,COLUMN(input!$G$2),0)</f>
        <v>18.979922839078093</v>
      </c>
      <c r="K10" s="19">
        <f t="shared" si="1"/>
        <v>6.3980150726244744E-2</v>
      </c>
      <c r="L10" s="19">
        <f>VLOOKUP($A10,input!$A:$AD,COLUMN(input!$H$2),0)</f>
        <v>19.043902989804337</v>
      </c>
      <c r="M10" s="19">
        <f t="shared" si="2"/>
        <v>52.257514892538602</v>
      </c>
      <c r="N10" s="14">
        <f>VLOOKUP($A10,input!$A:$AD,COLUMN(input!$J$2),0)</f>
        <v>0</v>
      </c>
      <c r="O10" s="32">
        <f>VLOOKUP($A10,input!$A:$AD,COLUMN(input!$L$2),0)</f>
        <v>14.743764502444163</v>
      </c>
      <c r="P10" s="19">
        <f>VLOOKUP($A10,input!$A:$AD,COLUMN(input!$N$2),0)</f>
        <v>0.12101424373771995</v>
      </c>
      <c r="Q10" s="32">
        <f>VLOOKUP($A10,input!$A:$AD,COLUMN(input!$P$2),0)</f>
        <v>0</v>
      </c>
      <c r="R10" s="32">
        <f>VLOOKUP($A10,input!$A:$AD,COLUMN(input!$R$2),0)</f>
        <v>0</v>
      </c>
      <c r="S10" s="31">
        <f>VLOOKUP($A10,input!$A:$AD,COLUMN(input!$T$2),0)</f>
        <v>0</v>
      </c>
      <c r="T10" s="32">
        <f>VLOOKUP($A10,input!$A:$AD,COLUMN(input!$V$2),0)</f>
        <v>43.22932521204153</v>
      </c>
      <c r="U10" s="19">
        <f>VLOOKUP($A10,input!$A:$AD,COLUMN(input!$X$2),0)</f>
        <v>13.265285482594793</v>
      </c>
      <c r="V10" s="32">
        <f>VLOOKUP($A10,input!$A:$AD,COLUMN(input!$Z$2),0)</f>
        <v>0</v>
      </c>
      <c r="W10" s="32">
        <f>VLOOKUP($A10,input!$A:$AD,COLUMN(input!$AB$2),0)</f>
        <v>0</v>
      </c>
      <c r="X10" s="31">
        <f>VLOOKUP($A10,input!$A:$AD,COLUMN(input!$AD$2),0)</f>
        <v>0</v>
      </c>
      <c r="Y10" s="32">
        <f t="shared" si="3"/>
        <v>57.973089714485695</v>
      </c>
      <c r="Z10" s="19">
        <f t="shared" si="4"/>
        <v>13.386299726332513</v>
      </c>
      <c r="AA10" s="32">
        <f t="shared" si="5"/>
        <v>0</v>
      </c>
      <c r="AB10" s="32">
        <f t="shared" si="6"/>
        <v>0</v>
      </c>
      <c r="AC10" s="31">
        <f t="shared" si="7"/>
        <v>0</v>
      </c>
    </row>
    <row r="11" spans="1:29" x14ac:dyDescent="0.25">
      <c r="A11" s="11" t="s">
        <v>57</v>
      </c>
      <c r="B11" s="11" t="s">
        <v>58</v>
      </c>
      <c r="C11" s="11" t="s">
        <v>923</v>
      </c>
      <c r="D11" s="11" t="s">
        <v>924</v>
      </c>
      <c r="E11" s="15" t="s">
        <v>59</v>
      </c>
      <c r="F11" s="63">
        <f>VLOOKUP(C11,'Supplementary Dropdown'!$H$21:$I$31,2,0)</f>
        <v>0.49</v>
      </c>
      <c r="G11" s="19">
        <f t="shared" si="0"/>
        <v>27.170502954610509</v>
      </c>
      <c r="H11" s="19">
        <f>VLOOKUP($A11,input!$A:$AD,COLUMN(input!$C$2),0)</f>
        <v>4.3837963155501747</v>
      </c>
      <c r="I11" s="19">
        <f>VLOOKUP($A11,input!$A:$AD,COLUMN(input!$E$2),0)</f>
        <v>22.786706639060334</v>
      </c>
      <c r="J11" s="19">
        <f>VLOOKUP($A11,input!$A:$AD,COLUMN(input!$G$2),0)</f>
        <v>-9.2039737140108304</v>
      </c>
      <c r="K11" s="19">
        <f t="shared" si="1"/>
        <v>-3.1155194087169491E-2</v>
      </c>
      <c r="L11" s="19">
        <f>VLOOKUP($A11,input!$A:$AD,COLUMN(input!$H$2),0)</f>
        <v>-9.2351289080979999</v>
      </c>
      <c r="M11" s="19">
        <f t="shared" si="2"/>
        <v>21.07770364113081</v>
      </c>
      <c r="N11" s="14">
        <f>VLOOKUP($A11,input!$A:$AD,COLUMN(input!$J$2),0)</f>
        <v>0.28770797394070224</v>
      </c>
      <c r="O11" s="32">
        <f>VLOOKUP($A11,input!$A:$AD,COLUMN(input!$L$2),0)</f>
        <v>4.6657295806557686</v>
      </c>
      <c r="P11" s="19">
        <f>VLOOKUP($A11,input!$A:$AD,COLUMN(input!$N$2),0)</f>
        <v>-0.28193326510559397</v>
      </c>
      <c r="Q11" s="32">
        <f>VLOOKUP($A11,input!$A:$AD,COLUMN(input!$P$2),0)</f>
        <v>0</v>
      </c>
      <c r="R11" s="32">
        <f>VLOOKUP($A11,input!$A:$AD,COLUMN(input!$R$2),0)</f>
        <v>0</v>
      </c>
      <c r="S11" s="31">
        <f>VLOOKUP($A11,input!$A:$AD,COLUMN(input!$T$2),0)</f>
        <v>0</v>
      </c>
      <c r="T11" s="32">
        <f>VLOOKUP($A11,input!$A:$AD,COLUMN(input!$V$2),0)</f>
        <v>18.394670831733077</v>
      </c>
      <c r="U11" s="19">
        <f>VLOOKUP($A11,input!$A:$AD,COLUMN(input!$X$2),0)</f>
        <v>4.3920358073272574</v>
      </c>
      <c r="V11" s="32">
        <f>VLOOKUP($A11,input!$A:$AD,COLUMN(input!$Z$2),0)</f>
        <v>0</v>
      </c>
      <c r="W11" s="32">
        <f>VLOOKUP($A11,input!$A:$AD,COLUMN(input!$AB$2),0)</f>
        <v>0</v>
      </c>
      <c r="X11" s="31">
        <f>VLOOKUP($A11,input!$A:$AD,COLUMN(input!$AD$2),0)</f>
        <v>0</v>
      </c>
      <c r="Y11" s="32">
        <f t="shared" si="3"/>
        <v>23.060400412388844</v>
      </c>
      <c r="Z11" s="19">
        <f t="shared" si="4"/>
        <v>4.1101025422216635</v>
      </c>
      <c r="AA11" s="32">
        <f t="shared" si="5"/>
        <v>0</v>
      </c>
      <c r="AB11" s="32">
        <f t="shared" si="6"/>
        <v>0</v>
      </c>
      <c r="AC11" s="31">
        <f t="shared" si="7"/>
        <v>0</v>
      </c>
    </row>
    <row r="12" spans="1:29" x14ac:dyDescent="0.25">
      <c r="A12" s="11" t="s">
        <v>64</v>
      </c>
      <c r="B12" s="11" t="s">
        <v>65</v>
      </c>
      <c r="C12" s="11" t="s">
        <v>922</v>
      </c>
      <c r="D12" s="11" t="s">
        <v>938</v>
      </c>
      <c r="E12" s="15" t="s">
        <v>66</v>
      </c>
      <c r="F12" s="63">
        <f>VLOOKUP(C12,'Supplementary Dropdown'!$H$21:$I$31,2,0)</f>
        <v>0.3</v>
      </c>
      <c r="G12" s="19">
        <f t="shared" si="0"/>
        <v>43.782905709468949</v>
      </c>
      <c r="H12" s="19">
        <f>VLOOKUP($A12,input!$A:$AD,COLUMN(input!$C$2),0)</f>
        <v>8.5266340759280244</v>
      </c>
      <c r="I12" s="19">
        <f>VLOOKUP($A12,input!$A:$AD,COLUMN(input!$E$2),0)</f>
        <v>35.256271633540926</v>
      </c>
      <c r="J12" s="19">
        <f>VLOOKUP($A12,input!$A:$AD,COLUMN(input!$G$2),0)</f>
        <v>16.154419294096012</v>
      </c>
      <c r="K12" s="19">
        <f t="shared" si="1"/>
        <v>-4.4544226426818767E-2</v>
      </c>
      <c r="L12" s="19">
        <f>VLOOKUP($A12,input!$A:$AD,COLUMN(input!$H$2),0)</f>
        <v>16.109875067669194</v>
      </c>
      <c r="M12" s="19">
        <f t="shared" si="2"/>
        <v>32.612051261025357</v>
      </c>
      <c r="N12" s="14">
        <f>VLOOKUP($A12,input!$A:$AD,COLUMN(input!$J$2),0)</f>
        <v>0</v>
      </c>
      <c r="O12" s="32">
        <f>VLOOKUP($A12,input!$A:$AD,COLUMN(input!$L$2),0)</f>
        <v>8.4051423358644701</v>
      </c>
      <c r="P12" s="19">
        <f>VLOOKUP($A12,input!$A:$AD,COLUMN(input!$N$2),0)</f>
        <v>0.12149174006355554</v>
      </c>
      <c r="Q12" s="32">
        <f>VLOOKUP($A12,input!$A:$AD,COLUMN(input!$P$2),0)</f>
        <v>0</v>
      </c>
      <c r="R12" s="32">
        <f>VLOOKUP($A12,input!$A:$AD,COLUMN(input!$R$2),0)</f>
        <v>0</v>
      </c>
      <c r="S12" s="31">
        <f>VLOOKUP($A12,input!$A:$AD,COLUMN(input!$T$2),0)</f>
        <v>0</v>
      </c>
      <c r="T12" s="32">
        <f>VLOOKUP($A12,input!$A:$AD,COLUMN(input!$V$2),0)</f>
        <v>28.034582460733233</v>
      </c>
      <c r="U12" s="19">
        <f>VLOOKUP($A12,input!$A:$AD,COLUMN(input!$X$2),0)</f>
        <v>7.2216891728076904</v>
      </c>
      <c r="V12" s="32">
        <f>VLOOKUP($A12,input!$A:$AD,COLUMN(input!$Z$2),0)</f>
        <v>0</v>
      </c>
      <c r="W12" s="32">
        <f>VLOOKUP($A12,input!$A:$AD,COLUMN(input!$AB$2),0)</f>
        <v>0</v>
      </c>
      <c r="X12" s="31">
        <f>VLOOKUP($A12,input!$A:$AD,COLUMN(input!$AD$2),0)</f>
        <v>0</v>
      </c>
      <c r="Y12" s="32">
        <f t="shared" si="3"/>
        <v>36.439724796597702</v>
      </c>
      <c r="Z12" s="19">
        <f t="shared" si="4"/>
        <v>7.3431809128712455</v>
      </c>
      <c r="AA12" s="32">
        <f t="shared" si="5"/>
        <v>0</v>
      </c>
      <c r="AB12" s="32">
        <f t="shared" si="6"/>
        <v>0</v>
      </c>
      <c r="AC12" s="31">
        <f t="shared" si="7"/>
        <v>0</v>
      </c>
    </row>
    <row r="13" spans="1:29" x14ac:dyDescent="0.25">
      <c r="A13" s="11" t="s">
        <v>67</v>
      </c>
      <c r="B13" s="11" t="s">
        <v>68</v>
      </c>
      <c r="C13" s="11" t="s">
        <v>47</v>
      </c>
      <c r="D13" s="11" t="s">
        <v>925</v>
      </c>
      <c r="E13" s="15" t="s">
        <v>69</v>
      </c>
      <c r="F13" s="63">
        <f>VLOOKUP(C13,'Supplementary Dropdown'!$H$21:$I$31,2,0)</f>
        <v>0.49</v>
      </c>
      <c r="G13" s="19">
        <f t="shared" si="0"/>
        <v>488.56479292965287</v>
      </c>
      <c r="H13" s="19">
        <f>VLOOKUP($A13,input!$A:$AD,COLUMN(input!$C$2),0)</f>
        <v>143.99173001816942</v>
      </c>
      <c r="I13" s="19">
        <f>VLOOKUP($A13,input!$A:$AD,COLUMN(input!$E$2),0)</f>
        <v>344.57306291148342</v>
      </c>
      <c r="J13" s="19">
        <f>VLOOKUP($A13,input!$A:$AD,COLUMN(input!$G$2),0)</f>
        <v>147.27137407748174</v>
      </c>
      <c r="K13" s="19">
        <f t="shared" si="1"/>
        <v>0.89541222943259413</v>
      </c>
      <c r="L13" s="19">
        <f>VLOOKUP($A13,input!$A:$AD,COLUMN(input!$H$2),0)</f>
        <v>148.16678630691433</v>
      </c>
      <c r="M13" s="19">
        <f t="shared" si="2"/>
        <v>318.7300831931222</v>
      </c>
      <c r="N13" s="14">
        <f>VLOOKUP($A13,input!$A:$AD,COLUMN(input!$J$2),0)</f>
        <v>0</v>
      </c>
      <c r="O13" s="32">
        <f>VLOOKUP($A13,input!$A:$AD,COLUMN(input!$L$2),0)</f>
        <v>130.89624275309032</v>
      </c>
      <c r="P13" s="19">
        <f>VLOOKUP($A13,input!$A:$AD,COLUMN(input!$N$2),0)</f>
        <v>13.095487265079104</v>
      </c>
      <c r="Q13" s="32">
        <f>VLOOKUP($A13,input!$A:$AD,COLUMN(input!$P$2),0)</f>
        <v>0</v>
      </c>
      <c r="R13" s="32">
        <f>VLOOKUP($A13,input!$A:$AD,COLUMN(input!$R$2),0)</f>
        <v>0</v>
      </c>
      <c r="S13" s="31">
        <f>VLOOKUP($A13,input!$A:$AD,COLUMN(input!$T$2),0)</f>
        <v>0</v>
      </c>
      <c r="T13" s="32">
        <f>VLOOKUP($A13,input!$A:$AD,COLUMN(input!$V$2),0)</f>
        <v>293.865392663585</v>
      </c>
      <c r="U13" s="19">
        <f>VLOOKUP($A13,input!$A:$AD,COLUMN(input!$X$2),0)</f>
        <v>50.707670247898399</v>
      </c>
      <c r="V13" s="32">
        <f>VLOOKUP($A13,input!$A:$AD,COLUMN(input!$Z$2),0)</f>
        <v>0</v>
      </c>
      <c r="W13" s="32">
        <f>VLOOKUP($A13,input!$A:$AD,COLUMN(input!$AB$2),0)</f>
        <v>0</v>
      </c>
      <c r="X13" s="31">
        <f>VLOOKUP($A13,input!$A:$AD,COLUMN(input!$AD$2),0)</f>
        <v>0</v>
      </c>
      <c r="Y13" s="32">
        <f t="shared" si="3"/>
        <v>424.76163541667529</v>
      </c>
      <c r="Z13" s="19">
        <f t="shared" si="4"/>
        <v>63.803157512977506</v>
      </c>
      <c r="AA13" s="32">
        <f t="shared" si="5"/>
        <v>0</v>
      </c>
      <c r="AB13" s="32">
        <f t="shared" si="6"/>
        <v>0</v>
      </c>
      <c r="AC13" s="31">
        <f t="shared" si="7"/>
        <v>0</v>
      </c>
    </row>
    <row r="14" spans="1:29" x14ac:dyDescent="0.25">
      <c r="A14" s="11" t="s">
        <v>76</v>
      </c>
      <c r="B14" s="11" t="s">
        <v>77</v>
      </c>
      <c r="C14" s="11" t="s">
        <v>19</v>
      </c>
      <c r="D14" s="11" t="s">
        <v>935</v>
      </c>
      <c r="E14" s="15" t="s">
        <v>78</v>
      </c>
      <c r="F14" s="63">
        <f>VLOOKUP(C14,'Supplementary Dropdown'!$H$21:$I$31,2,0)</f>
        <v>0.4</v>
      </c>
      <c r="G14" s="19">
        <f t="shared" si="0"/>
        <v>4.372881712201413</v>
      </c>
      <c r="H14" s="19">
        <f>VLOOKUP($A14,input!$A:$AD,COLUMN(input!$C$2),0)</f>
        <v>1.557898782341375</v>
      </c>
      <c r="I14" s="19">
        <f>VLOOKUP($A14,input!$A:$AD,COLUMN(input!$E$2),0)</f>
        <v>2.814982929860038</v>
      </c>
      <c r="J14" s="19">
        <f>VLOOKUP($A14,input!$A:$AD,COLUMN(input!$G$2),0)</f>
        <v>-5.477469277644909</v>
      </c>
      <c r="K14" s="19">
        <f t="shared" si="1"/>
        <v>3.6646141932481058E-2</v>
      </c>
      <c r="L14" s="19">
        <f>VLOOKUP($A14,input!$A:$AD,COLUMN(input!$H$2),0)</f>
        <v>-5.4408231357124279</v>
      </c>
      <c r="M14" s="19">
        <f t="shared" si="2"/>
        <v>2.6038592101205351</v>
      </c>
      <c r="N14" s="14">
        <f>VLOOKUP($A14,input!$A:$AD,COLUMN(input!$J$2),0)</f>
        <v>0.5</v>
      </c>
      <c r="O14" s="32">
        <f>VLOOKUP($A14,input!$A:$AD,COLUMN(input!$L$2),0)</f>
        <v>0</v>
      </c>
      <c r="P14" s="19">
        <f>VLOOKUP($A14,input!$A:$AD,COLUMN(input!$N$2),0)</f>
        <v>1.557898782341375</v>
      </c>
      <c r="Q14" s="32">
        <f>VLOOKUP($A14,input!$A:$AD,COLUMN(input!$P$2),0)</f>
        <v>0</v>
      </c>
      <c r="R14" s="32">
        <f>VLOOKUP($A14,input!$A:$AD,COLUMN(input!$R$2),0)</f>
        <v>0</v>
      </c>
      <c r="S14" s="31">
        <f>VLOOKUP($A14,input!$A:$AD,COLUMN(input!$T$2),0)</f>
        <v>0</v>
      </c>
      <c r="T14" s="32">
        <f>VLOOKUP($A14,input!$A:$AD,COLUMN(input!$V$2),0)</f>
        <v>0</v>
      </c>
      <c r="U14" s="19">
        <f>VLOOKUP($A14,input!$A:$AD,COLUMN(input!$X$2),0)</f>
        <v>2.814982929860038</v>
      </c>
      <c r="V14" s="32">
        <f>VLOOKUP($A14,input!$A:$AD,COLUMN(input!$Z$2),0)</f>
        <v>0</v>
      </c>
      <c r="W14" s="32">
        <f>VLOOKUP($A14,input!$A:$AD,COLUMN(input!$AB$2),0)</f>
        <v>0</v>
      </c>
      <c r="X14" s="31">
        <f>VLOOKUP($A14,input!$A:$AD,COLUMN(input!$AD$2),0)</f>
        <v>0</v>
      </c>
      <c r="Y14" s="32">
        <f t="shared" si="3"/>
        <v>0</v>
      </c>
      <c r="Z14" s="19">
        <f t="shared" si="4"/>
        <v>4.372881712201413</v>
      </c>
      <c r="AA14" s="32">
        <f t="shared" si="5"/>
        <v>0</v>
      </c>
      <c r="AB14" s="32">
        <f t="shared" si="6"/>
        <v>0</v>
      </c>
      <c r="AC14" s="31">
        <f t="shared" si="7"/>
        <v>0</v>
      </c>
    </row>
    <row r="15" spans="1:29" x14ac:dyDescent="0.25">
      <c r="A15" s="11" t="s">
        <v>79</v>
      </c>
      <c r="B15" s="11" t="s">
        <v>80</v>
      </c>
      <c r="C15" s="11" t="s">
        <v>47</v>
      </c>
      <c r="D15" s="11" t="s">
        <v>926</v>
      </c>
      <c r="E15" s="15" t="s">
        <v>81</v>
      </c>
      <c r="F15" s="63">
        <f>VLOOKUP(C15,'Supplementary Dropdown'!$H$21:$I$31,2,0)</f>
        <v>0.49</v>
      </c>
      <c r="G15" s="19">
        <f t="shared" si="0"/>
        <v>88.88044764652328</v>
      </c>
      <c r="H15" s="19">
        <f>VLOOKUP($A15,input!$A:$AD,COLUMN(input!$C$2),0)</f>
        <v>23.317323781879313</v>
      </c>
      <c r="I15" s="19">
        <f>VLOOKUP($A15,input!$A:$AD,COLUMN(input!$E$2),0)</f>
        <v>65.56312386464397</v>
      </c>
      <c r="J15" s="19">
        <f>VLOOKUP($A15,input!$A:$AD,COLUMN(input!$G$2),0)</f>
        <v>25.689002157065406</v>
      </c>
      <c r="K15" s="19">
        <f t="shared" si="1"/>
        <v>0.24090603699416135</v>
      </c>
      <c r="L15" s="19">
        <f>VLOOKUP($A15,input!$A:$AD,COLUMN(input!$H$2),0)</f>
        <v>25.929908194059568</v>
      </c>
      <c r="M15" s="19">
        <f t="shared" si="2"/>
        <v>60.645889574795675</v>
      </c>
      <c r="N15" s="14">
        <f>VLOOKUP($A15,input!$A:$AD,COLUMN(input!$J$2),0)</f>
        <v>0</v>
      </c>
      <c r="O15" s="32">
        <f>VLOOKUP($A15,input!$A:$AD,COLUMN(input!$L$2),0)</f>
        <v>21.682842753105415</v>
      </c>
      <c r="P15" s="19">
        <f>VLOOKUP($A15,input!$A:$AD,COLUMN(input!$N$2),0)</f>
        <v>1.6344810287738964</v>
      </c>
      <c r="Q15" s="32">
        <f>VLOOKUP($A15,input!$A:$AD,COLUMN(input!$P$2),0)</f>
        <v>0</v>
      </c>
      <c r="R15" s="32">
        <f>VLOOKUP($A15,input!$A:$AD,COLUMN(input!$R$2),0)</f>
        <v>0</v>
      </c>
      <c r="S15" s="31">
        <f>VLOOKUP($A15,input!$A:$AD,COLUMN(input!$T$2),0)</f>
        <v>0</v>
      </c>
      <c r="T15" s="32">
        <f>VLOOKUP($A15,input!$A:$AD,COLUMN(input!$V$2),0)</f>
        <v>55.759981450174443</v>
      </c>
      <c r="U15" s="19">
        <f>VLOOKUP($A15,input!$A:$AD,COLUMN(input!$X$2),0)</f>
        <v>9.8031424144695229</v>
      </c>
      <c r="V15" s="32">
        <f>VLOOKUP($A15,input!$A:$AD,COLUMN(input!$Z$2),0)</f>
        <v>0</v>
      </c>
      <c r="W15" s="32">
        <f>VLOOKUP($A15,input!$A:$AD,COLUMN(input!$AB$2),0)</f>
        <v>0</v>
      </c>
      <c r="X15" s="31">
        <f>VLOOKUP($A15,input!$A:$AD,COLUMN(input!$AD$2),0)</f>
        <v>0</v>
      </c>
      <c r="Y15" s="32">
        <f t="shared" si="3"/>
        <v>77.442824203279855</v>
      </c>
      <c r="Z15" s="19">
        <f t="shared" si="4"/>
        <v>11.437623443243419</v>
      </c>
      <c r="AA15" s="32">
        <f t="shared" si="5"/>
        <v>0</v>
      </c>
      <c r="AB15" s="32">
        <f t="shared" si="6"/>
        <v>0</v>
      </c>
      <c r="AC15" s="31">
        <f t="shared" si="7"/>
        <v>0</v>
      </c>
    </row>
    <row r="16" spans="1:29" x14ac:dyDescent="0.25">
      <c r="A16" s="11" t="s">
        <v>82</v>
      </c>
      <c r="B16" s="11" t="s">
        <v>83</v>
      </c>
      <c r="C16" s="11" t="s">
        <v>19</v>
      </c>
      <c r="D16" s="11" t="s">
        <v>939</v>
      </c>
      <c r="E16" s="15" t="s">
        <v>84</v>
      </c>
      <c r="F16" s="63">
        <f>VLOOKUP(C16,'Supplementary Dropdown'!$H$21:$I$31,2,0)</f>
        <v>0.4</v>
      </c>
      <c r="G16" s="19">
        <f t="shared" si="0"/>
        <v>3.2730492612437865</v>
      </c>
      <c r="H16" s="19">
        <f>VLOOKUP($A16,input!$A:$AD,COLUMN(input!$C$2),0)</f>
        <v>0.67299033581866041</v>
      </c>
      <c r="I16" s="19">
        <f>VLOOKUP($A16,input!$A:$AD,COLUMN(input!$E$2),0)</f>
        <v>2.6000589254251261</v>
      </c>
      <c r="J16" s="19">
        <f>VLOOKUP($A16,input!$A:$AD,COLUMN(input!$G$2),0)</f>
        <v>-4.9449714487820247</v>
      </c>
      <c r="K16" s="19">
        <f t="shared" si="1"/>
        <v>2.9329486788857828E-2</v>
      </c>
      <c r="L16" s="19">
        <f>VLOOKUP($A16,input!$A:$AD,COLUMN(input!$H$2),0)</f>
        <v>-4.9156419619931668</v>
      </c>
      <c r="M16" s="19">
        <f t="shared" si="2"/>
        <v>2.4050545060182418</v>
      </c>
      <c r="N16" s="14">
        <f>VLOOKUP($A16,input!$A:$AD,COLUMN(input!$J$2),0)</f>
        <v>0.5</v>
      </c>
      <c r="O16" s="32">
        <f>VLOOKUP($A16,input!$A:$AD,COLUMN(input!$L$2),0)</f>
        <v>0</v>
      </c>
      <c r="P16" s="19">
        <f>VLOOKUP($A16,input!$A:$AD,COLUMN(input!$N$2),0)</f>
        <v>0.67299033581866041</v>
      </c>
      <c r="Q16" s="32">
        <f>VLOOKUP($A16,input!$A:$AD,COLUMN(input!$P$2),0)</f>
        <v>0</v>
      </c>
      <c r="R16" s="32">
        <f>VLOOKUP($A16,input!$A:$AD,COLUMN(input!$R$2),0)</f>
        <v>0</v>
      </c>
      <c r="S16" s="31">
        <f>VLOOKUP($A16,input!$A:$AD,COLUMN(input!$T$2),0)</f>
        <v>0</v>
      </c>
      <c r="T16" s="32">
        <f>VLOOKUP($A16,input!$A:$AD,COLUMN(input!$V$2),0)</f>
        <v>0</v>
      </c>
      <c r="U16" s="19">
        <f>VLOOKUP($A16,input!$A:$AD,COLUMN(input!$X$2),0)</f>
        <v>2.6000589254251261</v>
      </c>
      <c r="V16" s="32">
        <f>VLOOKUP($A16,input!$A:$AD,COLUMN(input!$Z$2),0)</f>
        <v>0</v>
      </c>
      <c r="W16" s="32">
        <f>VLOOKUP($A16,input!$A:$AD,COLUMN(input!$AB$2),0)</f>
        <v>0</v>
      </c>
      <c r="X16" s="31">
        <f>VLOOKUP($A16,input!$A:$AD,COLUMN(input!$AD$2),0)</f>
        <v>0</v>
      </c>
      <c r="Y16" s="32">
        <f t="shared" si="3"/>
        <v>0</v>
      </c>
      <c r="Z16" s="19">
        <f t="shared" si="4"/>
        <v>3.2730492612437865</v>
      </c>
      <c r="AA16" s="32">
        <f t="shared" si="5"/>
        <v>0</v>
      </c>
      <c r="AB16" s="32">
        <f t="shared" si="6"/>
        <v>0</v>
      </c>
      <c r="AC16" s="31">
        <f t="shared" si="7"/>
        <v>0</v>
      </c>
    </row>
    <row r="17" spans="1:29" x14ac:dyDescent="0.25">
      <c r="A17" s="11" t="s">
        <v>87</v>
      </c>
      <c r="B17" s="11" t="s">
        <v>88</v>
      </c>
      <c r="C17" s="11" t="s">
        <v>923</v>
      </c>
      <c r="D17" s="11" t="s">
        <v>940</v>
      </c>
      <c r="E17" s="15" t="s">
        <v>89</v>
      </c>
      <c r="F17" s="63">
        <f>VLOOKUP(C17,'Supplementary Dropdown'!$H$21:$I$31,2,0)</f>
        <v>0.49</v>
      </c>
      <c r="G17" s="19">
        <f t="shared" si="0"/>
        <v>20.635515552838157</v>
      </c>
      <c r="H17" s="19">
        <f>VLOOKUP($A17,input!$A:$AD,COLUMN(input!$C$2),0)</f>
        <v>4.4445101289755069</v>
      </c>
      <c r="I17" s="19">
        <f>VLOOKUP($A17,input!$A:$AD,COLUMN(input!$E$2),0)</f>
        <v>16.191005423862649</v>
      </c>
      <c r="J17" s="19">
        <f>VLOOKUP($A17,input!$A:$AD,COLUMN(input!$G$2),0)</f>
        <v>-9.1401496682145353</v>
      </c>
      <c r="K17" s="19">
        <f t="shared" si="1"/>
        <v>2.5833909585362136E-2</v>
      </c>
      <c r="L17" s="19">
        <f>VLOOKUP($A17,input!$A:$AD,COLUMN(input!$H$2),0)</f>
        <v>-9.1143157586291732</v>
      </c>
      <c r="M17" s="19">
        <f t="shared" si="2"/>
        <v>14.976680017072951</v>
      </c>
      <c r="N17" s="14">
        <f>VLOOKUP($A17,input!$A:$AD,COLUMN(input!$J$2),0)</f>
        <v>0.3608264135335425</v>
      </c>
      <c r="O17" s="32">
        <f>VLOOKUP($A17,input!$A:$AD,COLUMN(input!$L$2),0)</f>
        <v>5.075889361911889</v>
      </c>
      <c r="P17" s="19">
        <f>VLOOKUP($A17,input!$A:$AD,COLUMN(input!$N$2),0)</f>
        <v>-0.63137923293638232</v>
      </c>
      <c r="Q17" s="32">
        <f>VLOOKUP($A17,input!$A:$AD,COLUMN(input!$P$2),0)</f>
        <v>0</v>
      </c>
      <c r="R17" s="32">
        <f>VLOOKUP($A17,input!$A:$AD,COLUMN(input!$R$2),0)</f>
        <v>0</v>
      </c>
      <c r="S17" s="31">
        <f>VLOOKUP($A17,input!$A:$AD,COLUMN(input!$T$2),0)</f>
        <v>0</v>
      </c>
      <c r="T17" s="32">
        <f>VLOOKUP($A17,input!$A:$AD,COLUMN(input!$V$2),0)</f>
        <v>11.920735369789137</v>
      </c>
      <c r="U17" s="19">
        <f>VLOOKUP($A17,input!$A:$AD,COLUMN(input!$X$2),0)</f>
        <v>4.2702700540735119</v>
      </c>
      <c r="V17" s="32">
        <f>VLOOKUP($A17,input!$A:$AD,COLUMN(input!$Z$2),0)</f>
        <v>0</v>
      </c>
      <c r="W17" s="32">
        <f>VLOOKUP($A17,input!$A:$AD,COLUMN(input!$AB$2),0)</f>
        <v>0</v>
      </c>
      <c r="X17" s="31">
        <f>VLOOKUP($A17,input!$A:$AD,COLUMN(input!$AD$2),0)</f>
        <v>0</v>
      </c>
      <c r="Y17" s="32">
        <f t="shared" si="3"/>
        <v>16.996624731701026</v>
      </c>
      <c r="Z17" s="19">
        <f t="shared" si="4"/>
        <v>3.6388908211371298</v>
      </c>
      <c r="AA17" s="32">
        <f t="shared" si="5"/>
        <v>0</v>
      </c>
      <c r="AB17" s="32">
        <f t="shared" si="6"/>
        <v>0</v>
      </c>
      <c r="AC17" s="31">
        <f t="shared" si="7"/>
        <v>0</v>
      </c>
    </row>
    <row r="18" spans="1:29" x14ac:dyDescent="0.25">
      <c r="A18" s="11" t="s">
        <v>90</v>
      </c>
      <c r="B18" s="11" t="s">
        <v>91</v>
      </c>
      <c r="C18" s="11" t="s">
        <v>47</v>
      </c>
      <c r="D18" s="11" t="s">
        <v>941</v>
      </c>
      <c r="E18" s="15" t="s">
        <v>92</v>
      </c>
      <c r="F18" s="63">
        <f>VLOOKUP(C18,'Supplementary Dropdown'!$H$21:$I$31,2,0)</f>
        <v>0.49</v>
      </c>
      <c r="G18" s="19">
        <f t="shared" si="0"/>
        <v>182.49412975425906</v>
      </c>
      <c r="H18" s="19">
        <f>VLOOKUP($A18,input!$A:$AD,COLUMN(input!$C$2),0)</f>
        <v>48.538923691472604</v>
      </c>
      <c r="I18" s="19">
        <f>VLOOKUP($A18,input!$A:$AD,COLUMN(input!$E$2),0)</f>
        <v>133.95520606278646</v>
      </c>
      <c r="J18" s="19">
        <f>VLOOKUP($A18,input!$A:$AD,COLUMN(input!$G$2),0)</f>
        <v>66.622117684978548</v>
      </c>
      <c r="K18" s="19">
        <f t="shared" si="1"/>
        <v>0.16700514874588634</v>
      </c>
      <c r="L18" s="19">
        <f>VLOOKUP($A18,input!$A:$AD,COLUMN(input!$H$2),0)</f>
        <v>66.789122833724434</v>
      </c>
      <c r="M18" s="19">
        <f t="shared" si="2"/>
        <v>123.90856560807748</v>
      </c>
      <c r="N18" s="14">
        <f>VLOOKUP($A18,input!$A:$AD,COLUMN(input!$J$2),0)</f>
        <v>0</v>
      </c>
      <c r="O18" s="32">
        <f>VLOOKUP($A18,input!$A:$AD,COLUMN(input!$L$2),0)</f>
        <v>44.605432462667125</v>
      </c>
      <c r="P18" s="19">
        <f>VLOOKUP($A18,input!$A:$AD,COLUMN(input!$N$2),0)</f>
        <v>3.9334912288054786</v>
      </c>
      <c r="Q18" s="32">
        <f>VLOOKUP($A18,input!$A:$AD,COLUMN(input!$P$2),0)</f>
        <v>0</v>
      </c>
      <c r="R18" s="32">
        <f>VLOOKUP($A18,input!$A:$AD,COLUMN(input!$R$2),0)</f>
        <v>0</v>
      </c>
      <c r="S18" s="31">
        <f>VLOOKUP($A18,input!$A:$AD,COLUMN(input!$T$2),0)</f>
        <v>0</v>
      </c>
      <c r="T18" s="32">
        <f>VLOOKUP($A18,input!$A:$AD,COLUMN(input!$V$2),0)</f>
        <v>113.26693322260923</v>
      </c>
      <c r="U18" s="19">
        <f>VLOOKUP($A18,input!$A:$AD,COLUMN(input!$X$2),0)</f>
        <v>20.688272840177241</v>
      </c>
      <c r="V18" s="32">
        <f>VLOOKUP($A18,input!$A:$AD,COLUMN(input!$Z$2),0)</f>
        <v>0</v>
      </c>
      <c r="W18" s="32">
        <f>VLOOKUP($A18,input!$A:$AD,COLUMN(input!$AB$2),0)</f>
        <v>0</v>
      </c>
      <c r="X18" s="31">
        <f>VLOOKUP($A18,input!$A:$AD,COLUMN(input!$AD$2),0)</f>
        <v>0</v>
      </c>
      <c r="Y18" s="32">
        <f t="shared" si="3"/>
        <v>157.87236568527635</v>
      </c>
      <c r="Z18" s="19">
        <f t="shared" si="4"/>
        <v>24.621764068982721</v>
      </c>
      <c r="AA18" s="32">
        <f t="shared" si="5"/>
        <v>0</v>
      </c>
      <c r="AB18" s="32">
        <f t="shared" si="6"/>
        <v>0</v>
      </c>
      <c r="AC18" s="31">
        <f t="shared" si="7"/>
        <v>0</v>
      </c>
    </row>
    <row r="19" spans="1:29" x14ac:dyDescent="0.25">
      <c r="A19" s="11" t="s">
        <v>97</v>
      </c>
      <c r="B19" s="11" t="s">
        <v>98</v>
      </c>
      <c r="C19" s="11" t="s">
        <v>922</v>
      </c>
      <c r="D19" s="11" t="s">
        <v>938</v>
      </c>
      <c r="E19" s="15" t="s">
        <v>99</v>
      </c>
      <c r="F19" s="63">
        <f>VLOOKUP(C19,'Supplementary Dropdown'!$H$21:$I$31,2,0)</f>
        <v>0.3</v>
      </c>
      <c r="G19" s="19">
        <f t="shared" si="0"/>
        <v>118.66124106219192</v>
      </c>
      <c r="H19" s="19">
        <f>VLOOKUP($A19,input!$A:$AD,COLUMN(input!$C$2),0)</f>
        <v>33.703197429240298</v>
      </c>
      <c r="I19" s="19">
        <f>VLOOKUP($A19,input!$A:$AD,COLUMN(input!$E$2),0)</f>
        <v>84.958043632951615</v>
      </c>
      <c r="J19" s="19">
        <f>VLOOKUP($A19,input!$A:$AD,COLUMN(input!$G$2),0)</f>
        <v>50.98668552938711</v>
      </c>
      <c r="K19" s="19">
        <f t="shared" si="1"/>
        <v>4.8539335014346818E-2</v>
      </c>
      <c r="L19" s="19">
        <f>VLOOKUP($A19,input!$A:$AD,COLUMN(input!$H$2),0)</f>
        <v>51.035224864401457</v>
      </c>
      <c r="M19" s="19">
        <f t="shared" si="2"/>
        <v>78.586190360480245</v>
      </c>
      <c r="N19" s="14">
        <f>VLOOKUP($A19,input!$A:$AD,COLUMN(input!$J$2),0)</f>
        <v>0</v>
      </c>
      <c r="O19" s="32">
        <f>VLOOKUP($A19,input!$A:$AD,COLUMN(input!$L$2),0)</f>
        <v>28.752975896042884</v>
      </c>
      <c r="P19" s="19">
        <f>VLOOKUP($A19,input!$A:$AD,COLUMN(input!$N$2),0)</f>
        <v>4.9502215331974142</v>
      </c>
      <c r="Q19" s="32">
        <f>VLOOKUP($A19,input!$A:$AD,COLUMN(input!$P$2),0)</f>
        <v>0</v>
      </c>
      <c r="R19" s="32">
        <f>VLOOKUP($A19,input!$A:$AD,COLUMN(input!$R$2),0)</f>
        <v>0</v>
      </c>
      <c r="S19" s="31">
        <f>VLOOKUP($A19,input!$A:$AD,COLUMN(input!$T$2),0)</f>
        <v>0</v>
      </c>
      <c r="T19" s="32">
        <f>VLOOKUP($A19,input!$A:$AD,COLUMN(input!$V$2),0)</f>
        <v>65.584125567206627</v>
      </c>
      <c r="U19" s="19">
        <f>VLOOKUP($A19,input!$A:$AD,COLUMN(input!$X$2),0)</f>
        <v>19.373918065744981</v>
      </c>
      <c r="V19" s="32">
        <f>VLOOKUP($A19,input!$A:$AD,COLUMN(input!$Z$2),0)</f>
        <v>0</v>
      </c>
      <c r="W19" s="32">
        <f>VLOOKUP($A19,input!$A:$AD,COLUMN(input!$AB$2),0)</f>
        <v>0</v>
      </c>
      <c r="X19" s="31">
        <f>VLOOKUP($A19,input!$A:$AD,COLUMN(input!$AD$2),0)</f>
        <v>0</v>
      </c>
      <c r="Y19" s="32">
        <f t="shared" si="3"/>
        <v>94.33710146324951</v>
      </c>
      <c r="Z19" s="19">
        <f t="shared" si="4"/>
        <v>24.324139598942395</v>
      </c>
      <c r="AA19" s="32">
        <f t="shared" si="5"/>
        <v>0</v>
      </c>
      <c r="AB19" s="32">
        <f t="shared" si="6"/>
        <v>0</v>
      </c>
      <c r="AC19" s="31">
        <f t="shared" si="7"/>
        <v>0</v>
      </c>
    </row>
    <row r="20" spans="1:29" x14ac:dyDescent="0.25">
      <c r="A20" s="11" t="s">
        <v>104</v>
      </c>
      <c r="B20" s="11" t="s">
        <v>105</v>
      </c>
      <c r="C20" s="11" t="s">
        <v>923</v>
      </c>
      <c r="D20" s="11" t="s">
        <v>924</v>
      </c>
      <c r="E20" s="15" t="s">
        <v>106</v>
      </c>
      <c r="F20" s="63">
        <f>VLOOKUP(C20,'Supplementary Dropdown'!$H$21:$I$31,2,0)</f>
        <v>0.49</v>
      </c>
      <c r="G20" s="19">
        <f t="shared" si="0"/>
        <v>127.76395921520967</v>
      </c>
      <c r="H20" s="19">
        <f>VLOOKUP($A20,input!$A:$AD,COLUMN(input!$C$2),0)</f>
        <v>29.649039840712021</v>
      </c>
      <c r="I20" s="19">
        <f>VLOOKUP($A20,input!$A:$AD,COLUMN(input!$E$2),0)</f>
        <v>98.114919374497646</v>
      </c>
      <c r="J20" s="19">
        <f>VLOOKUP($A20,input!$A:$AD,COLUMN(input!$G$2),0)</f>
        <v>-4.2581476538784431</v>
      </c>
      <c r="K20" s="19">
        <f t="shared" si="1"/>
        <v>-5.6583245874519683E-2</v>
      </c>
      <c r="L20" s="19">
        <f>VLOOKUP($A20,input!$A:$AD,COLUMN(input!$H$2),0)</f>
        <v>-4.3147308997529628</v>
      </c>
      <c r="M20" s="19">
        <f t="shared" si="2"/>
        <v>90.75630042141033</v>
      </c>
      <c r="N20" s="14">
        <f>VLOOKUP($A20,input!$A:$AD,COLUMN(input!$J$2),0)</f>
        <v>4.1594414132272384E-2</v>
      </c>
      <c r="O20" s="32">
        <f>VLOOKUP($A20,input!$A:$AD,COLUMN(input!$L$2),0)</f>
        <v>27.976658989176215</v>
      </c>
      <c r="P20" s="19">
        <f>VLOOKUP($A20,input!$A:$AD,COLUMN(input!$N$2),0)</f>
        <v>1.6723808515358083</v>
      </c>
      <c r="Q20" s="32">
        <f>VLOOKUP($A20,input!$A:$AD,COLUMN(input!$P$2),0)</f>
        <v>0</v>
      </c>
      <c r="R20" s="32">
        <f>VLOOKUP($A20,input!$A:$AD,COLUMN(input!$R$2),0)</f>
        <v>0</v>
      </c>
      <c r="S20" s="31">
        <f>VLOOKUP($A20,input!$A:$AD,COLUMN(input!$T$2),0)</f>
        <v>0</v>
      </c>
      <c r="T20" s="32">
        <f>VLOOKUP($A20,input!$A:$AD,COLUMN(input!$V$2),0)</f>
        <v>80.661322540715972</v>
      </c>
      <c r="U20" s="19">
        <f>VLOOKUP($A20,input!$A:$AD,COLUMN(input!$X$2),0)</f>
        <v>17.453596833781678</v>
      </c>
      <c r="V20" s="32">
        <f>VLOOKUP($A20,input!$A:$AD,COLUMN(input!$Z$2),0)</f>
        <v>0</v>
      </c>
      <c r="W20" s="32">
        <f>VLOOKUP($A20,input!$A:$AD,COLUMN(input!$AB$2),0)</f>
        <v>0</v>
      </c>
      <c r="X20" s="31">
        <f>VLOOKUP($A20,input!$A:$AD,COLUMN(input!$AD$2),0)</f>
        <v>0</v>
      </c>
      <c r="Y20" s="32">
        <f t="shared" si="3"/>
        <v>108.63798152989219</v>
      </c>
      <c r="Z20" s="19">
        <f t="shared" si="4"/>
        <v>19.125977685317487</v>
      </c>
      <c r="AA20" s="32">
        <f t="shared" si="5"/>
        <v>0</v>
      </c>
      <c r="AB20" s="32">
        <f t="shared" si="6"/>
        <v>0</v>
      </c>
      <c r="AC20" s="31">
        <f t="shared" si="7"/>
        <v>0</v>
      </c>
    </row>
    <row r="21" spans="1:29" x14ac:dyDescent="0.25">
      <c r="A21" s="11" t="s">
        <v>109</v>
      </c>
      <c r="B21" s="11" t="s">
        <v>110</v>
      </c>
      <c r="C21" s="11" t="s">
        <v>922</v>
      </c>
      <c r="D21" s="11" t="s">
        <v>938</v>
      </c>
      <c r="E21" s="15" t="s">
        <v>111</v>
      </c>
      <c r="F21" s="63">
        <f>VLOOKUP(C21,'Supplementary Dropdown'!$H$21:$I$31,2,0)</f>
        <v>0.3</v>
      </c>
      <c r="G21" s="19">
        <f t="shared" si="0"/>
        <v>41.353465670746878</v>
      </c>
      <c r="H21" s="19">
        <f>VLOOKUP($A21,input!$A:$AD,COLUMN(input!$C$2),0)</f>
        <v>4.3449950788987577</v>
      </c>
      <c r="I21" s="19">
        <f>VLOOKUP($A21,input!$A:$AD,COLUMN(input!$E$2),0)</f>
        <v>37.008470591848123</v>
      </c>
      <c r="J21" s="19">
        <f>VLOOKUP($A21,input!$A:$AD,COLUMN(input!$G$2),0)</f>
        <v>9.3407938103308457</v>
      </c>
      <c r="K21" s="19">
        <f t="shared" si="1"/>
        <v>0.23835499823046824</v>
      </c>
      <c r="L21" s="19">
        <f>VLOOKUP($A21,input!$A:$AD,COLUMN(input!$H$2),0)</f>
        <v>9.5791488085613139</v>
      </c>
      <c r="M21" s="19">
        <f t="shared" si="2"/>
        <v>34.232835297459516</v>
      </c>
      <c r="N21" s="14">
        <f>VLOOKUP($A21,input!$A:$AD,COLUMN(input!$J$2),0)</f>
        <v>0</v>
      </c>
      <c r="O21" s="32">
        <f>VLOOKUP($A21,input!$A:$AD,COLUMN(input!$L$2),0)</f>
        <v>6.3189927724448145</v>
      </c>
      <c r="P21" s="19">
        <f>VLOOKUP($A21,input!$A:$AD,COLUMN(input!$N$2),0)</f>
        <v>-1.9739976935460568</v>
      </c>
      <c r="Q21" s="32">
        <f>VLOOKUP($A21,input!$A:$AD,COLUMN(input!$P$2),0)</f>
        <v>0</v>
      </c>
      <c r="R21" s="32">
        <f>VLOOKUP($A21,input!$A:$AD,COLUMN(input!$R$2),0)</f>
        <v>0</v>
      </c>
      <c r="S21" s="31">
        <f>VLOOKUP($A21,input!$A:$AD,COLUMN(input!$T$2),0)</f>
        <v>0</v>
      </c>
      <c r="T21" s="32">
        <f>VLOOKUP($A21,input!$A:$AD,COLUMN(input!$V$2),0)</f>
        <v>28.075157958820679</v>
      </c>
      <c r="U21" s="19">
        <f>VLOOKUP($A21,input!$A:$AD,COLUMN(input!$X$2),0)</f>
        <v>8.9333126330274411</v>
      </c>
      <c r="V21" s="32">
        <f>VLOOKUP($A21,input!$A:$AD,COLUMN(input!$Z$2),0)</f>
        <v>0</v>
      </c>
      <c r="W21" s="32">
        <f>VLOOKUP($A21,input!$A:$AD,COLUMN(input!$AB$2),0)</f>
        <v>0</v>
      </c>
      <c r="X21" s="31">
        <f>VLOOKUP($A21,input!$A:$AD,COLUMN(input!$AD$2),0)</f>
        <v>0</v>
      </c>
      <c r="Y21" s="32">
        <f t="shared" si="3"/>
        <v>34.394150731265491</v>
      </c>
      <c r="Z21" s="19">
        <f t="shared" si="4"/>
        <v>6.9593149394813842</v>
      </c>
      <c r="AA21" s="32">
        <f t="shared" si="5"/>
        <v>0</v>
      </c>
      <c r="AB21" s="32">
        <f t="shared" si="6"/>
        <v>0</v>
      </c>
      <c r="AC21" s="31">
        <f t="shared" si="7"/>
        <v>0</v>
      </c>
    </row>
    <row r="22" spans="1:29" x14ac:dyDescent="0.25">
      <c r="A22" s="11" t="s">
        <v>123</v>
      </c>
      <c r="B22" s="11" t="s">
        <v>124</v>
      </c>
      <c r="C22" s="11" t="s">
        <v>47</v>
      </c>
      <c r="D22" s="11" t="s">
        <v>926</v>
      </c>
      <c r="E22" s="15" t="s">
        <v>125</v>
      </c>
      <c r="F22" s="63">
        <f>VLOOKUP(C22,'Supplementary Dropdown'!$H$21:$I$31,2,0)</f>
        <v>0.49</v>
      </c>
      <c r="G22" s="19">
        <f t="shared" si="0"/>
        <v>45.417236397422862</v>
      </c>
      <c r="H22" s="19">
        <f>VLOOKUP($A22,input!$A:$AD,COLUMN(input!$C$2),0)</f>
        <v>10.779376015671687</v>
      </c>
      <c r="I22" s="19">
        <f>VLOOKUP($A22,input!$A:$AD,COLUMN(input!$E$2),0)</f>
        <v>34.637860381751175</v>
      </c>
      <c r="J22" s="19">
        <f>VLOOKUP($A22,input!$A:$AD,COLUMN(input!$G$2),0)</f>
        <v>10.429270779786641</v>
      </c>
      <c r="K22" s="19">
        <f t="shared" si="1"/>
        <v>-2.543436720493375E-2</v>
      </c>
      <c r="L22" s="19">
        <f>VLOOKUP($A22,input!$A:$AD,COLUMN(input!$H$2),0)</f>
        <v>10.403836412581708</v>
      </c>
      <c r="M22" s="19">
        <f t="shared" si="2"/>
        <v>32.040020853119834</v>
      </c>
      <c r="N22" s="14">
        <f>VLOOKUP($A22,input!$A:$AD,COLUMN(input!$J$2),0)</f>
        <v>0</v>
      </c>
      <c r="O22" s="32">
        <f>VLOOKUP($A22,input!$A:$AD,COLUMN(input!$L$2),0)</f>
        <v>10.085600440666049</v>
      </c>
      <c r="P22" s="19">
        <f>VLOOKUP($A22,input!$A:$AD,COLUMN(input!$N$2),0)</f>
        <v>0.69377557500563747</v>
      </c>
      <c r="Q22" s="32">
        <f>VLOOKUP($A22,input!$A:$AD,COLUMN(input!$P$2),0)</f>
        <v>0</v>
      </c>
      <c r="R22" s="32">
        <f>VLOOKUP($A22,input!$A:$AD,COLUMN(input!$R$2),0)</f>
        <v>0</v>
      </c>
      <c r="S22" s="31">
        <f>VLOOKUP($A22,input!$A:$AD,COLUMN(input!$T$2),0)</f>
        <v>0</v>
      </c>
      <c r="T22" s="32">
        <f>VLOOKUP($A22,input!$A:$AD,COLUMN(input!$V$2),0)</f>
        <v>28.939106979259844</v>
      </c>
      <c r="U22" s="19">
        <f>VLOOKUP($A22,input!$A:$AD,COLUMN(input!$X$2),0)</f>
        <v>5.6987534024913291</v>
      </c>
      <c r="V22" s="32">
        <f>VLOOKUP($A22,input!$A:$AD,COLUMN(input!$Z$2),0)</f>
        <v>0</v>
      </c>
      <c r="W22" s="32">
        <f>VLOOKUP($A22,input!$A:$AD,COLUMN(input!$AB$2),0)</f>
        <v>0</v>
      </c>
      <c r="X22" s="31">
        <f>VLOOKUP($A22,input!$A:$AD,COLUMN(input!$AD$2),0)</f>
        <v>0</v>
      </c>
      <c r="Y22" s="32">
        <f t="shared" si="3"/>
        <v>39.024707419925889</v>
      </c>
      <c r="Z22" s="19">
        <f t="shared" si="4"/>
        <v>6.3925289774969665</v>
      </c>
      <c r="AA22" s="32">
        <f t="shared" si="5"/>
        <v>0</v>
      </c>
      <c r="AB22" s="32">
        <f t="shared" si="6"/>
        <v>0</v>
      </c>
      <c r="AC22" s="31">
        <f t="shared" si="7"/>
        <v>0</v>
      </c>
    </row>
    <row r="23" spans="1:29" x14ac:dyDescent="0.25">
      <c r="A23" s="11" t="s">
        <v>126</v>
      </c>
      <c r="B23" s="11" t="s">
        <v>127</v>
      </c>
      <c r="C23" s="11" t="s">
        <v>47</v>
      </c>
      <c r="D23" s="11" t="s">
        <v>941</v>
      </c>
      <c r="E23" s="15" t="s">
        <v>128</v>
      </c>
      <c r="F23" s="63">
        <f>VLOOKUP(C23,'Supplementary Dropdown'!$H$21:$I$31,2,0)</f>
        <v>0.49</v>
      </c>
      <c r="G23" s="19">
        <f t="shared" si="0"/>
        <v>52.977711939511607</v>
      </c>
      <c r="H23" s="19">
        <f>VLOOKUP($A23,input!$A:$AD,COLUMN(input!$C$2),0)</f>
        <v>12.357085894140003</v>
      </c>
      <c r="I23" s="19">
        <f>VLOOKUP($A23,input!$A:$AD,COLUMN(input!$E$2),0)</f>
        <v>40.620626045371608</v>
      </c>
      <c r="J23" s="19">
        <f>VLOOKUP($A23,input!$A:$AD,COLUMN(input!$G$2),0)</f>
        <v>13.064917211385643</v>
      </c>
      <c r="K23" s="19">
        <f t="shared" si="1"/>
        <v>-0.17537946221548495</v>
      </c>
      <c r="L23" s="19">
        <f>VLOOKUP($A23,input!$A:$AD,COLUMN(input!$H$2),0)</f>
        <v>12.889537749170158</v>
      </c>
      <c r="M23" s="19">
        <f t="shared" si="2"/>
        <v>37.574079091968741</v>
      </c>
      <c r="N23" s="14">
        <f>VLOOKUP($A23,input!$A:$AD,COLUMN(input!$J$2),0)</f>
        <v>0</v>
      </c>
      <c r="O23" s="32">
        <f>VLOOKUP($A23,input!$A:$AD,COLUMN(input!$L$2),0)</f>
        <v>11.520612536332965</v>
      </c>
      <c r="P23" s="19">
        <f>VLOOKUP($A23,input!$A:$AD,COLUMN(input!$N$2),0)</f>
        <v>0.83647335780703835</v>
      </c>
      <c r="Q23" s="32">
        <f>VLOOKUP($A23,input!$A:$AD,COLUMN(input!$P$2),0)</f>
        <v>0</v>
      </c>
      <c r="R23" s="32">
        <f>VLOOKUP($A23,input!$A:$AD,COLUMN(input!$R$2),0)</f>
        <v>0</v>
      </c>
      <c r="S23" s="31">
        <f>VLOOKUP($A23,input!$A:$AD,COLUMN(input!$T$2),0)</f>
        <v>0</v>
      </c>
      <c r="T23" s="32">
        <f>VLOOKUP($A23,input!$A:$AD,COLUMN(input!$V$2),0)</f>
        <v>34.088438831510757</v>
      </c>
      <c r="U23" s="19">
        <f>VLOOKUP($A23,input!$A:$AD,COLUMN(input!$X$2),0)</f>
        <v>6.5321872138608432</v>
      </c>
      <c r="V23" s="32">
        <f>VLOOKUP($A23,input!$A:$AD,COLUMN(input!$Z$2),0)</f>
        <v>0</v>
      </c>
      <c r="W23" s="32">
        <f>VLOOKUP($A23,input!$A:$AD,COLUMN(input!$AB$2),0)</f>
        <v>0</v>
      </c>
      <c r="X23" s="31">
        <f>VLOOKUP($A23,input!$A:$AD,COLUMN(input!$AD$2),0)</f>
        <v>0</v>
      </c>
      <c r="Y23" s="32">
        <f t="shared" si="3"/>
        <v>45.609051367843719</v>
      </c>
      <c r="Z23" s="19">
        <f t="shared" si="4"/>
        <v>7.3686605716678812</v>
      </c>
      <c r="AA23" s="32">
        <f t="shared" si="5"/>
        <v>0</v>
      </c>
      <c r="AB23" s="32">
        <f t="shared" si="6"/>
        <v>0</v>
      </c>
      <c r="AC23" s="31">
        <f t="shared" si="7"/>
        <v>0</v>
      </c>
    </row>
    <row r="24" spans="1:29" x14ac:dyDescent="0.25">
      <c r="A24" s="11" t="s">
        <v>134</v>
      </c>
      <c r="B24" s="11" t="s">
        <v>135</v>
      </c>
      <c r="C24" s="11" t="s">
        <v>928</v>
      </c>
      <c r="D24" s="11" t="s">
        <v>938</v>
      </c>
      <c r="E24" s="15" t="s">
        <v>136</v>
      </c>
      <c r="F24" s="63">
        <f>VLOOKUP(C24,'Supplementary Dropdown'!$H$21:$I$31,2,0)</f>
        <v>0.3</v>
      </c>
      <c r="G24" s="19">
        <f t="shared" si="0"/>
        <v>119.87728096416396</v>
      </c>
      <c r="H24" s="19">
        <f>VLOOKUP($A24,input!$A:$AD,COLUMN(input!$C$2),0)</f>
        <v>31.874147656992101</v>
      </c>
      <c r="I24" s="19">
        <f>VLOOKUP($A24,input!$A:$AD,COLUMN(input!$E$2),0)</f>
        <v>88.003133307171851</v>
      </c>
      <c r="J24" s="19">
        <f>VLOOKUP($A24,input!$A:$AD,COLUMN(input!$G$2),0)</f>
        <v>-94.657977368415871</v>
      </c>
      <c r="K24" s="19">
        <f t="shared" si="1"/>
        <v>1.90904859154017</v>
      </c>
      <c r="L24" s="19">
        <f>VLOOKUP($A24,input!$A:$AD,COLUMN(input!$H$2),0)</f>
        <v>-92.748928776875701</v>
      </c>
      <c r="M24" s="19">
        <f t="shared" si="2"/>
        <v>81.40289830913396</v>
      </c>
      <c r="N24" s="14">
        <f>VLOOKUP($A24,input!$A:$AD,COLUMN(input!$J$2),0)</f>
        <v>0.5</v>
      </c>
      <c r="O24" s="32">
        <f>VLOOKUP($A24,input!$A:$AD,COLUMN(input!$L$2),0)</f>
        <v>25.002952630941511</v>
      </c>
      <c r="P24" s="19">
        <f>VLOOKUP($A24,input!$A:$AD,COLUMN(input!$N$2),0)</f>
        <v>6.8711950260505903</v>
      </c>
      <c r="Q24" s="32">
        <f>VLOOKUP($A24,input!$A:$AD,COLUMN(input!$P$2),0)</f>
        <v>0</v>
      </c>
      <c r="R24" s="32">
        <f>VLOOKUP($A24,input!$A:$AD,COLUMN(input!$R$2),0)</f>
        <v>0</v>
      </c>
      <c r="S24" s="31">
        <f>VLOOKUP($A24,input!$A:$AD,COLUMN(input!$T$2),0)</f>
        <v>0</v>
      </c>
      <c r="T24" s="32">
        <f>VLOOKUP($A24,input!$A:$AD,COLUMN(input!$V$2),0)</f>
        <v>60.186839943932817</v>
      </c>
      <c r="U24" s="19">
        <f>VLOOKUP($A24,input!$A:$AD,COLUMN(input!$X$2),0)</f>
        <v>27.816293363239037</v>
      </c>
      <c r="V24" s="32">
        <f>VLOOKUP($A24,input!$A:$AD,COLUMN(input!$Z$2),0)</f>
        <v>0</v>
      </c>
      <c r="W24" s="32">
        <f>VLOOKUP($A24,input!$A:$AD,COLUMN(input!$AB$2),0)</f>
        <v>0</v>
      </c>
      <c r="X24" s="31">
        <f>VLOOKUP($A24,input!$A:$AD,COLUMN(input!$AD$2),0)</f>
        <v>0</v>
      </c>
      <c r="Y24" s="32">
        <f t="shared" si="3"/>
        <v>85.189792574874332</v>
      </c>
      <c r="Z24" s="19">
        <f t="shared" si="4"/>
        <v>34.687488389289626</v>
      </c>
      <c r="AA24" s="32">
        <f t="shared" si="5"/>
        <v>0</v>
      </c>
      <c r="AB24" s="32">
        <f t="shared" si="6"/>
        <v>0</v>
      </c>
      <c r="AC24" s="31">
        <f t="shared" si="7"/>
        <v>0</v>
      </c>
    </row>
    <row r="25" spans="1:29" x14ac:dyDescent="0.25">
      <c r="A25" s="11" t="s">
        <v>139</v>
      </c>
      <c r="B25" s="11" t="s">
        <v>140</v>
      </c>
      <c r="C25" s="11" t="s">
        <v>19</v>
      </c>
      <c r="D25" s="11" t="s">
        <v>936</v>
      </c>
      <c r="E25" s="15" t="s">
        <v>141</v>
      </c>
      <c r="F25" s="63">
        <f>VLOOKUP(C25,'Supplementary Dropdown'!$H$21:$I$31,2,0)</f>
        <v>0.4</v>
      </c>
      <c r="G25" s="19">
        <f t="shared" si="0"/>
        <v>4.8890541821823721</v>
      </c>
      <c r="H25" s="19">
        <f>VLOOKUP($A25,input!$A:$AD,COLUMN(input!$C$2),0)</f>
        <v>0.3801814727302566</v>
      </c>
      <c r="I25" s="19">
        <f>VLOOKUP($A25,input!$A:$AD,COLUMN(input!$E$2),0)</f>
        <v>4.5088727094521159</v>
      </c>
      <c r="J25" s="19">
        <f>VLOOKUP($A25,input!$A:$AD,COLUMN(input!$G$2),0)</f>
        <v>-15.924099091795807</v>
      </c>
      <c r="K25" s="19">
        <f t="shared" si="1"/>
        <v>0.22863409793064982</v>
      </c>
      <c r="L25" s="19">
        <f>VLOOKUP($A25,input!$A:$AD,COLUMN(input!$H$2),0)</f>
        <v>-15.695464993865157</v>
      </c>
      <c r="M25" s="19">
        <f t="shared" si="2"/>
        <v>4.1707072562432073</v>
      </c>
      <c r="N25" s="14">
        <f>VLOOKUP($A25,input!$A:$AD,COLUMN(input!$J$2),0)</f>
        <v>0.5</v>
      </c>
      <c r="O25" s="32">
        <f>VLOOKUP($A25,input!$A:$AD,COLUMN(input!$L$2),0)</f>
        <v>0</v>
      </c>
      <c r="P25" s="19">
        <f>VLOOKUP($A25,input!$A:$AD,COLUMN(input!$N$2),0)</f>
        <v>0.3801814727302566</v>
      </c>
      <c r="Q25" s="32">
        <f>VLOOKUP($A25,input!$A:$AD,COLUMN(input!$P$2),0)</f>
        <v>0</v>
      </c>
      <c r="R25" s="32">
        <f>VLOOKUP($A25,input!$A:$AD,COLUMN(input!$R$2),0)</f>
        <v>0</v>
      </c>
      <c r="S25" s="31">
        <f>VLOOKUP($A25,input!$A:$AD,COLUMN(input!$T$2),0)</f>
        <v>0</v>
      </c>
      <c r="T25" s="32">
        <f>VLOOKUP($A25,input!$A:$AD,COLUMN(input!$V$2),0)</f>
        <v>0</v>
      </c>
      <c r="U25" s="19">
        <f>VLOOKUP($A25,input!$A:$AD,COLUMN(input!$X$2),0)</f>
        <v>4.5088727094521159</v>
      </c>
      <c r="V25" s="32">
        <f>VLOOKUP($A25,input!$A:$AD,COLUMN(input!$Z$2),0)</f>
        <v>0</v>
      </c>
      <c r="W25" s="32">
        <f>VLOOKUP($A25,input!$A:$AD,COLUMN(input!$AB$2),0)</f>
        <v>0</v>
      </c>
      <c r="X25" s="31">
        <f>VLOOKUP($A25,input!$A:$AD,COLUMN(input!$AD$2),0)</f>
        <v>0</v>
      </c>
      <c r="Y25" s="32">
        <f t="shared" si="3"/>
        <v>0</v>
      </c>
      <c r="Z25" s="19">
        <f t="shared" si="4"/>
        <v>4.8890541821823721</v>
      </c>
      <c r="AA25" s="32">
        <f t="shared" si="5"/>
        <v>0</v>
      </c>
      <c r="AB25" s="32">
        <f t="shared" si="6"/>
        <v>0</v>
      </c>
      <c r="AC25" s="31">
        <f t="shared" si="7"/>
        <v>0</v>
      </c>
    </row>
    <row r="26" spans="1:29" x14ac:dyDescent="0.25">
      <c r="A26" s="11" t="s">
        <v>152</v>
      </c>
      <c r="B26" s="11" t="s">
        <v>153</v>
      </c>
      <c r="C26" s="11" t="s">
        <v>19</v>
      </c>
      <c r="D26" s="11" t="s">
        <v>942</v>
      </c>
      <c r="E26" s="15" t="s">
        <v>154</v>
      </c>
      <c r="F26" s="63">
        <f>VLOOKUP(C26,'Supplementary Dropdown'!$H$21:$I$31,2,0)</f>
        <v>0.4</v>
      </c>
      <c r="G26" s="19">
        <f t="shared" si="0"/>
        <v>2.8355509264119658</v>
      </c>
      <c r="H26" s="19">
        <f>VLOOKUP($A26,input!$A:$AD,COLUMN(input!$C$2),0)</f>
        <v>0.10229877491269819</v>
      </c>
      <c r="I26" s="19">
        <f>VLOOKUP($A26,input!$A:$AD,COLUMN(input!$E$2),0)</f>
        <v>2.7332521514992676</v>
      </c>
      <c r="J26" s="19">
        <f>VLOOKUP($A26,input!$A:$AD,COLUMN(input!$G$2),0)</f>
        <v>-18.512125741167971</v>
      </c>
      <c r="K26" s="19">
        <f t="shared" si="1"/>
        <v>-0.15383378584894203</v>
      </c>
      <c r="L26" s="19">
        <f>VLOOKUP($A26,input!$A:$AD,COLUMN(input!$H$2),0)</f>
        <v>-18.665959527016913</v>
      </c>
      <c r="M26" s="19">
        <f t="shared" si="2"/>
        <v>2.5282582401368225</v>
      </c>
      <c r="N26" s="14">
        <f>VLOOKUP($A26,input!$A:$AD,COLUMN(input!$J$2),0)</f>
        <v>0.5</v>
      </c>
      <c r="O26" s="32">
        <f>VLOOKUP($A26,input!$A:$AD,COLUMN(input!$L$2),0)</f>
        <v>0</v>
      </c>
      <c r="P26" s="19">
        <f>VLOOKUP($A26,input!$A:$AD,COLUMN(input!$N$2),0)</f>
        <v>0.10229877491269819</v>
      </c>
      <c r="Q26" s="32">
        <f>VLOOKUP($A26,input!$A:$AD,COLUMN(input!$P$2),0)</f>
        <v>0</v>
      </c>
      <c r="R26" s="32">
        <f>VLOOKUP($A26,input!$A:$AD,COLUMN(input!$R$2),0)</f>
        <v>0</v>
      </c>
      <c r="S26" s="31">
        <f>VLOOKUP($A26,input!$A:$AD,COLUMN(input!$T$2),0)</f>
        <v>0</v>
      </c>
      <c r="T26" s="32">
        <f>VLOOKUP($A26,input!$A:$AD,COLUMN(input!$V$2),0)</f>
        <v>0</v>
      </c>
      <c r="U26" s="19">
        <f>VLOOKUP($A26,input!$A:$AD,COLUMN(input!$X$2),0)</f>
        <v>2.7332521514992676</v>
      </c>
      <c r="V26" s="32">
        <f>VLOOKUP($A26,input!$A:$AD,COLUMN(input!$Z$2),0)</f>
        <v>0</v>
      </c>
      <c r="W26" s="32">
        <f>VLOOKUP($A26,input!$A:$AD,COLUMN(input!$AB$2),0)</f>
        <v>0</v>
      </c>
      <c r="X26" s="31">
        <f>VLOOKUP($A26,input!$A:$AD,COLUMN(input!$AD$2),0)</f>
        <v>0</v>
      </c>
      <c r="Y26" s="32">
        <f t="shared" si="3"/>
        <v>0</v>
      </c>
      <c r="Z26" s="19">
        <f t="shared" si="4"/>
        <v>2.8355509264119658</v>
      </c>
      <c r="AA26" s="32">
        <f t="shared" si="5"/>
        <v>0</v>
      </c>
      <c r="AB26" s="32">
        <f t="shared" si="6"/>
        <v>0</v>
      </c>
      <c r="AC26" s="31">
        <f t="shared" si="7"/>
        <v>0</v>
      </c>
    </row>
    <row r="27" spans="1:29" x14ac:dyDescent="0.25">
      <c r="A27" s="11" t="s">
        <v>162</v>
      </c>
      <c r="B27" s="11" t="s">
        <v>163</v>
      </c>
      <c r="C27" s="11" t="s">
        <v>19</v>
      </c>
      <c r="D27" s="11" t="s">
        <v>935</v>
      </c>
      <c r="E27" s="15" t="s">
        <v>164</v>
      </c>
      <c r="F27" s="63">
        <f>VLOOKUP(C27,'Supplementary Dropdown'!$H$21:$I$31,2,0)</f>
        <v>0.4</v>
      </c>
      <c r="G27" s="19">
        <f t="shared" si="0"/>
        <v>4.1042627444937176</v>
      </c>
      <c r="H27" s="19">
        <f>VLOOKUP($A27,input!$A:$AD,COLUMN(input!$C$2),0)</f>
        <v>0.85919291021680455</v>
      </c>
      <c r="I27" s="19">
        <f>VLOOKUP($A27,input!$A:$AD,COLUMN(input!$E$2),0)</f>
        <v>3.2450698342769133</v>
      </c>
      <c r="J27" s="19">
        <f>VLOOKUP($A27,input!$A:$AD,COLUMN(input!$G$2),0)</f>
        <v>-11.02913433948083</v>
      </c>
      <c r="K27" s="19">
        <f t="shared" si="1"/>
        <v>0.18009179480287862</v>
      </c>
      <c r="L27" s="19">
        <f>VLOOKUP($A27,input!$A:$AD,COLUMN(input!$H$2),0)</f>
        <v>-10.849042544677951</v>
      </c>
      <c r="M27" s="19">
        <f t="shared" si="2"/>
        <v>3.0016895967061448</v>
      </c>
      <c r="N27" s="14">
        <f>VLOOKUP($A27,input!$A:$AD,COLUMN(input!$J$2),0)</f>
        <v>0.5</v>
      </c>
      <c r="O27" s="32">
        <f>VLOOKUP($A27,input!$A:$AD,COLUMN(input!$L$2),0)</f>
        <v>0</v>
      </c>
      <c r="P27" s="19">
        <f>VLOOKUP($A27,input!$A:$AD,COLUMN(input!$N$2),0)</f>
        <v>0.85919291021680455</v>
      </c>
      <c r="Q27" s="32">
        <f>VLOOKUP($A27,input!$A:$AD,COLUMN(input!$P$2),0)</f>
        <v>0</v>
      </c>
      <c r="R27" s="32">
        <f>VLOOKUP($A27,input!$A:$AD,COLUMN(input!$R$2),0)</f>
        <v>0</v>
      </c>
      <c r="S27" s="31">
        <f>VLOOKUP($A27,input!$A:$AD,COLUMN(input!$T$2),0)</f>
        <v>0</v>
      </c>
      <c r="T27" s="32">
        <f>VLOOKUP($A27,input!$A:$AD,COLUMN(input!$V$2),0)</f>
        <v>0</v>
      </c>
      <c r="U27" s="19">
        <f>VLOOKUP($A27,input!$A:$AD,COLUMN(input!$X$2),0)</f>
        <v>3.2450698342769133</v>
      </c>
      <c r="V27" s="32">
        <f>VLOOKUP($A27,input!$A:$AD,COLUMN(input!$Z$2),0)</f>
        <v>0</v>
      </c>
      <c r="W27" s="32">
        <f>VLOOKUP($A27,input!$A:$AD,COLUMN(input!$AB$2),0)</f>
        <v>0</v>
      </c>
      <c r="X27" s="31">
        <f>VLOOKUP($A27,input!$A:$AD,COLUMN(input!$AD$2),0)</f>
        <v>0</v>
      </c>
      <c r="Y27" s="32">
        <f t="shared" si="3"/>
        <v>0</v>
      </c>
      <c r="Z27" s="19">
        <f t="shared" si="4"/>
        <v>4.1042627444937176</v>
      </c>
      <c r="AA27" s="32">
        <f t="shared" si="5"/>
        <v>0</v>
      </c>
      <c r="AB27" s="32">
        <f t="shared" si="6"/>
        <v>0</v>
      </c>
      <c r="AC27" s="31">
        <f t="shared" si="7"/>
        <v>0</v>
      </c>
    </row>
    <row r="28" spans="1:29" x14ac:dyDescent="0.25">
      <c r="A28" s="11" t="s">
        <v>171</v>
      </c>
      <c r="B28" s="11" t="s">
        <v>172</v>
      </c>
      <c r="C28" s="11" t="s">
        <v>928</v>
      </c>
      <c r="D28" s="11" t="s">
        <v>938</v>
      </c>
      <c r="E28" s="15" t="s">
        <v>173</v>
      </c>
      <c r="F28" s="63">
        <f>VLOOKUP(C28,'Supplementary Dropdown'!$H$21:$I$31,2,0)</f>
        <v>0.3</v>
      </c>
      <c r="G28" s="19">
        <f t="shared" ref="G28:G53" si="8">H28+I28</f>
        <v>23.580464646105014</v>
      </c>
      <c r="H28" s="19">
        <f>VLOOKUP($A28,input!$A:$AD,COLUMN(input!$C$2),0)</f>
        <v>7.5415139075211091</v>
      </c>
      <c r="I28" s="19">
        <f>VLOOKUP($A28,input!$A:$AD,COLUMN(input!$E$2),0)</f>
        <v>16.038950738583903</v>
      </c>
      <c r="J28" s="19">
        <f>VLOOKUP($A28,input!$A:$AD,COLUMN(input!$G$2),0)</f>
        <v>-264.26340874507673</v>
      </c>
      <c r="K28" s="19">
        <f t="shared" ref="K28:K53" si="9">L28-J28</f>
        <v>2.9279463271700479</v>
      </c>
      <c r="L28" s="19">
        <f>VLOOKUP($A28,input!$A:$AD,COLUMN(input!$H$2),0)</f>
        <v>-261.33546241790668</v>
      </c>
      <c r="M28" s="19">
        <f t="shared" ref="M28:M53" si="10">I28*0.925</f>
        <v>14.836029433190111</v>
      </c>
      <c r="N28" s="14">
        <f>VLOOKUP($A28,input!$A:$AD,COLUMN(input!$J$2),0)</f>
        <v>0.5</v>
      </c>
      <c r="O28" s="32">
        <f>VLOOKUP($A28,input!$A:$AD,COLUMN(input!$L$2),0)</f>
        <v>4.5894381452540269</v>
      </c>
      <c r="P28" s="19">
        <f>VLOOKUP($A28,input!$A:$AD,COLUMN(input!$N$2),0)</f>
        <v>2.8203285636395399</v>
      </c>
      <c r="Q28" s="32">
        <f>VLOOKUP($A28,input!$A:$AD,COLUMN(input!$P$2),0)</f>
        <v>0</v>
      </c>
      <c r="R28" s="32">
        <f>VLOOKUP($A28,input!$A:$AD,COLUMN(input!$R$2),0)</f>
        <v>0</v>
      </c>
      <c r="S28" s="31">
        <f>VLOOKUP($A28,input!$A:$AD,COLUMN(input!$T$2),0)</f>
        <v>0.13174719862754225</v>
      </c>
      <c r="T28" s="32">
        <f>VLOOKUP($A28,input!$A:$AD,COLUMN(input!$V$2),0)</f>
        <v>8.9308449474729166</v>
      </c>
      <c r="U28" s="19">
        <f>VLOOKUP($A28,input!$A:$AD,COLUMN(input!$X$2),0)</f>
        <v>7.0761114175109032</v>
      </c>
      <c r="V28" s="32">
        <f>VLOOKUP($A28,input!$A:$AD,COLUMN(input!$Z$2),0)</f>
        <v>0</v>
      </c>
      <c r="W28" s="32">
        <f>VLOOKUP($A28,input!$A:$AD,COLUMN(input!$AB$2),0)</f>
        <v>0</v>
      </c>
      <c r="X28" s="31">
        <f>VLOOKUP($A28,input!$A:$AD,COLUMN(input!$AD$2),0)</f>
        <v>3.1994373600083323E-2</v>
      </c>
      <c r="Y28" s="32">
        <f t="shared" ref="Y28:Y53" si="11">O28+T28</f>
        <v>13.520283092726944</v>
      </c>
      <c r="Z28" s="19">
        <f t="shared" ref="Z28:Z53" si="12">P28+U28</f>
        <v>9.8964399811504435</v>
      </c>
      <c r="AA28" s="32">
        <f t="shared" ref="AA28:AA53" si="13">Q28+V28</f>
        <v>0</v>
      </c>
      <c r="AB28" s="32">
        <f t="shared" ref="AB28:AB53" si="14">R28+W28</f>
        <v>0</v>
      </c>
      <c r="AC28" s="31">
        <f t="shared" ref="AC28:AC53" si="15">S28+X28</f>
        <v>0.16374157222762559</v>
      </c>
    </row>
    <row r="29" spans="1:29" x14ac:dyDescent="0.25">
      <c r="A29" s="11" t="s">
        <v>181</v>
      </c>
      <c r="B29" s="11" t="s">
        <v>182</v>
      </c>
      <c r="C29" s="11" t="s">
        <v>929</v>
      </c>
      <c r="D29" s="11" t="s">
        <v>930</v>
      </c>
      <c r="E29" s="15" t="s">
        <v>183</v>
      </c>
      <c r="F29" s="63">
        <f>VLOOKUP(C29,'Supplementary Dropdown'!$H$21:$I$31,2,0)</f>
        <v>0.5</v>
      </c>
      <c r="G29" s="19">
        <f t="shared" si="8"/>
        <v>136.49249664816583</v>
      </c>
      <c r="H29" s="19">
        <f>VLOOKUP($A29,input!$A:$AD,COLUMN(input!$C$2),0)</f>
        <v>28.626405972136602</v>
      </c>
      <c r="I29" s="19">
        <f>VLOOKUP($A29,input!$A:$AD,COLUMN(input!$E$2),0)</f>
        <v>107.86609067602923</v>
      </c>
      <c r="J29" s="19">
        <f>VLOOKUP($A29,input!$A:$AD,COLUMN(input!$G$2),0)</f>
        <v>26.589901874408042</v>
      </c>
      <c r="K29" s="19">
        <f t="shared" si="9"/>
        <v>0.24413751559182728</v>
      </c>
      <c r="L29" s="19">
        <f>VLOOKUP($A29,input!$A:$AD,COLUMN(input!$H$2),0)</f>
        <v>26.834039389999869</v>
      </c>
      <c r="M29" s="19">
        <f t="shared" si="10"/>
        <v>99.776133875327048</v>
      </c>
      <c r="N29" s="14">
        <f>VLOOKUP($A29,input!$A:$AD,COLUMN(input!$J$2),0)</f>
        <v>0</v>
      </c>
      <c r="O29" s="32">
        <f>VLOOKUP($A29,input!$A:$AD,COLUMN(input!$L$2),0)</f>
        <v>23.392570138230116</v>
      </c>
      <c r="P29" s="19">
        <f>VLOOKUP($A29,input!$A:$AD,COLUMN(input!$N$2),0)</f>
        <v>1.1089045838160589</v>
      </c>
      <c r="Q29" s="32">
        <f>VLOOKUP($A29,input!$A:$AD,COLUMN(input!$P$2),0)</f>
        <v>4.1249312500904276</v>
      </c>
      <c r="R29" s="32">
        <f>VLOOKUP($A29,input!$A:$AD,COLUMN(input!$R$2),0)</f>
        <v>0</v>
      </c>
      <c r="S29" s="31">
        <f>VLOOKUP($A29,input!$A:$AD,COLUMN(input!$T$2),0)</f>
        <v>0</v>
      </c>
      <c r="T29" s="32">
        <f>VLOOKUP($A29,input!$A:$AD,COLUMN(input!$V$2),0)</f>
        <v>85.100369660942235</v>
      </c>
      <c r="U29" s="19">
        <f>VLOOKUP($A29,input!$A:$AD,COLUMN(input!$X$2),0)</f>
        <v>15.300066596050103</v>
      </c>
      <c r="V29" s="32">
        <f>VLOOKUP($A29,input!$A:$AD,COLUMN(input!$Z$2),0)</f>
        <v>7.4656544190368921</v>
      </c>
      <c r="W29" s="32">
        <f>VLOOKUP($A29,input!$A:$AD,COLUMN(input!$AB$2),0)</f>
        <v>0</v>
      </c>
      <c r="X29" s="31">
        <f>VLOOKUP($A29,input!$A:$AD,COLUMN(input!$AD$2),0)</f>
        <v>0</v>
      </c>
      <c r="Y29" s="32">
        <f t="shared" si="11"/>
        <v>108.49293979917235</v>
      </c>
      <c r="Z29" s="19">
        <f t="shared" si="12"/>
        <v>16.40897117986616</v>
      </c>
      <c r="AA29" s="32">
        <f t="shared" si="13"/>
        <v>11.59058566912732</v>
      </c>
      <c r="AB29" s="32">
        <f t="shared" si="14"/>
        <v>0</v>
      </c>
      <c r="AC29" s="31">
        <f t="shared" si="15"/>
        <v>0</v>
      </c>
    </row>
    <row r="30" spans="1:29" x14ac:dyDescent="0.25">
      <c r="A30" s="11" t="s">
        <v>184</v>
      </c>
      <c r="B30" s="11" t="s">
        <v>185</v>
      </c>
      <c r="C30" s="11" t="s">
        <v>19</v>
      </c>
      <c r="D30" s="11" t="s">
        <v>942</v>
      </c>
      <c r="E30" s="15" t="s">
        <v>186</v>
      </c>
      <c r="F30" s="63">
        <f>VLOOKUP(C30,'Supplementary Dropdown'!$H$21:$I$31,2,0)</f>
        <v>0.4</v>
      </c>
      <c r="G30" s="19">
        <f t="shared" si="8"/>
        <v>1.9075210811748284</v>
      </c>
      <c r="H30" s="19">
        <f>VLOOKUP($A30,input!$A:$AD,COLUMN(input!$C$2),0)</f>
        <v>0.10072426822221558</v>
      </c>
      <c r="I30" s="19">
        <f>VLOOKUP($A30,input!$A:$AD,COLUMN(input!$E$2),0)</f>
        <v>1.8067968129526129</v>
      </c>
      <c r="J30" s="19">
        <f>VLOOKUP($A30,input!$A:$AD,COLUMN(input!$G$2),0)</f>
        <v>-11.047963189598256</v>
      </c>
      <c r="K30" s="19">
        <f t="shared" si="9"/>
        <v>-4.2368028572425942E-3</v>
      </c>
      <c r="L30" s="19">
        <f>VLOOKUP($A30,input!$A:$AD,COLUMN(input!$H$2),0)</f>
        <v>-11.052199992455499</v>
      </c>
      <c r="M30" s="19">
        <f t="shared" si="10"/>
        <v>1.6712870519811669</v>
      </c>
      <c r="N30" s="14">
        <f>VLOOKUP($A30,input!$A:$AD,COLUMN(input!$J$2),0)</f>
        <v>0.5</v>
      </c>
      <c r="O30" s="32">
        <f>VLOOKUP($A30,input!$A:$AD,COLUMN(input!$L$2),0)</f>
        <v>0</v>
      </c>
      <c r="P30" s="19">
        <f>VLOOKUP($A30,input!$A:$AD,COLUMN(input!$N$2),0)</f>
        <v>0.10072426822221558</v>
      </c>
      <c r="Q30" s="32">
        <f>VLOOKUP($A30,input!$A:$AD,COLUMN(input!$P$2),0)</f>
        <v>0</v>
      </c>
      <c r="R30" s="32">
        <f>VLOOKUP($A30,input!$A:$AD,COLUMN(input!$R$2),0)</f>
        <v>0</v>
      </c>
      <c r="S30" s="31">
        <f>VLOOKUP($A30,input!$A:$AD,COLUMN(input!$T$2),0)</f>
        <v>0</v>
      </c>
      <c r="T30" s="32">
        <f>VLOOKUP($A30,input!$A:$AD,COLUMN(input!$V$2),0)</f>
        <v>0</v>
      </c>
      <c r="U30" s="19">
        <f>VLOOKUP($A30,input!$A:$AD,COLUMN(input!$X$2),0)</f>
        <v>1.8067968129526129</v>
      </c>
      <c r="V30" s="32">
        <f>VLOOKUP($A30,input!$A:$AD,COLUMN(input!$Z$2),0)</f>
        <v>0</v>
      </c>
      <c r="W30" s="32">
        <f>VLOOKUP($A30,input!$A:$AD,COLUMN(input!$AB$2),0)</f>
        <v>0</v>
      </c>
      <c r="X30" s="31">
        <f>VLOOKUP($A30,input!$A:$AD,COLUMN(input!$AD$2),0)</f>
        <v>0</v>
      </c>
      <c r="Y30" s="32">
        <f t="shared" si="11"/>
        <v>0</v>
      </c>
      <c r="Z30" s="19">
        <f t="shared" si="12"/>
        <v>1.9075210811748284</v>
      </c>
      <c r="AA30" s="32">
        <f t="shared" si="13"/>
        <v>0</v>
      </c>
      <c r="AB30" s="32">
        <f t="shared" si="14"/>
        <v>0</v>
      </c>
      <c r="AC30" s="31">
        <f t="shared" si="15"/>
        <v>0</v>
      </c>
    </row>
    <row r="31" spans="1:29" x14ac:dyDescent="0.25">
      <c r="A31" s="11" t="s">
        <v>187</v>
      </c>
      <c r="B31" s="11" t="s">
        <v>188</v>
      </c>
      <c r="C31" s="11" t="s">
        <v>47</v>
      </c>
      <c r="D31" s="11" t="s">
        <v>925</v>
      </c>
      <c r="E31" s="15" t="s">
        <v>189</v>
      </c>
      <c r="F31" s="63">
        <f>VLOOKUP(C31,'Supplementary Dropdown'!$H$21:$I$31,2,0)</f>
        <v>0.49</v>
      </c>
      <c r="G31" s="19">
        <f t="shared" si="8"/>
        <v>103.71235399638799</v>
      </c>
      <c r="H31" s="19">
        <f>VLOOKUP($A31,input!$A:$AD,COLUMN(input!$C$2),0)</f>
        <v>25.928240563924007</v>
      </c>
      <c r="I31" s="19">
        <f>VLOOKUP($A31,input!$A:$AD,COLUMN(input!$E$2),0)</f>
        <v>77.784113432463982</v>
      </c>
      <c r="J31" s="19">
        <f>VLOOKUP($A31,input!$A:$AD,COLUMN(input!$G$2),0)</f>
        <v>21.512971742180881</v>
      </c>
      <c r="K31" s="19">
        <f t="shared" si="9"/>
        <v>0.25902515953207939</v>
      </c>
      <c r="L31" s="19">
        <f>VLOOKUP($A31,input!$A:$AD,COLUMN(input!$H$2),0)</f>
        <v>21.77199690171296</v>
      </c>
      <c r="M31" s="19">
        <f t="shared" si="10"/>
        <v>71.950304925029187</v>
      </c>
      <c r="N31" s="14">
        <f>VLOOKUP($A31,input!$A:$AD,COLUMN(input!$J$2),0)</f>
        <v>0</v>
      </c>
      <c r="O31" s="32">
        <f>VLOOKUP($A31,input!$A:$AD,COLUMN(input!$L$2),0)</f>
        <v>23.598214096144527</v>
      </c>
      <c r="P31" s="19">
        <f>VLOOKUP($A31,input!$A:$AD,COLUMN(input!$N$2),0)</f>
        <v>2.3300264677794797</v>
      </c>
      <c r="Q31" s="32">
        <f>VLOOKUP($A31,input!$A:$AD,COLUMN(input!$P$2),0)</f>
        <v>0</v>
      </c>
      <c r="R31" s="32">
        <f>VLOOKUP($A31,input!$A:$AD,COLUMN(input!$R$2),0)</f>
        <v>0</v>
      </c>
      <c r="S31" s="31">
        <f>VLOOKUP($A31,input!$A:$AD,COLUMN(input!$T$2),0)</f>
        <v>0</v>
      </c>
      <c r="T31" s="32">
        <f>VLOOKUP($A31,input!$A:$AD,COLUMN(input!$V$2),0)</f>
        <v>65.110894065856726</v>
      </c>
      <c r="U31" s="19">
        <f>VLOOKUP($A31,input!$A:$AD,COLUMN(input!$X$2),0)</f>
        <v>12.673219366607267</v>
      </c>
      <c r="V31" s="32">
        <f>VLOOKUP($A31,input!$A:$AD,COLUMN(input!$Z$2),0)</f>
        <v>0</v>
      </c>
      <c r="W31" s="32">
        <f>VLOOKUP($A31,input!$A:$AD,COLUMN(input!$AB$2),0)</f>
        <v>0</v>
      </c>
      <c r="X31" s="31">
        <f>VLOOKUP($A31,input!$A:$AD,COLUMN(input!$AD$2),0)</f>
        <v>0</v>
      </c>
      <c r="Y31" s="32">
        <f t="shared" si="11"/>
        <v>88.709108162001257</v>
      </c>
      <c r="Z31" s="19">
        <f t="shared" si="12"/>
        <v>15.003245834386746</v>
      </c>
      <c r="AA31" s="32">
        <f t="shared" si="13"/>
        <v>0</v>
      </c>
      <c r="AB31" s="32">
        <f t="shared" si="14"/>
        <v>0</v>
      </c>
      <c r="AC31" s="31">
        <f t="shared" si="15"/>
        <v>0</v>
      </c>
    </row>
    <row r="32" spans="1:29" x14ac:dyDescent="0.25">
      <c r="A32" s="11" t="s">
        <v>194</v>
      </c>
      <c r="B32" s="11" t="s">
        <v>195</v>
      </c>
      <c r="C32" s="11" t="s">
        <v>922</v>
      </c>
      <c r="D32" s="11" t="s">
        <v>938</v>
      </c>
      <c r="E32" s="15" t="s">
        <v>196</v>
      </c>
      <c r="F32" s="63">
        <f>VLOOKUP(C32,'Supplementary Dropdown'!$H$21:$I$31,2,0)</f>
        <v>0.3</v>
      </c>
      <c r="G32" s="19">
        <f t="shared" si="8"/>
        <v>94.526056407480979</v>
      </c>
      <c r="H32" s="19">
        <f>VLOOKUP($A32,input!$A:$AD,COLUMN(input!$C$2),0)</f>
        <v>23.301142221111935</v>
      </c>
      <c r="I32" s="19">
        <f>VLOOKUP($A32,input!$A:$AD,COLUMN(input!$E$2),0)</f>
        <v>71.224914186369048</v>
      </c>
      <c r="J32" s="19">
        <f>VLOOKUP($A32,input!$A:$AD,COLUMN(input!$G$2),0)</f>
        <v>32.890535363988249</v>
      </c>
      <c r="K32" s="19">
        <f t="shared" si="9"/>
        <v>-2.5211516467670947E-2</v>
      </c>
      <c r="L32" s="19">
        <f>VLOOKUP($A32,input!$A:$AD,COLUMN(input!$H$2),0)</f>
        <v>32.865323847520578</v>
      </c>
      <c r="M32" s="19">
        <f t="shared" si="10"/>
        <v>65.883045622391379</v>
      </c>
      <c r="N32" s="14">
        <f>VLOOKUP($A32,input!$A:$AD,COLUMN(input!$J$2),0)</f>
        <v>0</v>
      </c>
      <c r="O32" s="32">
        <f>VLOOKUP($A32,input!$A:$AD,COLUMN(input!$L$2),0)</f>
        <v>21.816548918396144</v>
      </c>
      <c r="P32" s="19">
        <f>VLOOKUP($A32,input!$A:$AD,COLUMN(input!$N$2),0)</f>
        <v>1.4845933027157896</v>
      </c>
      <c r="Q32" s="32">
        <f>VLOOKUP($A32,input!$A:$AD,COLUMN(input!$P$2),0)</f>
        <v>0</v>
      </c>
      <c r="R32" s="32">
        <f>VLOOKUP($A32,input!$A:$AD,COLUMN(input!$R$2),0)</f>
        <v>0</v>
      </c>
      <c r="S32" s="31">
        <f>VLOOKUP($A32,input!$A:$AD,COLUMN(input!$T$2),0)</f>
        <v>0</v>
      </c>
      <c r="T32" s="32">
        <f>VLOOKUP($A32,input!$A:$AD,COLUMN(input!$V$2),0)</f>
        <v>56.899089475367454</v>
      </c>
      <c r="U32" s="19">
        <f>VLOOKUP($A32,input!$A:$AD,COLUMN(input!$X$2),0)</f>
        <v>14.325824711001593</v>
      </c>
      <c r="V32" s="32">
        <f>VLOOKUP($A32,input!$A:$AD,COLUMN(input!$Z$2),0)</f>
        <v>0</v>
      </c>
      <c r="W32" s="32">
        <f>VLOOKUP($A32,input!$A:$AD,COLUMN(input!$AB$2),0)</f>
        <v>0</v>
      </c>
      <c r="X32" s="31">
        <f>VLOOKUP($A32,input!$A:$AD,COLUMN(input!$AD$2),0)</f>
        <v>0</v>
      </c>
      <c r="Y32" s="32">
        <f t="shared" si="11"/>
        <v>78.715638393763598</v>
      </c>
      <c r="Z32" s="19">
        <f t="shared" si="12"/>
        <v>15.810418013717381</v>
      </c>
      <c r="AA32" s="32">
        <f t="shared" si="13"/>
        <v>0</v>
      </c>
      <c r="AB32" s="32">
        <f t="shared" si="14"/>
        <v>0</v>
      </c>
      <c r="AC32" s="31">
        <f t="shared" si="15"/>
        <v>0</v>
      </c>
    </row>
    <row r="33" spans="1:29" x14ac:dyDescent="0.25">
      <c r="A33" s="11" t="s">
        <v>203</v>
      </c>
      <c r="B33" s="11" t="s">
        <v>204</v>
      </c>
      <c r="C33" s="11" t="s">
        <v>19</v>
      </c>
      <c r="D33" s="11" t="s">
        <v>936</v>
      </c>
      <c r="E33" s="15" t="s">
        <v>205</v>
      </c>
      <c r="F33" s="63">
        <f>VLOOKUP(C33,'Supplementary Dropdown'!$H$21:$I$31,2,0)</f>
        <v>0.4</v>
      </c>
      <c r="G33" s="19">
        <f t="shared" si="8"/>
        <v>2.9273254420206882</v>
      </c>
      <c r="H33" s="19">
        <f>VLOOKUP($A33,input!$A:$AD,COLUMN(input!$C$2),0)</f>
        <v>0.31482931049971469</v>
      </c>
      <c r="I33" s="19">
        <f>VLOOKUP($A33,input!$A:$AD,COLUMN(input!$E$2),0)</f>
        <v>2.6124961315209734</v>
      </c>
      <c r="J33" s="19">
        <f>VLOOKUP($A33,input!$A:$AD,COLUMN(input!$G$2),0)</f>
        <v>-28.602722865286047</v>
      </c>
      <c r="K33" s="19">
        <f t="shared" si="9"/>
        <v>0.18296377946493436</v>
      </c>
      <c r="L33" s="19">
        <f>VLOOKUP($A33,input!$A:$AD,COLUMN(input!$H$2),0)</f>
        <v>-28.419759085821113</v>
      </c>
      <c r="M33" s="19">
        <f t="shared" si="10"/>
        <v>2.4165589216569003</v>
      </c>
      <c r="N33" s="14">
        <f>VLOOKUP($A33,input!$A:$AD,COLUMN(input!$J$2),0)</f>
        <v>0.5</v>
      </c>
      <c r="O33" s="32">
        <f>VLOOKUP($A33,input!$A:$AD,COLUMN(input!$L$2),0)</f>
        <v>0</v>
      </c>
      <c r="P33" s="19">
        <f>VLOOKUP($A33,input!$A:$AD,COLUMN(input!$N$2),0)</f>
        <v>0.31482931049971469</v>
      </c>
      <c r="Q33" s="32">
        <f>VLOOKUP($A33,input!$A:$AD,COLUMN(input!$P$2),0)</f>
        <v>0</v>
      </c>
      <c r="R33" s="32">
        <f>VLOOKUP($A33,input!$A:$AD,COLUMN(input!$R$2),0)</f>
        <v>0</v>
      </c>
      <c r="S33" s="31">
        <f>VLOOKUP($A33,input!$A:$AD,COLUMN(input!$T$2),0)</f>
        <v>0</v>
      </c>
      <c r="T33" s="32">
        <f>VLOOKUP($A33,input!$A:$AD,COLUMN(input!$V$2),0)</f>
        <v>0</v>
      </c>
      <c r="U33" s="19">
        <f>VLOOKUP($A33,input!$A:$AD,COLUMN(input!$X$2),0)</f>
        <v>2.6124961315209734</v>
      </c>
      <c r="V33" s="32">
        <f>VLOOKUP($A33,input!$A:$AD,COLUMN(input!$Z$2),0)</f>
        <v>0</v>
      </c>
      <c r="W33" s="32">
        <f>VLOOKUP($A33,input!$A:$AD,COLUMN(input!$AB$2),0)</f>
        <v>0</v>
      </c>
      <c r="X33" s="31">
        <f>VLOOKUP($A33,input!$A:$AD,COLUMN(input!$AD$2),0)</f>
        <v>0</v>
      </c>
      <c r="Y33" s="32">
        <f t="shared" si="11"/>
        <v>0</v>
      </c>
      <c r="Z33" s="19">
        <f t="shared" si="12"/>
        <v>2.9273254420206882</v>
      </c>
      <c r="AA33" s="32">
        <f t="shared" si="13"/>
        <v>0</v>
      </c>
      <c r="AB33" s="32">
        <f t="shared" si="14"/>
        <v>0</v>
      </c>
      <c r="AC33" s="31">
        <f t="shared" si="15"/>
        <v>0</v>
      </c>
    </row>
    <row r="34" spans="1:29" x14ac:dyDescent="0.25">
      <c r="A34" s="11" t="s">
        <v>208</v>
      </c>
      <c r="B34" s="11" t="s">
        <v>209</v>
      </c>
      <c r="C34" s="11" t="s">
        <v>923</v>
      </c>
      <c r="D34" s="11" t="s">
        <v>935</v>
      </c>
      <c r="E34" s="15" t="s">
        <v>210</v>
      </c>
      <c r="F34" s="63">
        <f>VLOOKUP(C34,'Supplementary Dropdown'!$H$21:$I$31,2,0)</f>
        <v>0.49</v>
      </c>
      <c r="G34" s="19">
        <f t="shared" si="8"/>
        <v>74.420322956436706</v>
      </c>
      <c r="H34" s="19">
        <f>VLOOKUP($A34,input!$A:$AD,COLUMN(input!$C$2),0)</f>
        <v>18.897620842428797</v>
      </c>
      <c r="I34" s="19">
        <f>VLOOKUP($A34,input!$A:$AD,COLUMN(input!$E$2),0)</f>
        <v>55.522702114007906</v>
      </c>
      <c r="J34" s="19">
        <f>VLOOKUP($A34,input!$A:$AD,COLUMN(input!$G$2),0)</f>
        <v>15.92210849928232</v>
      </c>
      <c r="K34" s="19">
        <f t="shared" si="9"/>
        <v>0.16669746623355408</v>
      </c>
      <c r="L34" s="19">
        <f>VLOOKUP($A34,input!$A:$AD,COLUMN(input!$H$2),0)</f>
        <v>16.088805965515874</v>
      </c>
      <c r="M34" s="19">
        <f t="shared" si="10"/>
        <v>51.358499455457313</v>
      </c>
      <c r="N34" s="14">
        <f>VLOOKUP($A34,input!$A:$AD,COLUMN(input!$J$2),0)</f>
        <v>0</v>
      </c>
      <c r="O34" s="32">
        <f>VLOOKUP($A34,input!$A:$AD,COLUMN(input!$L$2),0)</f>
        <v>17.5051602864907</v>
      </c>
      <c r="P34" s="19">
        <f>VLOOKUP($A34,input!$A:$AD,COLUMN(input!$N$2),0)</f>
        <v>1.3924605559380949</v>
      </c>
      <c r="Q34" s="32">
        <f>VLOOKUP($A34,input!$A:$AD,COLUMN(input!$P$2),0)</f>
        <v>0</v>
      </c>
      <c r="R34" s="32">
        <f>VLOOKUP($A34,input!$A:$AD,COLUMN(input!$R$2),0)</f>
        <v>0</v>
      </c>
      <c r="S34" s="31">
        <f>VLOOKUP($A34,input!$A:$AD,COLUMN(input!$T$2),0)</f>
        <v>0</v>
      </c>
      <c r="T34" s="32">
        <f>VLOOKUP($A34,input!$A:$AD,COLUMN(input!$V$2),0)</f>
        <v>46.659464414536686</v>
      </c>
      <c r="U34" s="19">
        <f>VLOOKUP($A34,input!$A:$AD,COLUMN(input!$X$2),0)</f>
        <v>8.8632376994712203</v>
      </c>
      <c r="V34" s="32">
        <f>VLOOKUP($A34,input!$A:$AD,COLUMN(input!$Z$2),0)</f>
        <v>0</v>
      </c>
      <c r="W34" s="32">
        <f>VLOOKUP($A34,input!$A:$AD,COLUMN(input!$AB$2),0)</f>
        <v>0</v>
      </c>
      <c r="X34" s="31">
        <f>VLOOKUP($A34,input!$A:$AD,COLUMN(input!$AD$2),0)</f>
        <v>0</v>
      </c>
      <c r="Y34" s="32">
        <f t="shared" si="11"/>
        <v>64.164624701027378</v>
      </c>
      <c r="Z34" s="19">
        <f t="shared" si="12"/>
        <v>10.255698255409316</v>
      </c>
      <c r="AA34" s="32">
        <f t="shared" si="13"/>
        <v>0</v>
      </c>
      <c r="AB34" s="32">
        <f t="shared" si="14"/>
        <v>0</v>
      </c>
      <c r="AC34" s="31">
        <f t="shared" si="15"/>
        <v>0</v>
      </c>
    </row>
    <row r="35" spans="1:29" x14ac:dyDescent="0.25">
      <c r="A35" s="11" t="s">
        <v>211</v>
      </c>
      <c r="B35" s="11" t="s">
        <v>212</v>
      </c>
      <c r="C35" s="11" t="s">
        <v>927</v>
      </c>
      <c r="D35" s="11" t="s">
        <v>935</v>
      </c>
      <c r="E35" s="15" t="s">
        <v>213</v>
      </c>
      <c r="F35" s="63">
        <f>VLOOKUP(C35,'Supplementary Dropdown'!$H$21:$I$31,2,0)</f>
        <v>0.09</v>
      </c>
      <c r="G35" s="19">
        <f t="shared" si="8"/>
        <v>137.20979059688787</v>
      </c>
      <c r="H35" s="19">
        <f>VLOOKUP($A35,input!$A:$AD,COLUMN(input!$C$2),0)</f>
        <v>28.633051090265095</v>
      </c>
      <c r="I35" s="19">
        <f>VLOOKUP($A35,input!$A:$AD,COLUMN(input!$E$2),0)</f>
        <v>108.57673950662279</v>
      </c>
      <c r="J35" s="19">
        <f>VLOOKUP($A35,input!$A:$AD,COLUMN(input!$G$2),0)</f>
        <v>91.278620524160416</v>
      </c>
      <c r="K35" s="19">
        <f t="shared" si="9"/>
        <v>1.2474254610623348E-2</v>
      </c>
      <c r="L35" s="19">
        <f>VLOOKUP($A35,input!$A:$AD,COLUMN(input!$H$2),0)</f>
        <v>91.29109477877104</v>
      </c>
      <c r="M35" s="19">
        <f t="shared" si="10"/>
        <v>100.43348404362608</v>
      </c>
      <c r="N35" s="14">
        <f>VLOOKUP($A35,input!$A:$AD,COLUMN(input!$J$2),0)</f>
        <v>0</v>
      </c>
      <c r="O35" s="32">
        <f>VLOOKUP($A35,input!$A:$AD,COLUMN(input!$L$2),0)</f>
        <v>28.633051090265095</v>
      </c>
      <c r="P35" s="19">
        <f>VLOOKUP($A35,input!$A:$AD,COLUMN(input!$N$2),0)</f>
        <v>0</v>
      </c>
      <c r="Q35" s="32">
        <f>VLOOKUP($A35,input!$A:$AD,COLUMN(input!$P$2),0)</f>
        <v>0</v>
      </c>
      <c r="R35" s="32">
        <f>VLOOKUP($A35,input!$A:$AD,COLUMN(input!$R$2),0)</f>
        <v>0</v>
      </c>
      <c r="S35" s="31">
        <f>VLOOKUP($A35,input!$A:$AD,COLUMN(input!$T$2),0)</f>
        <v>0</v>
      </c>
      <c r="T35" s="32">
        <f>VLOOKUP($A35,input!$A:$AD,COLUMN(input!$V$2),0)</f>
        <v>108.57673950662279</v>
      </c>
      <c r="U35" s="19">
        <f>VLOOKUP($A35,input!$A:$AD,COLUMN(input!$X$2),0)</f>
        <v>0</v>
      </c>
      <c r="V35" s="32">
        <f>VLOOKUP($A35,input!$A:$AD,COLUMN(input!$Z$2),0)</f>
        <v>0</v>
      </c>
      <c r="W35" s="32">
        <f>VLOOKUP($A35,input!$A:$AD,COLUMN(input!$AB$2),0)</f>
        <v>0</v>
      </c>
      <c r="X35" s="31">
        <f>VLOOKUP($A35,input!$A:$AD,COLUMN(input!$AD$2),0)</f>
        <v>0</v>
      </c>
      <c r="Y35" s="32">
        <f t="shared" si="11"/>
        <v>137.20979059688787</v>
      </c>
      <c r="Z35" s="19">
        <f t="shared" si="12"/>
        <v>0</v>
      </c>
      <c r="AA35" s="32">
        <f t="shared" si="13"/>
        <v>0</v>
      </c>
      <c r="AB35" s="32">
        <f t="shared" si="14"/>
        <v>0</v>
      </c>
      <c r="AC35" s="31">
        <f t="shared" si="15"/>
        <v>0</v>
      </c>
    </row>
    <row r="36" spans="1:29" x14ac:dyDescent="0.25">
      <c r="A36" s="11" t="s">
        <v>214</v>
      </c>
      <c r="B36" s="11" t="s">
        <v>215</v>
      </c>
      <c r="C36" s="11" t="s">
        <v>19</v>
      </c>
      <c r="D36" s="11" t="s">
        <v>935</v>
      </c>
      <c r="E36" s="15" t="s">
        <v>216</v>
      </c>
      <c r="F36" s="63">
        <f>VLOOKUP(C36,'Supplementary Dropdown'!$H$21:$I$31,2,0)</f>
        <v>0.4</v>
      </c>
      <c r="G36" s="19">
        <f t="shared" si="8"/>
        <v>1.6113229152058888</v>
      </c>
      <c r="H36" s="19">
        <f>VLOOKUP($A36,input!$A:$AD,COLUMN(input!$C$2),0)</f>
        <v>0</v>
      </c>
      <c r="I36" s="19">
        <f>VLOOKUP($A36,input!$A:$AD,COLUMN(input!$E$2),0)</f>
        <v>1.6113229152058888</v>
      </c>
      <c r="J36" s="19">
        <f>VLOOKUP($A36,input!$A:$AD,COLUMN(input!$G$2),0)</f>
        <v>-6.337338358093028</v>
      </c>
      <c r="K36" s="19">
        <f t="shared" si="9"/>
        <v>2.5628300321829833E-2</v>
      </c>
      <c r="L36" s="19">
        <f>VLOOKUP($A36,input!$A:$AD,COLUMN(input!$H$2),0)</f>
        <v>-6.3117100577711982</v>
      </c>
      <c r="M36" s="19">
        <f t="shared" si="10"/>
        <v>1.4904736965654473</v>
      </c>
      <c r="N36" s="14">
        <f>VLOOKUP($A36,input!$A:$AD,COLUMN(input!$J$2),0)</f>
        <v>0.5</v>
      </c>
      <c r="O36" s="32">
        <f>VLOOKUP($A36,input!$A:$AD,COLUMN(input!$L$2),0)</f>
        <v>0</v>
      </c>
      <c r="P36" s="19">
        <f>VLOOKUP($A36,input!$A:$AD,COLUMN(input!$N$2),0)</f>
        <v>0</v>
      </c>
      <c r="Q36" s="32">
        <f>VLOOKUP($A36,input!$A:$AD,COLUMN(input!$P$2),0)</f>
        <v>0</v>
      </c>
      <c r="R36" s="32">
        <f>VLOOKUP($A36,input!$A:$AD,COLUMN(input!$R$2),0)</f>
        <v>0</v>
      </c>
      <c r="S36" s="31">
        <f>VLOOKUP($A36,input!$A:$AD,COLUMN(input!$T$2),0)</f>
        <v>0</v>
      </c>
      <c r="T36" s="32">
        <f>VLOOKUP($A36,input!$A:$AD,COLUMN(input!$V$2),0)</f>
        <v>0</v>
      </c>
      <c r="U36" s="19">
        <f>VLOOKUP($A36,input!$A:$AD,COLUMN(input!$X$2),0)</f>
        <v>1.6113229152058888</v>
      </c>
      <c r="V36" s="32">
        <f>VLOOKUP($A36,input!$A:$AD,COLUMN(input!$Z$2),0)</f>
        <v>0</v>
      </c>
      <c r="W36" s="32">
        <f>VLOOKUP($A36,input!$A:$AD,COLUMN(input!$AB$2),0)</f>
        <v>0</v>
      </c>
      <c r="X36" s="31">
        <f>VLOOKUP($A36,input!$A:$AD,COLUMN(input!$AD$2),0)</f>
        <v>0</v>
      </c>
      <c r="Y36" s="32">
        <f t="shared" si="11"/>
        <v>0</v>
      </c>
      <c r="Z36" s="19">
        <f t="shared" si="12"/>
        <v>1.6113229152058888</v>
      </c>
      <c r="AA36" s="32">
        <f t="shared" si="13"/>
        <v>0</v>
      </c>
      <c r="AB36" s="32">
        <f t="shared" si="14"/>
        <v>0</v>
      </c>
      <c r="AC36" s="31">
        <f t="shared" si="15"/>
        <v>0</v>
      </c>
    </row>
    <row r="37" spans="1:29" x14ac:dyDescent="0.25">
      <c r="A37" s="11" t="s">
        <v>217</v>
      </c>
      <c r="B37" s="11" t="s">
        <v>218</v>
      </c>
      <c r="C37" s="11" t="s">
        <v>921</v>
      </c>
      <c r="D37" s="11" t="s">
        <v>935</v>
      </c>
      <c r="E37" s="15" t="s">
        <v>219</v>
      </c>
      <c r="F37" s="63">
        <f>VLOOKUP(C37,'Supplementary Dropdown'!$H$21:$I$31,2,0)</f>
        <v>0.01</v>
      </c>
      <c r="G37" s="19">
        <f t="shared" si="8"/>
        <v>13.352083288024851</v>
      </c>
      <c r="H37" s="19">
        <f>VLOOKUP($A37,input!$A:$AD,COLUMN(input!$C$2),0)</f>
        <v>4.7109615701616967</v>
      </c>
      <c r="I37" s="19">
        <f>VLOOKUP($A37,input!$A:$AD,COLUMN(input!$E$2),0)</f>
        <v>8.6411217178631539</v>
      </c>
      <c r="J37" s="19">
        <f>VLOOKUP($A37,input!$A:$AD,COLUMN(input!$G$2),0)</f>
        <v>5.9110233615587884</v>
      </c>
      <c r="K37" s="19">
        <f t="shared" si="9"/>
        <v>5.119695644780542E-3</v>
      </c>
      <c r="L37" s="19">
        <f>VLOOKUP($A37,input!$A:$AD,COLUMN(input!$H$2),0)</f>
        <v>5.9161430572035689</v>
      </c>
      <c r="M37" s="19">
        <f t="shared" si="10"/>
        <v>7.9930375890234178</v>
      </c>
      <c r="N37" s="14">
        <f>VLOOKUP($A37,input!$A:$AD,COLUMN(input!$J$2),0)</f>
        <v>0</v>
      </c>
      <c r="O37" s="32">
        <f>VLOOKUP($A37,input!$A:$AD,COLUMN(input!$L$2),0)</f>
        <v>0</v>
      </c>
      <c r="P37" s="19">
        <f>VLOOKUP($A37,input!$A:$AD,COLUMN(input!$N$2),0)</f>
        <v>0</v>
      </c>
      <c r="Q37" s="32">
        <f>VLOOKUP($A37,input!$A:$AD,COLUMN(input!$P$2),0)</f>
        <v>4.7109615701616967</v>
      </c>
      <c r="R37" s="32">
        <f>VLOOKUP($A37,input!$A:$AD,COLUMN(input!$R$2),0)</f>
        <v>0</v>
      </c>
      <c r="S37" s="31">
        <f>VLOOKUP($A37,input!$A:$AD,COLUMN(input!$T$2),0)</f>
        <v>0</v>
      </c>
      <c r="T37" s="32">
        <f>VLOOKUP($A37,input!$A:$AD,COLUMN(input!$V$2),0)</f>
        <v>0</v>
      </c>
      <c r="U37" s="19">
        <f>VLOOKUP($A37,input!$A:$AD,COLUMN(input!$X$2),0)</f>
        <v>0</v>
      </c>
      <c r="V37" s="32">
        <f>VLOOKUP($A37,input!$A:$AD,COLUMN(input!$Z$2),0)</f>
        <v>8.6411217178631539</v>
      </c>
      <c r="W37" s="32">
        <f>VLOOKUP($A37,input!$A:$AD,COLUMN(input!$AB$2),0)</f>
        <v>0</v>
      </c>
      <c r="X37" s="31">
        <f>VLOOKUP($A37,input!$A:$AD,COLUMN(input!$AD$2),0)</f>
        <v>0</v>
      </c>
      <c r="Y37" s="32">
        <f t="shared" si="11"/>
        <v>0</v>
      </c>
      <c r="Z37" s="19">
        <f t="shared" si="12"/>
        <v>0</v>
      </c>
      <c r="AA37" s="32">
        <f t="shared" si="13"/>
        <v>13.352083288024851</v>
      </c>
      <c r="AB37" s="32">
        <f t="shared" si="14"/>
        <v>0</v>
      </c>
      <c r="AC37" s="31">
        <f t="shared" si="15"/>
        <v>0</v>
      </c>
    </row>
    <row r="38" spans="1:29" x14ac:dyDescent="0.25">
      <c r="A38" s="11" t="s">
        <v>220</v>
      </c>
      <c r="B38" s="11" t="s">
        <v>221</v>
      </c>
      <c r="C38" s="11" t="s">
        <v>927</v>
      </c>
      <c r="D38" s="11" t="s">
        <v>943</v>
      </c>
      <c r="E38" s="15" t="s">
        <v>222</v>
      </c>
      <c r="F38" s="63">
        <f>VLOOKUP(C38,'Supplementary Dropdown'!$H$21:$I$31,2,0)</f>
        <v>0.09</v>
      </c>
      <c r="G38" s="19">
        <f t="shared" si="8"/>
        <v>115.03618824068576</v>
      </c>
      <c r="H38" s="19">
        <f>VLOOKUP($A38,input!$A:$AD,COLUMN(input!$C$2),0)</f>
        <v>16.293955159167052</v>
      </c>
      <c r="I38" s="19">
        <f>VLOOKUP($A38,input!$A:$AD,COLUMN(input!$E$2),0)</f>
        <v>98.742233081518705</v>
      </c>
      <c r="J38" s="19">
        <f>VLOOKUP($A38,input!$A:$AD,COLUMN(input!$G$2),0)</f>
        <v>77.582533049222675</v>
      </c>
      <c r="K38" s="19">
        <f t="shared" si="9"/>
        <v>0.20033902324023245</v>
      </c>
      <c r="L38" s="19">
        <f>VLOOKUP($A38,input!$A:$AD,COLUMN(input!$H$2),0)</f>
        <v>77.782872072462908</v>
      </c>
      <c r="M38" s="19">
        <f t="shared" si="10"/>
        <v>91.336565600404811</v>
      </c>
      <c r="N38" s="14">
        <f>VLOOKUP($A38,input!$A:$AD,COLUMN(input!$J$2),0)</f>
        <v>0</v>
      </c>
      <c r="O38" s="32">
        <f>VLOOKUP($A38,input!$A:$AD,COLUMN(input!$L$2),0)</f>
        <v>16.293955159167052</v>
      </c>
      <c r="P38" s="19">
        <f>VLOOKUP($A38,input!$A:$AD,COLUMN(input!$N$2),0)</f>
        <v>0</v>
      </c>
      <c r="Q38" s="32">
        <f>VLOOKUP($A38,input!$A:$AD,COLUMN(input!$P$2),0)</f>
        <v>0</v>
      </c>
      <c r="R38" s="32">
        <f>VLOOKUP($A38,input!$A:$AD,COLUMN(input!$R$2),0)</f>
        <v>0</v>
      </c>
      <c r="S38" s="31">
        <f>VLOOKUP($A38,input!$A:$AD,COLUMN(input!$T$2),0)</f>
        <v>0</v>
      </c>
      <c r="T38" s="32">
        <f>VLOOKUP($A38,input!$A:$AD,COLUMN(input!$V$2),0)</f>
        <v>98.742233081518705</v>
      </c>
      <c r="U38" s="19">
        <f>VLOOKUP($A38,input!$A:$AD,COLUMN(input!$X$2),0)</f>
        <v>0</v>
      </c>
      <c r="V38" s="32">
        <f>VLOOKUP($A38,input!$A:$AD,COLUMN(input!$Z$2),0)</f>
        <v>0</v>
      </c>
      <c r="W38" s="32">
        <f>VLOOKUP($A38,input!$A:$AD,COLUMN(input!$AB$2),0)</f>
        <v>0</v>
      </c>
      <c r="X38" s="31">
        <f>VLOOKUP($A38,input!$A:$AD,COLUMN(input!$AD$2),0)</f>
        <v>0</v>
      </c>
      <c r="Y38" s="32">
        <f t="shared" si="11"/>
        <v>115.03618824068576</v>
      </c>
      <c r="Z38" s="19">
        <f t="shared" si="12"/>
        <v>0</v>
      </c>
      <c r="AA38" s="32">
        <f t="shared" si="13"/>
        <v>0</v>
      </c>
      <c r="AB38" s="32">
        <f t="shared" si="14"/>
        <v>0</v>
      </c>
      <c r="AC38" s="31">
        <f t="shared" si="15"/>
        <v>0</v>
      </c>
    </row>
    <row r="39" spans="1:29" x14ac:dyDescent="0.25">
      <c r="A39" s="11" t="s">
        <v>227</v>
      </c>
      <c r="B39" s="11" t="s">
        <v>228</v>
      </c>
      <c r="C39" s="11" t="s">
        <v>19</v>
      </c>
      <c r="D39" s="11" t="s">
        <v>936</v>
      </c>
      <c r="E39" s="15" t="s">
        <v>229</v>
      </c>
      <c r="F39" s="63">
        <f>VLOOKUP(C39,'Supplementary Dropdown'!$H$21:$I$31,2,0)</f>
        <v>0.4</v>
      </c>
      <c r="G39" s="19">
        <f t="shared" si="8"/>
        <v>4.132435910317203</v>
      </c>
      <c r="H39" s="19">
        <f>VLOOKUP($A39,input!$A:$AD,COLUMN(input!$C$2),0)</f>
        <v>0.56849283185990152</v>
      </c>
      <c r="I39" s="19">
        <f>VLOOKUP($A39,input!$A:$AD,COLUMN(input!$E$2),0)</f>
        <v>3.5639430784573012</v>
      </c>
      <c r="J39" s="19">
        <f>VLOOKUP($A39,input!$A:$AD,COLUMN(input!$G$2),0)</f>
        <v>-11.802664270008535</v>
      </c>
      <c r="K39" s="19">
        <f t="shared" si="9"/>
        <v>1.1369453665171463</v>
      </c>
      <c r="L39" s="19">
        <f>VLOOKUP($A39,input!$A:$AD,COLUMN(input!$H$2),0)</f>
        <v>-10.665718903491388</v>
      </c>
      <c r="M39" s="19">
        <f t="shared" si="10"/>
        <v>3.2966473475730038</v>
      </c>
      <c r="N39" s="14">
        <f>VLOOKUP($A39,input!$A:$AD,COLUMN(input!$J$2),0)</f>
        <v>0.5</v>
      </c>
      <c r="O39" s="32">
        <f>VLOOKUP($A39,input!$A:$AD,COLUMN(input!$L$2),0)</f>
        <v>0</v>
      </c>
      <c r="P39" s="19">
        <f>VLOOKUP($A39,input!$A:$AD,COLUMN(input!$N$2),0)</f>
        <v>0.56849283185990152</v>
      </c>
      <c r="Q39" s="32">
        <f>VLOOKUP($A39,input!$A:$AD,COLUMN(input!$P$2),0)</f>
        <v>0</v>
      </c>
      <c r="R39" s="32">
        <f>VLOOKUP($A39,input!$A:$AD,COLUMN(input!$R$2),0)</f>
        <v>0</v>
      </c>
      <c r="S39" s="31">
        <f>VLOOKUP($A39,input!$A:$AD,COLUMN(input!$T$2),0)</f>
        <v>0</v>
      </c>
      <c r="T39" s="32">
        <f>VLOOKUP($A39,input!$A:$AD,COLUMN(input!$V$2),0)</f>
        <v>0</v>
      </c>
      <c r="U39" s="19">
        <f>VLOOKUP($A39,input!$A:$AD,COLUMN(input!$X$2),0)</f>
        <v>3.5639430784573012</v>
      </c>
      <c r="V39" s="32">
        <f>VLOOKUP($A39,input!$A:$AD,COLUMN(input!$Z$2),0)</f>
        <v>0</v>
      </c>
      <c r="W39" s="32">
        <f>VLOOKUP($A39,input!$A:$AD,COLUMN(input!$AB$2),0)</f>
        <v>0</v>
      </c>
      <c r="X39" s="31">
        <f>VLOOKUP($A39,input!$A:$AD,COLUMN(input!$AD$2),0)</f>
        <v>0</v>
      </c>
      <c r="Y39" s="32">
        <f t="shared" si="11"/>
        <v>0</v>
      </c>
      <c r="Z39" s="19">
        <f t="shared" si="12"/>
        <v>4.132435910317203</v>
      </c>
      <c r="AA39" s="32">
        <f t="shared" si="13"/>
        <v>0</v>
      </c>
      <c r="AB39" s="32">
        <f t="shared" si="14"/>
        <v>0</v>
      </c>
      <c r="AC39" s="31">
        <f t="shared" si="15"/>
        <v>0</v>
      </c>
    </row>
    <row r="40" spans="1:29" x14ac:dyDescent="0.25">
      <c r="A40" s="11" t="s">
        <v>230</v>
      </c>
      <c r="B40" s="11" t="s">
        <v>231</v>
      </c>
      <c r="C40" s="11" t="s">
        <v>47</v>
      </c>
      <c r="D40" s="11" t="s">
        <v>925</v>
      </c>
      <c r="E40" s="15" t="s">
        <v>232</v>
      </c>
      <c r="F40" s="63">
        <f>VLOOKUP(C40,'Supplementary Dropdown'!$H$21:$I$31,2,0)</f>
        <v>0.49</v>
      </c>
      <c r="G40" s="19">
        <f t="shared" si="8"/>
        <v>91.636161803245017</v>
      </c>
      <c r="H40" s="19">
        <f>VLOOKUP($A40,input!$A:$AD,COLUMN(input!$C$2),0)</f>
        <v>25.382107079100741</v>
      </c>
      <c r="I40" s="19">
        <f>VLOOKUP($A40,input!$A:$AD,COLUMN(input!$E$2),0)</f>
        <v>66.254054724144268</v>
      </c>
      <c r="J40" s="19">
        <f>VLOOKUP($A40,input!$A:$AD,COLUMN(input!$G$2),0)</f>
        <v>22.073654485643722</v>
      </c>
      <c r="K40" s="19">
        <f t="shared" si="9"/>
        <v>-0.34533887495643256</v>
      </c>
      <c r="L40" s="19">
        <f>VLOOKUP($A40,input!$A:$AD,COLUMN(input!$H$2),0)</f>
        <v>21.728315610687289</v>
      </c>
      <c r="M40" s="19">
        <f t="shared" si="10"/>
        <v>61.285000619833454</v>
      </c>
      <c r="N40" s="14">
        <f>VLOOKUP($A40,input!$A:$AD,COLUMN(input!$J$2),0)</f>
        <v>0</v>
      </c>
      <c r="O40" s="32">
        <f>VLOOKUP($A40,input!$A:$AD,COLUMN(input!$L$2),0)</f>
        <v>23.731703186319784</v>
      </c>
      <c r="P40" s="19">
        <f>VLOOKUP($A40,input!$A:$AD,COLUMN(input!$N$2),0)</f>
        <v>1.6504038927809597</v>
      </c>
      <c r="Q40" s="32">
        <f>VLOOKUP($A40,input!$A:$AD,COLUMN(input!$P$2),0)</f>
        <v>0</v>
      </c>
      <c r="R40" s="32">
        <f>VLOOKUP($A40,input!$A:$AD,COLUMN(input!$R$2),0)</f>
        <v>0</v>
      </c>
      <c r="S40" s="31">
        <f>VLOOKUP($A40,input!$A:$AD,COLUMN(input!$T$2),0)</f>
        <v>0</v>
      </c>
      <c r="T40" s="32">
        <f>VLOOKUP($A40,input!$A:$AD,COLUMN(input!$V$2),0)</f>
        <v>57.401494621380863</v>
      </c>
      <c r="U40" s="19">
        <f>VLOOKUP($A40,input!$A:$AD,COLUMN(input!$X$2),0)</f>
        <v>8.8525601027634089</v>
      </c>
      <c r="V40" s="32">
        <f>VLOOKUP($A40,input!$A:$AD,COLUMN(input!$Z$2),0)</f>
        <v>0</v>
      </c>
      <c r="W40" s="32">
        <f>VLOOKUP($A40,input!$A:$AD,COLUMN(input!$AB$2),0)</f>
        <v>0</v>
      </c>
      <c r="X40" s="31">
        <f>VLOOKUP($A40,input!$A:$AD,COLUMN(input!$AD$2),0)</f>
        <v>0</v>
      </c>
      <c r="Y40" s="32">
        <f t="shared" si="11"/>
        <v>81.13319780770064</v>
      </c>
      <c r="Z40" s="19">
        <f t="shared" si="12"/>
        <v>10.502963995544368</v>
      </c>
      <c r="AA40" s="32">
        <f t="shared" si="13"/>
        <v>0</v>
      </c>
      <c r="AB40" s="32">
        <f t="shared" si="14"/>
        <v>0</v>
      </c>
      <c r="AC40" s="31">
        <f t="shared" si="15"/>
        <v>0</v>
      </c>
    </row>
    <row r="41" spans="1:29" x14ac:dyDescent="0.25">
      <c r="A41" s="11" t="s">
        <v>236</v>
      </c>
      <c r="B41" s="11" t="s">
        <v>237</v>
      </c>
      <c r="C41" s="11" t="s">
        <v>922</v>
      </c>
      <c r="D41" s="11" t="s">
        <v>938</v>
      </c>
      <c r="E41" s="15" t="s">
        <v>238</v>
      </c>
      <c r="F41" s="63">
        <f>VLOOKUP(C41,'Supplementary Dropdown'!$H$21:$I$31,2,0)</f>
        <v>0.3</v>
      </c>
      <c r="G41" s="19">
        <f t="shared" si="8"/>
        <v>100.33562270711641</v>
      </c>
      <c r="H41" s="19">
        <f>VLOOKUP($A41,input!$A:$AD,COLUMN(input!$C$2),0)</f>
        <v>26.166502074622304</v>
      </c>
      <c r="I41" s="19">
        <f>VLOOKUP($A41,input!$A:$AD,COLUMN(input!$E$2),0)</f>
        <v>74.169120632494113</v>
      </c>
      <c r="J41" s="19">
        <f>VLOOKUP($A41,input!$A:$AD,COLUMN(input!$G$2),0)</f>
        <v>30.299568219080108</v>
      </c>
      <c r="K41" s="19">
        <f t="shared" si="9"/>
        <v>-7.9506277987306362E-2</v>
      </c>
      <c r="L41" s="19">
        <f>VLOOKUP($A41,input!$A:$AD,COLUMN(input!$H$2),0)</f>
        <v>30.220061941092801</v>
      </c>
      <c r="M41" s="19">
        <f t="shared" si="10"/>
        <v>68.606436585057054</v>
      </c>
      <c r="N41" s="14">
        <f>VLOOKUP($A41,input!$A:$AD,COLUMN(input!$J$2),0)</f>
        <v>0</v>
      </c>
      <c r="O41" s="32">
        <f>VLOOKUP($A41,input!$A:$AD,COLUMN(input!$L$2),0)</f>
        <v>23.100033843509824</v>
      </c>
      <c r="P41" s="19">
        <f>VLOOKUP($A41,input!$A:$AD,COLUMN(input!$N$2),0)</f>
        <v>3.0664682311124802</v>
      </c>
      <c r="Q41" s="32">
        <f>VLOOKUP($A41,input!$A:$AD,COLUMN(input!$P$2),0)</f>
        <v>0</v>
      </c>
      <c r="R41" s="32">
        <f>VLOOKUP($A41,input!$A:$AD,COLUMN(input!$R$2),0)</f>
        <v>0</v>
      </c>
      <c r="S41" s="31">
        <f>VLOOKUP($A41,input!$A:$AD,COLUMN(input!$T$2),0)</f>
        <v>0</v>
      </c>
      <c r="T41" s="32">
        <f>VLOOKUP($A41,input!$A:$AD,COLUMN(input!$V$2),0)</f>
        <v>57.801891319301212</v>
      </c>
      <c r="U41" s="19">
        <f>VLOOKUP($A41,input!$A:$AD,COLUMN(input!$X$2),0)</f>
        <v>16.367229313192901</v>
      </c>
      <c r="V41" s="32">
        <f>VLOOKUP($A41,input!$A:$AD,COLUMN(input!$Z$2),0)</f>
        <v>0</v>
      </c>
      <c r="W41" s="32">
        <f>VLOOKUP($A41,input!$A:$AD,COLUMN(input!$AB$2),0)</f>
        <v>0</v>
      </c>
      <c r="X41" s="31">
        <f>VLOOKUP($A41,input!$A:$AD,COLUMN(input!$AD$2),0)</f>
        <v>0</v>
      </c>
      <c r="Y41" s="32">
        <f t="shared" si="11"/>
        <v>80.90192516281104</v>
      </c>
      <c r="Z41" s="19">
        <f t="shared" si="12"/>
        <v>19.433697544305382</v>
      </c>
      <c r="AA41" s="32">
        <f t="shared" si="13"/>
        <v>0</v>
      </c>
      <c r="AB41" s="32">
        <f t="shared" si="14"/>
        <v>0</v>
      </c>
      <c r="AC41" s="31">
        <f t="shared" si="15"/>
        <v>0</v>
      </c>
    </row>
    <row r="42" spans="1:29" x14ac:dyDescent="0.25">
      <c r="A42" s="11" t="s">
        <v>241</v>
      </c>
      <c r="B42" s="11" t="s">
        <v>242</v>
      </c>
      <c r="C42" s="11" t="s">
        <v>19</v>
      </c>
      <c r="D42" s="11" t="s">
        <v>943</v>
      </c>
      <c r="E42" s="15" t="s">
        <v>243</v>
      </c>
      <c r="F42" s="63">
        <f>VLOOKUP(C42,'Supplementary Dropdown'!$H$21:$I$31,2,0)</f>
        <v>0.4</v>
      </c>
      <c r="G42" s="19">
        <f t="shared" si="8"/>
        <v>2.6924200041381963</v>
      </c>
      <c r="H42" s="19">
        <f>VLOOKUP($A42,input!$A:$AD,COLUMN(input!$C$2),0)</f>
        <v>0.12666501587625592</v>
      </c>
      <c r="I42" s="19">
        <f>VLOOKUP($A42,input!$A:$AD,COLUMN(input!$E$2),0)</f>
        <v>2.5657549882619404</v>
      </c>
      <c r="J42" s="19">
        <f>VLOOKUP($A42,input!$A:$AD,COLUMN(input!$G$2),0)</f>
        <v>-10.038305211400736</v>
      </c>
      <c r="K42" s="19">
        <f t="shared" si="9"/>
        <v>-8.7899574621044252E-3</v>
      </c>
      <c r="L42" s="19">
        <f>VLOOKUP($A42,input!$A:$AD,COLUMN(input!$H$2),0)</f>
        <v>-10.047095168862841</v>
      </c>
      <c r="M42" s="19">
        <f t="shared" si="10"/>
        <v>2.3733233641422951</v>
      </c>
      <c r="N42" s="14">
        <f>VLOOKUP($A42,input!$A:$AD,COLUMN(input!$J$2),0)</f>
        <v>0.5</v>
      </c>
      <c r="O42" s="32">
        <f>VLOOKUP($A42,input!$A:$AD,COLUMN(input!$L$2),0)</f>
        <v>0</v>
      </c>
      <c r="P42" s="19">
        <f>VLOOKUP($A42,input!$A:$AD,COLUMN(input!$N$2),0)</f>
        <v>0.12666501587625592</v>
      </c>
      <c r="Q42" s="32">
        <f>VLOOKUP($A42,input!$A:$AD,COLUMN(input!$P$2),0)</f>
        <v>0</v>
      </c>
      <c r="R42" s="32">
        <f>VLOOKUP($A42,input!$A:$AD,COLUMN(input!$R$2),0)</f>
        <v>0</v>
      </c>
      <c r="S42" s="31">
        <f>VLOOKUP($A42,input!$A:$AD,COLUMN(input!$T$2),0)</f>
        <v>0</v>
      </c>
      <c r="T42" s="32">
        <f>VLOOKUP($A42,input!$A:$AD,COLUMN(input!$V$2),0)</f>
        <v>0</v>
      </c>
      <c r="U42" s="19">
        <f>VLOOKUP($A42,input!$A:$AD,COLUMN(input!$X$2),0)</f>
        <v>2.5657549882619404</v>
      </c>
      <c r="V42" s="32">
        <f>VLOOKUP($A42,input!$A:$AD,COLUMN(input!$Z$2),0)</f>
        <v>0</v>
      </c>
      <c r="W42" s="32">
        <f>VLOOKUP($A42,input!$A:$AD,COLUMN(input!$AB$2),0)</f>
        <v>0</v>
      </c>
      <c r="X42" s="31">
        <f>VLOOKUP($A42,input!$A:$AD,COLUMN(input!$AD$2),0)</f>
        <v>0</v>
      </c>
      <c r="Y42" s="32">
        <f t="shared" si="11"/>
        <v>0</v>
      </c>
      <c r="Z42" s="19">
        <f t="shared" si="12"/>
        <v>2.6924200041381963</v>
      </c>
      <c r="AA42" s="32">
        <f t="shared" si="13"/>
        <v>0</v>
      </c>
      <c r="AB42" s="32">
        <f t="shared" si="14"/>
        <v>0</v>
      </c>
      <c r="AC42" s="31">
        <f t="shared" si="15"/>
        <v>0</v>
      </c>
    </row>
    <row r="43" spans="1:29" x14ac:dyDescent="0.25">
      <c r="A43" s="11" t="s">
        <v>250</v>
      </c>
      <c r="B43" s="11" t="s">
        <v>251</v>
      </c>
      <c r="C43" s="11" t="s">
        <v>19</v>
      </c>
      <c r="D43" s="11" t="s">
        <v>939</v>
      </c>
      <c r="E43" s="15" t="s">
        <v>252</v>
      </c>
      <c r="F43" s="63">
        <f>VLOOKUP(C43,'Supplementary Dropdown'!$H$21:$I$31,2,0)</f>
        <v>0.4</v>
      </c>
      <c r="G43" s="19">
        <f t="shared" si="8"/>
        <v>7.516429586367531</v>
      </c>
      <c r="H43" s="19">
        <f>VLOOKUP($A43,input!$A:$AD,COLUMN(input!$C$2),0)</f>
        <v>1.599609528852135</v>
      </c>
      <c r="I43" s="19">
        <f>VLOOKUP($A43,input!$A:$AD,COLUMN(input!$E$2),0)</f>
        <v>5.9168200575153955</v>
      </c>
      <c r="J43" s="19">
        <f>VLOOKUP($A43,input!$A:$AD,COLUMN(input!$G$2),0)</f>
        <v>-7.1298690682621642</v>
      </c>
      <c r="K43" s="19">
        <f t="shared" si="9"/>
        <v>0.20836943080995418</v>
      </c>
      <c r="L43" s="19">
        <f>VLOOKUP($A43,input!$A:$AD,COLUMN(input!$H$2),0)</f>
        <v>-6.92149963745221</v>
      </c>
      <c r="M43" s="19">
        <f t="shared" si="10"/>
        <v>5.4730585532017413</v>
      </c>
      <c r="N43" s="14">
        <f>VLOOKUP($A43,input!$A:$AD,COLUMN(input!$J$2),0)</f>
        <v>0.5</v>
      </c>
      <c r="O43" s="32">
        <f>VLOOKUP($A43,input!$A:$AD,COLUMN(input!$L$2),0)</f>
        <v>0</v>
      </c>
      <c r="P43" s="19">
        <f>VLOOKUP($A43,input!$A:$AD,COLUMN(input!$N$2),0)</f>
        <v>1.599609528852135</v>
      </c>
      <c r="Q43" s="32">
        <f>VLOOKUP($A43,input!$A:$AD,COLUMN(input!$P$2),0)</f>
        <v>0</v>
      </c>
      <c r="R43" s="32">
        <f>VLOOKUP($A43,input!$A:$AD,COLUMN(input!$R$2),0)</f>
        <v>0</v>
      </c>
      <c r="S43" s="31">
        <f>VLOOKUP($A43,input!$A:$AD,COLUMN(input!$T$2),0)</f>
        <v>0</v>
      </c>
      <c r="T43" s="32">
        <f>VLOOKUP($A43,input!$A:$AD,COLUMN(input!$V$2),0)</f>
        <v>0</v>
      </c>
      <c r="U43" s="19">
        <f>VLOOKUP($A43,input!$A:$AD,COLUMN(input!$X$2),0)</f>
        <v>5.9168200575153955</v>
      </c>
      <c r="V43" s="32">
        <f>VLOOKUP($A43,input!$A:$AD,COLUMN(input!$Z$2),0)</f>
        <v>0</v>
      </c>
      <c r="W43" s="32">
        <f>VLOOKUP($A43,input!$A:$AD,COLUMN(input!$AB$2),0)</f>
        <v>0</v>
      </c>
      <c r="X43" s="31">
        <f>VLOOKUP($A43,input!$A:$AD,COLUMN(input!$AD$2),0)</f>
        <v>0</v>
      </c>
      <c r="Y43" s="32">
        <f t="shared" si="11"/>
        <v>0</v>
      </c>
      <c r="Z43" s="19">
        <f t="shared" si="12"/>
        <v>7.516429586367531</v>
      </c>
      <c r="AA43" s="32">
        <f t="shared" si="13"/>
        <v>0</v>
      </c>
      <c r="AB43" s="32">
        <f t="shared" si="14"/>
        <v>0</v>
      </c>
      <c r="AC43" s="31">
        <f t="shared" si="15"/>
        <v>0</v>
      </c>
    </row>
    <row r="44" spans="1:29" x14ac:dyDescent="0.25">
      <c r="A44" s="11" t="s">
        <v>268</v>
      </c>
      <c r="B44" s="11" t="s">
        <v>269</v>
      </c>
      <c r="C44" s="11" t="s">
        <v>19</v>
      </c>
      <c r="D44" s="11" t="s">
        <v>944</v>
      </c>
      <c r="E44" s="15" t="s">
        <v>270</v>
      </c>
      <c r="F44" s="63">
        <f>VLOOKUP(C44,'Supplementary Dropdown'!$H$21:$I$31,2,0)</f>
        <v>0.4</v>
      </c>
      <c r="G44" s="19">
        <f t="shared" si="8"/>
        <v>2.2396817580002382</v>
      </c>
      <c r="H44" s="19">
        <f>VLOOKUP($A44,input!$A:$AD,COLUMN(input!$C$2),0)</f>
        <v>0</v>
      </c>
      <c r="I44" s="19">
        <f>VLOOKUP($A44,input!$A:$AD,COLUMN(input!$E$2),0)</f>
        <v>2.2396817580002382</v>
      </c>
      <c r="J44" s="19">
        <f>VLOOKUP($A44,input!$A:$AD,COLUMN(input!$G$2),0)</f>
        <v>-22.228355555650165</v>
      </c>
      <c r="K44" s="19">
        <f t="shared" si="9"/>
        <v>0.36412451297395165</v>
      </c>
      <c r="L44" s="19">
        <f>VLOOKUP($A44,input!$A:$AD,COLUMN(input!$H$2),0)</f>
        <v>-21.864231042676213</v>
      </c>
      <c r="M44" s="19">
        <f t="shared" si="10"/>
        <v>2.0717056261502202</v>
      </c>
      <c r="N44" s="14">
        <f>VLOOKUP($A44,input!$A:$AD,COLUMN(input!$J$2),0)</f>
        <v>0.5</v>
      </c>
      <c r="O44" s="32">
        <f>VLOOKUP($A44,input!$A:$AD,COLUMN(input!$L$2),0)</f>
        <v>0</v>
      </c>
      <c r="P44" s="19">
        <f>VLOOKUP($A44,input!$A:$AD,COLUMN(input!$N$2),0)</f>
        <v>0</v>
      </c>
      <c r="Q44" s="32">
        <f>VLOOKUP($A44,input!$A:$AD,COLUMN(input!$P$2),0)</f>
        <v>0</v>
      </c>
      <c r="R44" s="32">
        <f>VLOOKUP($A44,input!$A:$AD,COLUMN(input!$R$2),0)</f>
        <v>0</v>
      </c>
      <c r="S44" s="31">
        <f>VLOOKUP($A44,input!$A:$AD,COLUMN(input!$T$2),0)</f>
        <v>0</v>
      </c>
      <c r="T44" s="32">
        <f>VLOOKUP($A44,input!$A:$AD,COLUMN(input!$V$2),0)</f>
        <v>0</v>
      </c>
      <c r="U44" s="19">
        <f>VLOOKUP($A44,input!$A:$AD,COLUMN(input!$X$2),0)</f>
        <v>2.2396817580002382</v>
      </c>
      <c r="V44" s="32">
        <f>VLOOKUP($A44,input!$A:$AD,COLUMN(input!$Z$2),0)</f>
        <v>0</v>
      </c>
      <c r="W44" s="32">
        <f>VLOOKUP($A44,input!$A:$AD,COLUMN(input!$AB$2),0)</f>
        <v>0</v>
      </c>
      <c r="X44" s="31">
        <f>VLOOKUP($A44,input!$A:$AD,COLUMN(input!$AD$2),0)</f>
        <v>0</v>
      </c>
      <c r="Y44" s="32">
        <f t="shared" si="11"/>
        <v>0</v>
      </c>
      <c r="Z44" s="19">
        <f t="shared" si="12"/>
        <v>2.2396817580002382</v>
      </c>
      <c r="AA44" s="32">
        <f t="shared" si="13"/>
        <v>0</v>
      </c>
      <c r="AB44" s="32">
        <f t="shared" si="14"/>
        <v>0</v>
      </c>
      <c r="AC44" s="31">
        <f t="shared" si="15"/>
        <v>0</v>
      </c>
    </row>
    <row r="45" spans="1:29" x14ac:dyDescent="0.25">
      <c r="A45" s="11" t="s">
        <v>271</v>
      </c>
      <c r="B45" s="11" t="s">
        <v>272</v>
      </c>
      <c r="C45" s="11" t="s">
        <v>922</v>
      </c>
      <c r="D45" s="11" t="s">
        <v>938</v>
      </c>
      <c r="E45" s="15" t="s">
        <v>273</v>
      </c>
      <c r="F45" s="63">
        <f>VLOOKUP(C45,'Supplementary Dropdown'!$H$21:$I$31,2,0)</f>
        <v>0.3</v>
      </c>
      <c r="G45" s="19">
        <f t="shared" si="8"/>
        <v>97.072685261677535</v>
      </c>
      <c r="H45" s="19">
        <f>VLOOKUP($A45,input!$A:$AD,COLUMN(input!$C$2),0)</f>
        <v>25.73245303158561</v>
      </c>
      <c r="I45" s="19">
        <f>VLOOKUP($A45,input!$A:$AD,COLUMN(input!$E$2),0)</f>
        <v>71.340232230091928</v>
      </c>
      <c r="J45" s="19">
        <f>VLOOKUP($A45,input!$A:$AD,COLUMN(input!$G$2),0)</f>
        <v>37.970969719714617</v>
      </c>
      <c r="K45" s="19">
        <f t="shared" si="9"/>
        <v>-1.5134145203873572E-2</v>
      </c>
      <c r="L45" s="19">
        <f>VLOOKUP($A45,input!$A:$AD,COLUMN(input!$H$2),0)</f>
        <v>37.955835574510743</v>
      </c>
      <c r="M45" s="19">
        <f t="shared" si="10"/>
        <v>65.989714812835032</v>
      </c>
      <c r="N45" s="14">
        <f>VLOOKUP($A45,input!$A:$AD,COLUMN(input!$J$2),0)</f>
        <v>0</v>
      </c>
      <c r="O45" s="32">
        <f>VLOOKUP($A45,input!$A:$AD,COLUMN(input!$L$2),0)</f>
        <v>22.937168962029695</v>
      </c>
      <c r="P45" s="19">
        <f>VLOOKUP($A45,input!$A:$AD,COLUMN(input!$N$2),0)</f>
        <v>2.7952840695559158</v>
      </c>
      <c r="Q45" s="32">
        <f>VLOOKUP($A45,input!$A:$AD,COLUMN(input!$P$2),0)</f>
        <v>0</v>
      </c>
      <c r="R45" s="32">
        <f>VLOOKUP($A45,input!$A:$AD,COLUMN(input!$R$2),0)</f>
        <v>0</v>
      </c>
      <c r="S45" s="31">
        <f>VLOOKUP($A45,input!$A:$AD,COLUMN(input!$T$2),0)</f>
        <v>0</v>
      </c>
      <c r="T45" s="32">
        <f>VLOOKUP($A45,input!$A:$AD,COLUMN(input!$V$2),0)</f>
        <v>57.238533245388659</v>
      </c>
      <c r="U45" s="19">
        <f>VLOOKUP($A45,input!$A:$AD,COLUMN(input!$X$2),0)</f>
        <v>14.101698984703276</v>
      </c>
      <c r="V45" s="32">
        <f>VLOOKUP($A45,input!$A:$AD,COLUMN(input!$Z$2),0)</f>
        <v>0</v>
      </c>
      <c r="W45" s="32">
        <f>VLOOKUP($A45,input!$A:$AD,COLUMN(input!$AB$2),0)</f>
        <v>0</v>
      </c>
      <c r="X45" s="31">
        <f>VLOOKUP($A45,input!$A:$AD,COLUMN(input!$AD$2),0)</f>
        <v>0</v>
      </c>
      <c r="Y45" s="32">
        <f t="shared" si="11"/>
        <v>80.175702207418354</v>
      </c>
      <c r="Z45" s="19">
        <f t="shared" si="12"/>
        <v>16.896983054259191</v>
      </c>
      <c r="AA45" s="32">
        <f t="shared" si="13"/>
        <v>0</v>
      </c>
      <c r="AB45" s="32">
        <f t="shared" si="14"/>
        <v>0</v>
      </c>
      <c r="AC45" s="31">
        <f t="shared" si="15"/>
        <v>0</v>
      </c>
    </row>
    <row r="46" spans="1:29" x14ac:dyDescent="0.25">
      <c r="A46" s="11" t="s">
        <v>276</v>
      </c>
      <c r="B46" s="11" t="s">
        <v>277</v>
      </c>
      <c r="C46" s="11" t="s">
        <v>19</v>
      </c>
      <c r="D46" s="11" t="s">
        <v>944</v>
      </c>
      <c r="E46" s="15" t="s">
        <v>278</v>
      </c>
      <c r="F46" s="63">
        <f>VLOOKUP(C46,'Supplementary Dropdown'!$H$21:$I$31,2,0)</f>
        <v>0.4</v>
      </c>
      <c r="G46" s="19">
        <f t="shared" si="8"/>
        <v>1.3656627494393958</v>
      </c>
      <c r="H46" s="19">
        <f>VLOOKUP($A46,input!$A:$AD,COLUMN(input!$C$2),0)</f>
        <v>0</v>
      </c>
      <c r="I46" s="19">
        <f>VLOOKUP($A46,input!$A:$AD,COLUMN(input!$E$2),0)</f>
        <v>1.3656627494393958</v>
      </c>
      <c r="J46" s="19">
        <f>VLOOKUP($A46,input!$A:$AD,COLUMN(input!$G$2),0)</f>
        <v>-8.599014596239817</v>
      </c>
      <c r="K46" s="19">
        <f t="shared" si="9"/>
        <v>8.277049898881117E-2</v>
      </c>
      <c r="L46" s="19">
        <f>VLOOKUP($A46,input!$A:$AD,COLUMN(input!$H$2),0)</f>
        <v>-8.5162440972510058</v>
      </c>
      <c r="M46" s="19">
        <f t="shared" si="10"/>
        <v>1.2632380432314412</v>
      </c>
      <c r="N46" s="14">
        <f>VLOOKUP($A46,input!$A:$AD,COLUMN(input!$J$2),0)</f>
        <v>0.5</v>
      </c>
      <c r="O46" s="32">
        <f>VLOOKUP($A46,input!$A:$AD,COLUMN(input!$L$2),0)</f>
        <v>0</v>
      </c>
      <c r="P46" s="19">
        <f>VLOOKUP($A46,input!$A:$AD,COLUMN(input!$N$2),0)</f>
        <v>0</v>
      </c>
      <c r="Q46" s="32">
        <f>VLOOKUP($A46,input!$A:$AD,COLUMN(input!$P$2),0)</f>
        <v>0</v>
      </c>
      <c r="R46" s="32">
        <f>VLOOKUP($A46,input!$A:$AD,COLUMN(input!$R$2),0)</f>
        <v>0</v>
      </c>
      <c r="S46" s="31">
        <f>VLOOKUP($A46,input!$A:$AD,COLUMN(input!$T$2),0)</f>
        <v>0</v>
      </c>
      <c r="T46" s="32">
        <f>VLOOKUP($A46,input!$A:$AD,COLUMN(input!$V$2),0)</f>
        <v>0</v>
      </c>
      <c r="U46" s="19">
        <f>VLOOKUP($A46,input!$A:$AD,COLUMN(input!$X$2),0)</f>
        <v>1.3656627494393958</v>
      </c>
      <c r="V46" s="32">
        <f>VLOOKUP($A46,input!$A:$AD,COLUMN(input!$Z$2),0)</f>
        <v>0</v>
      </c>
      <c r="W46" s="32">
        <f>VLOOKUP($A46,input!$A:$AD,COLUMN(input!$AB$2),0)</f>
        <v>0</v>
      </c>
      <c r="X46" s="31">
        <f>VLOOKUP($A46,input!$A:$AD,COLUMN(input!$AD$2),0)</f>
        <v>0</v>
      </c>
      <c r="Y46" s="32">
        <f t="shared" si="11"/>
        <v>0</v>
      </c>
      <c r="Z46" s="19">
        <f t="shared" si="12"/>
        <v>1.3656627494393958</v>
      </c>
      <c r="AA46" s="32">
        <f t="shared" si="13"/>
        <v>0</v>
      </c>
      <c r="AB46" s="32">
        <f t="shared" si="14"/>
        <v>0</v>
      </c>
      <c r="AC46" s="31">
        <f t="shared" si="15"/>
        <v>0</v>
      </c>
    </row>
    <row r="47" spans="1:29" x14ac:dyDescent="0.25">
      <c r="A47" s="11" t="s">
        <v>279</v>
      </c>
      <c r="B47" s="11" t="s">
        <v>280</v>
      </c>
      <c r="C47" s="11" t="s">
        <v>19</v>
      </c>
      <c r="D47" s="11" t="s">
        <v>935</v>
      </c>
      <c r="E47" s="15" t="s">
        <v>281</v>
      </c>
      <c r="F47" s="63">
        <f>VLOOKUP(C47,'Supplementary Dropdown'!$H$21:$I$31,2,0)</f>
        <v>0.4</v>
      </c>
      <c r="G47" s="19">
        <f t="shared" si="8"/>
        <v>3.7594449754979991</v>
      </c>
      <c r="H47" s="19">
        <f>VLOOKUP($A47,input!$A:$AD,COLUMN(input!$C$2),0)</f>
        <v>0.5618948618319537</v>
      </c>
      <c r="I47" s="19">
        <f>VLOOKUP($A47,input!$A:$AD,COLUMN(input!$E$2),0)</f>
        <v>3.1975501136660456</v>
      </c>
      <c r="J47" s="19">
        <f>VLOOKUP($A47,input!$A:$AD,COLUMN(input!$G$2),0)</f>
        <v>-6.2592982766843823</v>
      </c>
      <c r="K47" s="19">
        <f t="shared" si="9"/>
        <v>-0.12887571521407271</v>
      </c>
      <c r="L47" s="19">
        <f>VLOOKUP($A47,input!$A:$AD,COLUMN(input!$H$2),0)</f>
        <v>-6.388173991898455</v>
      </c>
      <c r="M47" s="19">
        <f t="shared" si="10"/>
        <v>2.9577338551410923</v>
      </c>
      <c r="N47" s="14">
        <f>VLOOKUP($A47,input!$A:$AD,COLUMN(input!$J$2),0)</f>
        <v>0.5</v>
      </c>
      <c r="O47" s="32">
        <f>VLOOKUP($A47,input!$A:$AD,COLUMN(input!$L$2),0)</f>
        <v>0</v>
      </c>
      <c r="P47" s="19">
        <f>VLOOKUP($A47,input!$A:$AD,COLUMN(input!$N$2),0)</f>
        <v>0.5618948618319537</v>
      </c>
      <c r="Q47" s="32">
        <f>VLOOKUP($A47,input!$A:$AD,COLUMN(input!$P$2),0)</f>
        <v>0</v>
      </c>
      <c r="R47" s="32">
        <f>VLOOKUP($A47,input!$A:$AD,COLUMN(input!$R$2),0)</f>
        <v>0</v>
      </c>
      <c r="S47" s="31">
        <f>VLOOKUP($A47,input!$A:$AD,COLUMN(input!$T$2),0)</f>
        <v>0</v>
      </c>
      <c r="T47" s="32">
        <f>VLOOKUP($A47,input!$A:$AD,COLUMN(input!$V$2),0)</f>
        <v>0</v>
      </c>
      <c r="U47" s="19">
        <f>VLOOKUP($A47,input!$A:$AD,COLUMN(input!$X$2),0)</f>
        <v>3.1975501136660456</v>
      </c>
      <c r="V47" s="32">
        <f>VLOOKUP($A47,input!$A:$AD,COLUMN(input!$Z$2),0)</f>
        <v>0</v>
      </c>
      <c r="W47" s="32">
        <f>VLOOKUP($A47,input!$A:$AD,COLUMN(input!$AB$2),0)</f>
        <v>0</v>
      </c>
      <c r="X47" s="31">
        <f>VLOOKUP($A47,input!$A:$AD,COLUMN(input!$AD$2),0)</f>
        <v>0</v>
      </c>
      <c r="Y47" s="32">
        <f t="shared" si="11"/>
        <v>0</v>
      </c>
      <c r="Z47" s="19">
        <f t="shared" si="12"/>
        <v>3.7594449754979991</v>
      </c>
      <c r="AA47" s="32">
        <f t="shared" si="13"/>
        <v>0</v>
      </c>
      <c r="AB47" s="32">
        <f t="shared" si="14"/>
        <v>0</v>
      </c>
      <c r="AC47" s="31">
        <f t="shared" si="15"/>
        <v>0</v>
      </c>
    </row>
    <row r="48" spans="1:29" x14ac:dyDescent="0.25">
      <c r="A48" s="11" t="s">
        <v>285</v>
      </c>
      <c r="B48" s="11" t="s">
        <v>286</v>
      </c>
      <c r="C48" s="11" t="s">
        <v>19</v>
      </c>
      <c r="D48" s="11" t="s">
        <v>943</v>
      </c>
      <c r="E48" s="15" t="s">
        <v>287</v>
      </c>
      <c r="F48" s="63">
        <f>VLOOKUP(C48,'Supplementary Dropdown'!$H$21:$I$31,2,0)</f>
        <v>0.4</v>
      </c>
      <c r="G48" s="19">
        <f t="shared" si="8"/>
        <v>4.8416623134283565</v>
      </c>
      <c r="H48" s="19">
        <f>VLOOKUP($A48,input!$A:$AD,COLUMN(input!$C$2),0)</f>
        <v>0.86888574036389032</v>
      </c>
      <c r="I48" s="19">
        <f>VLOOKUP($A48,input!$A:$AD,COLUMN(input!$E$2),0)</f>
        <v>3.9727765730644666</v>
      </c>
      <c r="J48" s="19">
        <f>VLOOKUP($A48,input!$A:$AD,COLUMN(input!$G$2),0)</f>
        <v>-24.571195002582808</v>
      </c>
      <c r="K48" s="19">
        <f t="shared" si="9"/>
        <v>0.30454341758355952</v>
      </c>
      <c r="L48" s="19">
        <f>VLOOKUP($A48,input!$A:$AD,COLUMN(input!$H$2),0)</f>
        <v>-24.266651584999249</v>
      </c>
      <c r="M48" s="19">
        <f t="shared" si="10"/>
        <v>3.6748183300846318</v>
      </c>
      <c r="N48" s="14">
        <f>VLOOKUP($A48,input!$A:$AD,COLUMN(input!$J$2),0)</f>
        <v>0.5</v>
      </c>
      <c r="O48" s="32">
        <f>VLOOKUP($A48,input!$A:$AD,COLUMN(input!$L$2),0)</f>
        <v>0</v>
      </c>
      <c r="P48" s="19">
        <f>VLOOKUP($A48,input!$A:$AD,COLUMN(input!$N$2),0)</f>
        <v>0.86888574036389032</v>
      </c>
      <c r="Q48" s="32">
        <f>VLOOKUP($A48,input!$A:$AD,COLUMN(input!$P$2),0)</f>
        <v>0</v>
      </c>
      <c r="R48" s="32">
        <f>VLOOKUP($A48,input!$A:$AD,COLUMN(input!$R$2),0)</f>
        <v>0</v>
      </c>
      <c r="S48" s="31">
        <f>VLOOKUP($A48,input!$A:$AD,COLUMN(input!$T$2),0)</f>
        <v>0</v>
      </c>
      <c r="T48" s="32">
        <f>VLOOKUP($A48,input!$A:$AD,COLUMN(input!$V$2),0)</f>
        <v>0</v>
      </c>
      <c r="U48" s="19">
        <f>VLOOKUP($A48,input!$A:$AD,COLUMN(input!$X$2),0)</f>
        <v>3.9727765730644666</v>
      </c>
      <c r="V48" s="32">
        <f>VLOOKUP($A48,input!$A:$AD,COLUMN(input!$Z$2),0)</f>
        <v>0</v>
      </c>
      <c r="W48" s="32">
        <f>VLOOKUP($A48,input!$A:$AD,COLUMN(input!$AB$2),0)</f>
        <v>0</v>
      </c>
      <c r="X48" s="31">
        <f>VLOOKUP($A48,input!$A:$AD,COLUMN(input!$AD$2),0)</f>
        <v>0</v>
      </c>
      <c r="Y48" s="32">
        <f t="shared" si="11"/>
        <v>0</v>
      </c>
      <c r="Z48" s="19">
        <f t="shared" si="12"/>
        <v>4.8416623134283565</v>
      </c>
      <c r="AA48" s="32">
        <f t="shared" si="13"/>
        <v>0</v>
      </c>
      <c r="AB48" s="32">
        <f t="shared" si="14"/>
        <v>0</v>
      </c>
      <c r="AC48" s="31">
        <f t="shared" si="15"/>
        <v>0</v>
      </c>
    </row>
    <row r="49" spans="1:29" x14ac:dyDescent="0.25">
      <c r="A49" s="11" t="s">
        <v>292</v>
      </c>
      <c r="B49" s="11" t="s">
        <v>293</v>
      </c>
      <c r="C49" s="11" t="s">
        <v>19</v>
      </c>
      <c r="D49" s="11" t="s">
        <v>937</v>
      </c>
      <c r="E49" s="15" t="s">
        <v>294</v>
      </c>
      <c r="F49" s="63">
        <f>VLOOKUP(C49,'Supplementary Dropdown'!$H$21:$I$31,2,0)</f>
        <v>0.4</v>
      </c>
      <c r="G49" s="19">
        <f t="shared" si="8"/>
        <v>2.3691012018046163</v>
      </c>
      <c r="H49" s="19">
        <f>VLOOKUP($A49,input!$A:$AD,COLUMN(input!$C$2),0)</f>
        <v>0.44130878963565734</v>
      </c>
      <c r="I49" s="19">
        <f>VLOOKUP($A49,input!$A:$AD,COLUMN(input!$E$2),0)</f>
        <v>1.9277924121689587</v>
      </c>
      <c r="J49" s="19">
        <f>VLOOKUP($A49,input!$A:$AD,COLUMN(input!$G$2),0)</f>
        <v>-7.4906037248657045</v>
      </c>
      <c r="K49" s="19">
        <f t="shared" si="9"/>
        <v>6.8863823576219119E-2</v>
      </c>
      <c r="L49" s="19">
        <f>VLOOKUP($A49,input!$A:$AD,COLUMN(input!$H$2),0)</f>
        <v>-7.4217399012894854</v>
      </c>
      <c r="M49" s="19">
        <f t="shared" si="10"/>
        <v>1.7832079812562869</v>
      </c>
      <c r="N49" s="14">
        <f>VLOOKUP($A49,input!$A:$AD,COLUMN(input!$J$2),0)</f>
        <v>0.5</v>
      </c>
      <c r="O49" s="32">
        <f>VLOOKUP($A49,input!$A:$AD,COLUMN(input!$L$2),0)</f>
        <v>0</v>
      </c>
      <c r="P49" s="19">
        <f>VLOOKUP($A49,input!$A:$AD,COLUMN(input!$N$2),0)</f>
        <v>0.44130878963565734</v>
      </c>
      <c r="Q49" s="32">
        <f>VLOOKUP($A49,input!$A:$AD,COLUMN(input!$P$2),0)</f>
        <v>0</v>
      </c>
      <c r="R49" s="32">
        <f>VLOOKUP($A49,input!$A:$AD,COLUMN(input!$R$2),0)</f>
        <v>0</v>
      </c>
      <c r="S49" s="31">
        <f>VLOOKUP($A49,input!$A:$AD,COLUMN(input!$T$2),0)</f>
        <v>0</v>
      </c>
      <c r="T49" s="32">
        <f>VLOOKUP($A49,input!$A:$AD,COLUMN(input!$V$2),0)</f>
        <v>0</v>
      </c>
      <c r="U49" s="19">
        <f>VLOOKUP($A49,input!$A:$AD,COLUMN(input!$X$2),0)</f>
        <v>1.9277924121689587</v>
      </c>
      <c r="V49" s="32">
        <f>VLOOKUP($A49,input!$A:$AD,COLUMN(input!$Z$2),0)</f>
        <v>0</v>
      </c>
      <c r="W49" s="32">
        <f>VLOOKUP($A49,input!$A:$AD,COLUMN(input!$AB$2),0)</f>
        <v>0</v>
      </c>
      <c r="X49" s="31">
        <f>VLOOKUP($A49,input!$A:$AD,COLUMN(input!$AD$2),0)</f>
        <v>0</v>
      </c>
      <c r="Y49" s="32">
        <f t="shared" si="11"/>
        <v>0</v>
      </c>
      <c r="Z49" s="19">
        <f t="shared" si="12"/>
        <v>2.3691012018046163</v>
      </c>
      <c r="AA49" s="32">
        <f t="shared" si="13"/>
        <v>0</v>
      </c>
      <c r="AB49" s="32">
        <f t="shared" si="14"/>
        <v>0</v>
      </c>
      <c r="AC49" s="31">
        <f t="shared" si="15"/>
        <v>0</v>
      </c>
    </row>
    <row r="50" spans="1:29" x14ac:dyDescent="0.25">
      <c r="A50" s="11" t="s">
        <v>295</v>
      </c>
      <c r="B50" s="11" t="s">
        <v>296</v>
      </c>
      <c r="C50" s="11" t="s">
        <v>19</v>
      </c>
      <c r="D50" s="11" t="s">
        <v>942</v>
      </c>
      <c r="E50" s="15" t="s">
        <v>297</v>
      </c>
      <c r="F50" s="63">
        <f>VLOOKUP(C50,'Supplementary Dropdown'!$H$21:$I$31,2,0)</f>
        <v>0.4</v>
      </c>
      <c r="G50" s="19">
        <f t="shared" si="8"/>
        <v>2.8865812588815838</v>
      </c>
      <c r="H50" s="19">
        <f>VLOOKUP($A50,input!$A:$AD,COLUMN(input!$C$2),0)</f>
        <v>0.39310840542736647</v>
      </c>
      <c r="I50" s="19">
        <f>VLOOKUP($A50,input!$A:$AD,COLUMN(input!$E$2),0)</f>
        <v>2.4934728534542172</v>
      </c>
      <c r="J50" s="19">
        <f>VLOOKUP($A50,input!$A:$AD,COLUMN(input!$G$2),0)</f>
        <v>-2.5574175158483663</v>
      </c>
      <c r="K50" s="19">
        <f t="shared" si="9"/>
        <v>-3.8447594896349191E-2</v>
      </c>
      <c r="L50" s="19">
        <f>VLOOKUP($A50,input!$A:$AD,COLUMN(input!$H$2),0)</f>
        <v>-2.5958651107447155</v>
      </c>
      <c r="M50" s="19">
        <f t="shared" si="10"/>
        <v>2.306462389445151</v>
      </c>
      <c r="N50" s="14">
        <f>VLOOKUP($A50,input!$A:$AD,COLUMN(input!$J$2),0)</f>
        <v>0.5</v>
      </c>
      <c r="O50" s="32">
        <f>VLOOKUP($A50,input!$A:$AD,COLUMN(input!$L$2),0)</f>
        <v>0</v>
      </c>
      <c r="P50" s="19">
        <f>VLOOKUP($A50,input!$A:$AD,COLUMN(input!$N$2),0)</f>
        <v>0.39310840542736647</v>
      </c>
      <c r="Q50" s="32">
        <f>VLOOKUP($A50,input!$A:$AD,COLUMN(input!$P$2),0)</f>
        <v>0</v>
      </c>
      <c r="R50" s="32">
        <f>VLOOKUP($A50,input!$A:$AD,COLUMN(input!$R$2),0)</f>
        <v>0</v>
      </c>
      <c r="S50" s="31">
        <f>VLOOKUP($A50,input!$A:$AD,COLUMN(input!$T$2),0)</f>
        <v>0</v>
      </c>
      <c r="T50" s="32">
        <f>VLOOKUP($A50,input!$A:$AD,COLUMN(input!$V$2),0)</f>
        <v>0</v>
      </c>
      <c r="U50" s="19">
        <f>VLOOKUP($A50,input!$A:$AD,COLUMN(input!$X$2),0)</f>
        <v>2.4934728534542172</v>
      </c>
      <c r="V50" s="32">
        <f>VLOOKUP($A50,input!$A:$AD,COLUMN(input!$Z$2),0)</f>
        <v>0</v>
      </c>
      <c r="W50" s="32">
        <f>VLOOKUP($A50,input!$A:$AD,COLUMN(input!$AB$2),0)</f>
        <v>0</v>
      </c>
      <c r="X50" s="31">
        <f>VLOOKUP($A50,input!$A:$AD,COLUMN(input!$AD$2),0)</f>
        <v>0</v>
      </c>
      <c r="Y50" s="32">
        <f t="shared" si="11"/>
        <v>0</v>
      </c>
      <c r="Z50" s="19">
        <f t="shared" si="12"/>
        <v>2.8865812588815838</v>
      </c>
      <c r="AA50" s="32">
        <f t="shared" si="13"/>
        <v>0</v>
      </c>
      <c r="AB50" s="32">
        <f t="shared" si="14"/>
        <v>0</v>
      </c>
      <c r="AC50" s="31">
        <f t="shared" si="15"/>
        <v>0</v>
      </c>
    </row>
    <row r="51" spans="1:29" x14ac:dyDescent="0.25">
      <c r="A51" s="11" t="s">
        <v>304</v>
      </c>
      <c r="B51" s="11" t="s">
        <v>305</v>
      </c>
      <c r="C51" s="11" t="s">
        <v>15</v>
      </c>
      <c r="D51" s="11" t="s">
        <v>938</v>
      </c>
      <c r="E51" s="15" t="s">
        <v>306</v>
      </c>
      <c r="F51" s="63">
        <f>VLOOKUP(C51,'Supplementary Dropdown'!$H$21:$I$31,2,0)</f>
        <v>0.2</v>
      </c>
      <c r="G51" s="19">
        <f t="shared" si="8"/>
        <v>1175.3715060667255</v>
      </c>
      <c r="H51" s="19">
        <f>VLOOKUP($A51,input!$A:$AD,COLUMN(input!$C$2),0)</f>
        <v>136.45394479138733</v>
      </c>
      <c r="I51" s="19">
        <f>VLOOKUP($A51,input!$A:$AD,COLUMN(input!$E$2),0)</f>
        <v>1038.9175612753381</v>
      </c>
      <c r="J51" s="19">
        <f>VLOOKUP($A51,input!$A:$AD,COLUMN(input!$G$2),0)</f>
        <v>-538.14561137725821</v>
      </c>
      <c r="K51" s="19">
        <f t="shared" si="9"/>
        <v>2.6509771183100383</v>
      </c>
      <c r="L51" s="19">
        <f>VLOOKUP($A51,input!$A:$AD,COLUMN(input!$H$2),0)</f>
        <v>-535.49463425894817</v>
      </c>
      <c r="M51" s="19">
        <f t="shared" si="10"/>
        <v>960.99874417968783</v>
      </c>
      <c r="N51" s="14">
        <f>VLOOKUP($A51,input!$A:$AD,COLUMN(input!$J$2),0)</f>
        <v>0.34123275519709906</v>
      </c>
      <c r="O51" s="32">
        <f>VLOOKUP($A51,input!$A:$AD,COLUMN(input!$L$2),0)</f>
        <v>0</v>
      </c>
      <c r="P51" s="19">
        <f>VLOOKUP($A51,input!$A:$AD,COLUMN(input!$N$2),0)</f>
        <v>0</v>
      </c>
      <c r="Q51" s="32">
        <f>VLOOKUP($A51,input!$A:$AD,COLUMN(input!$P$2),0)</f>
        <v>84.934320282446237</v>
      </c>
      <c r="R51" s="32">
        <f>VLOOKUP($A51,input!$A:$AD,COLUMN(input!$R$2),0)</f>
        <v>22.277726253328606</v>
      </c>
      <c r="S51" s="31">
        <f>VLOOKUP($A51,input!$A:$AD,COLUMN(input!$T$2),0)</f>
        <v>29.241898255612494</v>
      </c>
      <c r="T51" s="32">
        <f>VLOOKUP($A51,input!$A:$AD,COLUMN(input!$V$2),0)</f>
        <v>0</v>
      </c>
      <c r="U51" s="19">
        <f>VLOOKUP($A51,input!$A:$AD,COLUMN(input!$X$2),0)</f>
        <v>0</v>
      </c>
      <c r="V51" s="32">
        <f>VLOOKUP($A51,input!$A:$AD,COLUMN(input!$Z$2),0)</f>
        <v>126.35247407432726</v>
      </c>
      <c r="W51" s="32">
        <f>VLOOKUP($A51,input!$A:$AD,COLUMN(input!$AB$2),0)</f>
        <v>905.29616864667378</v>
      </c>
      <c r="X51" s="31">
        <f>VLOOKUP($A51,input!$A:$AD,COLUMN(input!$AD$2),0)</f>
        <v>7.268918554337052</v>
      </c>
      <c r="Y51" s="32">
        <f t="shared" si="11"/>
        <v>0</v>
      </c>
      <c r="Z51" s="19">
        <f t="shared" si="12"/>
        <v>0</v>
      </c>
      <c r="AA51" s="32">
        <f t="shared" si="13"/>
        <v>211.2867943567735</v>
      </c>
      <c r="AB51" s="32">
        <f t="shared" si="14"/>
        <v>927.57389490000241</v>
      </c>
      <c r="AC51" s="31">
        <f t="shared" si="15"/>
        <v>36.510816809949546</v>
      </c>
    </row>
    <row r="52" spans="1:29" x14ac:dyDescent="0.25">
      <c r="A52" s="11" t="s">
        <v>307</v>
      </c>
      <c r="B52" s="11" t="s">
        <v>308</v>
      </c>
      <c r="C52" s="11" t="s">
        <v>19</v>
      </c>
      <c r="D52" s="11" t="s">
        <v>942</v>
      </c>
      <c r="E52" s="15" t="s">
        <v>309</v>
      </c>
      <c r="F52" s="63">
        <f>VLOOKUP(C52,'Supplementary Dropdown'!$H$21:$I$31,2,0)</f>
        <v>0.4</v>
      </c>
      <c r="G52" s="19">
        <f t="shared" si="8"/>
        <v>4.1803079345803029</v>
      </c>
      <c r="H52" s="19">
        <f>VLOOKUP($A52,input!$A:$AD,COLUMN(input!$C$2),0)</f>
        <v>0.61683903691934605</v>
      </c>
      <c r="I52" s="19">
        <f>VLOOKUP($A52,input!$A:$AD,COLUMN(input!$E$2),0)</f>
        <v>3.563468897660957</v>
      </c>
      <c r="J52" s="19">
        <f>VLOOKUP($A52,input!$A:$AD,COLUMN(input!$G$2),0)</f>
        <v>-15.708659316654719</v>
      </c>
      <c r="K52" s="19">
        <f t="shared" si="9"/>
        <v>2.3410897762179417E-3</v>
      </c>
      <c r="L52" s="19">
        <f>VLOOKUP($A52,input!$A:$AD,COLUMN(input!$H$2),0)</f>
        <v>-15.706318226878501</v>
      </c>
      <c r="M52" s="19">
        <f t="shared" si="10"/>
        <v>3.2962087303363852</v>
      </c>
      <c r="N52" s="14">
        <f>VLOOKUP($A52,input!$A:$AD,COLUMN(input!$J$2),0)</f>
        <v>0.5</v>
      </c>
      <c r="O52" s="32">
        <f>VLOOKUP($A52,input!$A:$AD,COLUMN(input!$L$2),0)</f>
        <v>0</v>
      </c>
      <c r="P52" s="19">
        <f>VLOOKUP($A52,input!$A:$AD,COLUMN(input!$N$2),0)</f>
        <v>0.61683903691934605</v>
      </c>
      <c r="Q52" s="32">
        <f>VLOOKUP($A52,input!$A:$AD,COLUMN(input!$P$2),0)</f>
        <v>0</v>
      </c>
      <c r="R52" s="32">
        <f>VLOOKUP($A52,input!$A:$AD,COLUMN(input!$R$2),0)</f>
        <v>0</v>
      </c>
      <c r="S52" s="31">
        <f>VLOOKUP($A52,input!$A:$AD,COLUMN(input!$T$2),0)</f>
        <v>0</v>
      </c>
      <c r="T52" s="32">
        <f>VLOOKUP($A52,input!$A:$AD,COLUMN(input!$V$2),0)</f>
        <v>0</v>
      </c>
      <c r="U52" s="19">
        <f>VLOOKUP($A52,input!$A:$AD,COLUMN(input!$X$2),0)</f>
        <v>3.563468897660957</v>
      </c>
      <c r="V52" s="32">
        <f>VLOOKUP($A52,input!$A:$AD,COLUMN(input!$Z$2),0)</f>
        <v>0</v>
      </c>
      <c r="W52" s="32">
        <f>VLOOKUP($A52,input!$A:$AD,COLUMN(input!$AB$2),0)</f>
        <v>0</v>
      </c>
      <c r="X52" s="31">
        <f>VLOOKUP($A52,input!$A:$AD,COLUMN(input!$AD$2),0)</f>
        <v>0</v>
      </c>
      <c r="Y52" s="32">
        <f t="shared" si="11"/>
        <v>0</v>
      </c>
      <c r="Z52" s="19">
        <f t="shared" si="12"/>
        <v>4.1803079345803029</v>
      </c>
      <c r="AA52" s="32">
        <f t="shared" si="13"/>
        <v>0</v>
      </c>
      <c r="AB52" s="32">
        <f t="shared" si="14"/>
        <v>0</v>
      </c>
      <c r="AC52" s="31">
        <f t="shared" si="15"/>
        <v>0</v>
      </c>
    </row>
    <row r="53" spans="1:29" x14ac:dyDescent="0.25">
      <c r="A53" s="11" t="s">
        <v>310</v>
      </c>
      <c r="B53" s="11" t="s">
        <v>311</v>
      </c>
      <c r="C53" s="11" t="s">
        <v>931</v>
      </c>
      <c r="D53" s="11" t="s">
        <v>942</v>
      </c>
      <c r="E53" s="15" t="s">
        <v>312</v>
      </c>
      <c r="F53" s="63">
        <f>VLOOKUP(C53,'Supplementary Dropdown'!$H$21:$I$31,2,0)</f>
        <v>0.1</v>
      </c>
      <c r="G53" s="19">
        <f t="shared" si="8"/>
        <v>92.269351795089676</v>
      </c>
      <c r="H53" s="19">
        <f>VLOOKUP($A53,input!$A:$AD,COLUMN(input!$C$2),0)</f>
        <v>19.385186739225723</v>
      </c>
      <c r="I53" s="19">
        <f>VLOOKUP($A53,input!$A:$AD,COLUMN(input!$E$2),0)</f>
        <v>72.884165055863946</v>
      </c>
      <c r="J53" s="19">
        <f>VLOOKUP($A53,input!$A:$AD,COLUMN(input!$G$2),0)</f>
        <v>52.171287882754513</v>
      </c>
      <c r="K53" s="19">
        <f t="shared" si="9"/>
        <v>-2.4350394341858816E-2</v>
      </c>
      <c r="L53" s="19">
        <f>VLOOKUP($A53,input!$A:$AD,COLUMN(input!$H$2),0)</f>
        <v>52.146937488412654</v>
      </c>
      <c r="M53" s="19">
        <f t="shared" si="10"/>
        <v>67.417852676674158</v>
      </c>
      <c r="N53" s="14">
        <f>VLOOKUP($A53,input!$A:$AD,COLUMN(input!$J$2),0)</f>
        <v>0</v>
      </c>
      <c r="O53" s="32">
        <f>VLOOKUP($A53,input!$A:$AD,COLUMN(input!$L$2),0)</f>
        <v>17.357895141136407</v>
      </c>
      <c r="P53" s="19">
        <f>VLOOKUP($A53,input!$A:$AD,COLUMN(input!$N$2),0)</f>
        <v>0</v>
      </c>
      <c r="Q53" s="32">
        <f>VLOOKUP($A53,input!$A:$AD,COLUMN(input!$P$2),0)</f>
        <v>2.0272915980893149</v>
      </c>
      <c r="R53" s="32">
        <f>VLOOKUP($A53,input!$A:$AD,COLUMN(input!$R$2),0)</f>
        <v>0</v>
      </c>
      <c r="S53" s="31">
        <f>VLOOKUP($A53,input!$A:$AD,COLUMN(input!$T$2),0)</f>
        <v>0</v>
      </c>
      <c r="T53" s="32">
        <f>VLOOKUP($A53,input!$A:$AD,COLUMN(input!$V$2),0)</f>
        <v>69.030702568491591</v>
      </c>
      <c r="U53" s="19">
        <f>VLOOKUP($A53,input!$A:$AD,COLUMN(input!$X$2),0)</f>
        <v>0</v>
      </c>
      <c r="V53" s="32">
        <f>VLOOKUP($A53,input!$A:$AD,COLUMN(input!$Z$2),0)</f>
        <v>3.8534624873723464</v>
      </c>
      <c r="W53" s="32">
        <f>VLOOKUP($A53,input!$A:$AD,COLUMN(input!$AB$2),0)</f>
        <v>0</v>
      </c>
      <c r="X53" s="31">
        <f>VLOOKUP($A53,input!$A:$AD,COLUMN(input!$AD$2),0)</f>
        <v>0</v>
      </c>
      <c r="Y53" s="32">
        <f t="shared" si="11"/>
        <v>86.388597709628002</v>
      </c>
      <c r="Z53" s="19">
        <f t="shared" si="12"/>
        <v>0</v>
      </c>
      <c r="AA53" s="32">
        <f t="shared" si="13"/>
        <v>5.8807540854616613</v>
      </c>
      <c r="AB53" s="32">
        <f t="shared" si="14"/>
        <v>0</v>
      </c>
      <c r="AC53" s="31">
        <f t="shared" si="15"/>
        <v>0</v>
      </c>
    </row>
    <row r="54" spans="1:29" x14ac:dyDescent="0.25">
      <c r="A54" s="11" t="s">
        <v>315</v>
      </c>
      <c r="B54" s="11" t="s">
        <v>316</v>
      </c>
      <c r="C54" s="11" t="s">
        <v>19</v>
      </c>
      <c r="D54" s="11" t="s">
        <v>936</v>
      </c>
      <c r="E54" s="15" t="s">
        <v>317</v>
      </c>
      <c r="F54" s="63">
        <f>VLOOKUP(C54,'Supplementary Dropdown'!$H$21:$I$31,2,0)</f>
        <v>0.4</v>
      </c>
      <c r="G54" s="19">
        <f t="shared" ref="G54:G82" si="16">H54+I54</f>
        <v>3.0481883553328308</v>
      </c>
      <c r="H54" s="19">
        <f>VLOOKUP($A54,input!$A:$AD,COLUMN(input!$C$2),0)</f>
        <v>0.19626465791093931</v>
      </c>
      <c r="I54" s="19">
        <f>VLOOKUP($A54,input!$A:$AD,COLUMN(input!$E$2),0)</f>
        <v>2.8519236974218916</v>
      </c>
      <c r="J54" s="19">
        <f>VLOOKUP($A54,input!$A:$AD,COLUMN(input!$G$2),0)</f>
        <v>-6.0835281967032033</v>
      </c>
      <c r="K54" s="19">
        <f t="shared" ref="K54:K82" si="17">L54-J54</f>
        <v>-6.7440930298954704E-2</v>
      </c>
      <c r="L54" s="19">
        <f>VLOOKUP($A54,input!$A:$AD,COLUMN(input!$H$2),0)</f>
        <v>-6.150969127002158</v>
      </c>
      <c r="M54" s="19">
        <f t="shared" ref="M54:M82" si="18">I54*0.925</f>
        <v>2.6380294201152497</v>
      </c>
      <c r="N54" s="14">
        <f>VLOOKUP($A54,input!$A:$AD,COLUMN(input!$J$2),0)</f>
        <v>0.5</v>
      </c>
      <c r="O54" s="32">
        <f>VLOOKUP($A54,input!$A:$AD,COLUMN(input!$L$2),0)</f>
        <v>0</v>
      </c>
      <c r="P54" s="19">
        <f>VLOOKUP($A54,input!$A:$AD,COLUMN(input!$N$2),0)</f>
        <v>0.19626465791093931</v>
      </c>
      <c r="Q54" s="32">
        <f>VLOOKUP($A54,input!$A:$AD,COLUMN(input!$P$2),0)</f>
        <v>0</v>
      </c>
      <c r="R54" s="32">
        <f>VLOOKUP($A54,input!$A:$AD,COLUMN(input!$R$2),0)</f>
        <v>0</v>
      </c>
      <c r="S54" s="31">
        <f>VLOOKUP($A54,input!$A:$AD,COLUMN(input!$T$2),0)</f>
        <v>0</v>
      </c>
      <c r="T54" s="32">
        <f>VLOOKUP($A54,input!$A:$AD,COLUMN(input!$V$2),0)</f>
        <v>0</v>
      </c>
      <c r="U54" s="19">
        <f>VLOOKUP($A54,input!$A:$AD,COLUMN(input!$X$2),0)</f>
        <v>2.8519236974218916</v>
      </c>
      <c r="V54" s="32">
        <f>VLOOKUP($A54,input!$A:$AD,COLUMN(input!$Z$2),0)</f>
        <v>0</v>
      </c>
      <c r="W54" s="32">
        <f>VLOOKUP($A54,input!$A:$AD,COLUMN(input!$AB$2),0)</f>
        <v>0</v>
      </c>
      <c r="X54" s="31">
        <f>VLOOKUP($A54,input!$A:$AD,COLUMN(input!$AD$2),0)</f>
        <v>0</v>
      </c>
      <c r="Y54" s="32">
        <f t="shared" ref="Y54:Y82" si="19">O54+T54</f>
        <v>0</v>
      </c>
      <c r="Z54" s="19">
        <f t="shared" ref="Z54:Z82" si="20">P54+U54</f>
        <v>3.0481883553328308</v>
      </c>
      <c r="AA54" s="32">
        <f t="shared" ref="AA54:AA82" si="21">Q54+V54</f>
        <v>0</v>
      </c>
      <c r="AB54" s="32">
        <f t="shared" ref="AB54:AB82" si="22">R54+W54</f>
        <v>0</v>
      </c>
      <c r="AC54" s="31">
        <f t="shared" ref="AC54:AC82" si="23">S54+X54</f>
        <v>0</v>
      </c>
    </row>
    <row r="55" spans="1:29" x14ac:dyDescent="0.25">
      <c r="A55" s="11" t="s">
        <v>322</v>
      </c>
      <c r="B55" s="11" t="s">
        <v>323</v>
      </c>
      <c r="C55" s="11" t="s">
        <v>928</v>
      </c>
      <c r="D55" s="11" t="s">
        <v>938</v>
      </c>
      <c r="E55" s="15" t="s">
        <v>324</v>
      </c>
      <c r="F55" s="63">
        <f>VLOOKUP(C55,'Supplementary Dropdown'!$H$21:$I$31,2,0)</f>
        <v>0.3</v>
      </c>
      <c r="G55" s="19">
        <f t="shared" si="16"/>
        <v>113.65132049709683</v>
      </c>
      <c r="H55" s="19">
        <f>VLOOKUP($A55,input!$A:$AD,COLUMN(input!$C$2),0)</f>
        <v>33.343450581486501</v>
      </c>
      <c r="I55" s="19">
        <f>VLOOKUP($A55,input!$A:$AD,COLUMN(input!$E$2),0)</f>
        <v>80.307869915610326</v>
      </c>
      <c r="J55" s="19">
        <f>VLOOKUP($A55,input!$A:$AD,COLUMN(input!$G$2),0)</f>
        <v>58.431687183619843</v>
      </c>
      <c r="K55" s="19">
        <f t="shared" si="17"/>
        <v>-0.24125733099157998</v>
      </c>
      <c r="L55" s="19">
        <f>VLOOKUP($A55,input!$A:$AD,COLUMN(input!$H$2),0)</f>
        <v>58.190429852628263</v>
      </c>
      <c r="M55" s="19">
        <f t="shared" si="18"/>
        <v>74.28477967193956</v>
      </c>
      <c r="N55" s="14">
        <f>VLOOKUP($A55,input!$A:$AD,COLUMN(input!$J$2),0)</f>
        <v>0</v>
      </c>
      <c r="O55" s="32">
        <f>VLOOKUP($A55,input!$A:$AD,COLUMN(input!$L$2),0)</f>
        <v>29.518009626000509</v>
      </c>
      <c r="P55" s="19">
        <f>VLOOKUP($A55,input!$A:$AD,COLUMN(input!$N$2),0)</f>
        <v>3.8254409554859921</v>
      </c>
      <c r="Q55" s="32">
        <f>VLOOKUP($A55,input!$A:$AD,COLUMN(input!$P$2),0)</f>
        <v>0</v>
      </c>
      <c r="R55" s="32">
        <f>VLOOKUP($A55,input!$A:$AD,COLUMN(input!$R$2),0)</f>
        <v>0</v>
      </c>
      <c r="S55" s="31">
        <f>VLOOKUP($A55,input!$A:$AD,COLUMN(input!$T$2),0)</f>
        <v>0</v>
      </c>
      <c r="T55" s="32">
        <f>VLOOKUP($A55,input!$A:$AD,COLUMN(input!$V$2),0)</f>
        <v>65.944904101902367</v>
      </c>
      <c r="U55" s="19">
        <f>VLOOKUP($A55,input!$A:$AD,COLUMN(input!$X$2),0)</f>
        <v>14.362965813707968</v>
      </c>
      <c r="V55" s="32">
        <f>VLOOKUP($A55,input!$A:$AD,COLUMN(input!$Z$2),0)</f>
        <v>0</v>
      </c>
      <c r="W55" s="32">
        <f>VLOOKUP($A55,input!$A:$AD,COLUMN(input!$AB$2),0)</f>
        <v>0</v>
      </c>
      <c r="X55" s="31">
        <f>VLOOKUP($A55,input!$A:$AD,COLUMN(input!$AD$2),0)</f>
        <v>0</v>
      </c>
      <c r="Y55" s="32">
        <f t="shared" si="19"/>
        <v>95.462913727902873</v>
      </c>
      <c r="Z55" s="19">
        <f t="shared" si="20"/>
        <v>18.188406769193961</v>
      </c>
      <c r="AA55" s="32">
        <f t="shared" si="21"/>
        <v>0</v>
      </c>
      <c r="AB55" s="32">
        <f t="shared" si="22"/>
        <v>0</v>
      </c>
      <c r="AC55" s="31">
        <f t="shared" si="23"/>
        <v>0</v>
      </c>
    </row>
    <row r="56" spans="1:29" x14ac:dyDescent="0.25">
      <c r="A56" s="11" t="s">
        <v>325</v>
      </c>
      <c r="B56" s="11" t="s">
        <v>326</v>
      </c>
      <c r="C56" s="11" t="s">
        <v>19</v>
      </c>
      <c r="D56" s="11" t="s">
        <v>944</v>
      </c>
      <c r="E56" s="15" t="s">
        <v>327</v>
      </c>
      <c r="F56" s="63">
        <f>VLOOKUP(C56,'Supplementary Dropdown'!$H$21:$I$31,2,0)</f>
        <v>0.4</v>
      </c>
      <c r="G56" s="19">
        <f t="shared" si="16"/>
        <v>2.8170217064043257</v>
      </c>
      <c r="H56" s="19">
        <f>VLOOKUP($A56,input!$A:$AD,COLUMN(input!$C$2),0)</f>
        <v>0</v>
      </c>
      <c r="I56" s="19">
        <f>VLOOKUP($A56,input!$A:$AD,COLUMN(input!$E$2),0)</f>
        <v>2.8170217064043257</v>
      </c>
      <c r="J56" s="19">
        <f>VLOOKUP($A56,input!$A:$AD,COLUMN(input!$G$2),0)</f>
        <v>-30.63103183246977</v>
      </c>
      <c r="K56" s="19">
        <f t="shared" si="17"/>
        <v>0.4757736667220307</v>
      </c>
      <c r="L56" s="19">
        <f>VLOOKUP($A56,input!$A:$AD,COLUMN(input!$H$2),0)</f>
        <v>-30.155258165747739</v>
      </c>
      <c r="M56" s="19">
        <f t="shared" si="18"/>
        <v>2.6057450784240013</v>
      </c>
      <c r="N56" s="14">
        <f>VLOOKUP($A56,input!$A:$AD,COLUMN(input!$J$2),0)</f>
        <v>0.5</v>
      </c>
      <c r="O56" s="32">
        <f>VLOOKUP($A56,input!$A:$AD,COLUMN(input!$L$2),0)</f>
        <v>0</v>
      </c>
      <c r="P56" s="19">
        <f>VLOOKUP($A56,input!$A:$AD,COLUMN(input!$N$2),0)</f>
        <v>0</v>
      </c>
      <c r="Q56" s="32">
        <f>VLOOKUP($A56,input!$A:$AD,COLUMN(input!$P$2),0)</f>
        <v>0</v>
      </c>
      <c r="R56" s="32">
        <f>VLOOKUP($A56,input!$A:$AD,COLUMN(input!$R$2),0)</f>
        <v>0</v>
      </c>
      <c r="S56" s="31">
        <f>VLOOKUP($A56,input!$A:$AD,COLUMN(input!$T$2),0)</f>
        <v>0</v>
      </c>
      <c r="T56" s="32">
        <f>VLOOKUP($A56,input!$A:$AD,COLUMN(input!$V$2),0)</f>
        <v>0</v>
      </c>
      <c r="U56" s="19">
        <f>VLOOKUP($A56,input!$A:$AD,COLUMN(input!$X$2),0)</f>
        <v>2.8170217064043257</v>
      </c>
      <c r="V56" s="32">
        <f>VLOOKUP($A56,input!$A:$AD,COLUMN(input!$Z$2),0)</f>
        <v>0</v>
      </c>
      <c r="W56" s="32">
        <f>VLOOKUP($A56,input!$A:$AD,COLUMN(input!$AB$2),0)</f>
        <v>0</v>
      </c>
      <c r="X56" s="31">
        <f>VLOOKUP($A56,input!$A:$AD,COLUMN(input!$AD$2),0)</f>
        <v>0</v>
      </c>
      <c r="Y56" s="32">
        <f t="shared" si="19"/>
        <v>0</v>
      </c>
      <c r="Z56" s="19">
        <f t="shared" si="20"/>
        <v>2.8170217064043257</v>
      </c>
      <c r="AA56" s="32">
        <f t="shared" si="21"/>
        <v>0</v>
      </c>
      <c r="AB56" s="32">
        <f t="shared" si="22"/>
        <v>0</v>
      </c>
      <c r="AC56" s="31">
        <f t="shared" si="23"/>
        <v>0</v>
      </c>
    </row>
    <row r="57" spans="1:29" x14ac:dyDescent="0.25">
      <c r="A57" s="11" t="s">
        <v>328</v>
      </c>
      <c r="B57" s="11" t="s">
        <v>329</v>
      </c>
      <c r="C57" s="11" t="s">
        <v>928</v>
      </c>
      <c r="D57" s="11" t="s">
        <v>938</v>
      </c>
      <c r="E57" s="15" t="s">
        <v>330</v>
      </c>
      <c r="F57" s="63">
        <f>VLOOKUP(C57,'Supplementary Dropdown'!$H$21:$I$31,2,0)</f>
        <v>0.3</v>
      </c>
      <c r="G57" s="19">
        <f t="shared" si="16"/>
        <v>151.79370312005574</v>
      </c>
      <c r="H57" s="19">
        <f>VLOOKUP($A57,input!$A:$AD,COLUMN(input!$C$2),0)</f>
        <v>44.985258022226915</v>
      </c>
      <c r="I57" s="19">
        <f>VLOOKUP($A57,input!$A:$AD,COLUMN(input!$E$2),0)</f>
        <v>106.80844509782884</v>
      </c>
      <c r="J57" s="19">
        <f>VLOOKUP($A57,input!$A:$AD,COLUMN(input!$G$2),0)</f>
        <v>69.764410285500034</v>
      </c>
      <c r="K57" s="19">
        <f t="shared" si="17"/>
        <v>-0.24739945168394684</v>
      </c>
      <c r="L57" s="19">
        <f>VLOOKUP($A57,input!$A:$AD,COLUMN(input!$H$2),0)</f>
        <v>69.517010833816087</v>
      </c>
      <c r="M57" s="19">
        <f t="shared" si="18"/>
        <v>98.797811715491676</v>
      </c>
      <c r="N57" s="14">
        <f>VLOOKUP($A57,input!$A:$AD,COLUMN(input!$J$2),0)</f>
        <v>0</v>
      </c>
      <c r="O57" s="32">
        <f>VLOOKUP($A57,input!$A:$AD,COLUMN(input!$L$2),0)</f>
        <v>37.390527538186078</v>
      </c>
      <c r="P57" s="19">
        <f>VLOOKUP($A57,input!$A:$AD,COLUMN(input!$N$2),0)</f>
        <v>7.5947304840408298</v>
      </c>
      <c r="Q57" s="32">
        <f>VLOOKUP($A57,input!$A:$AD,COLUMN(input!$P$2),0)</f>
        <v>0</v>
      </c>
      <c r="R57" s="32">
        <f>VLOOKUP($A57,input!$A:$AD,COLUMN(input!$R$2),0)</f>
        <v>0</v>
      </c>
      <c r="S57" s="31">
        <f>VLOOKUP($A57,input!$A:$AD,COLUMN(input!$T$2),0)</f>
        <v>0</v>
      </c>
      <c r="T57" s="32">
        <f>VLOOKUP($A57,input!$A:$AD,COLUMN(input!$V$2),0)</f>
        <v>81.96416501064509</v>
      </c>
      <c r="U57" s="19">
        <f>VLOOKUP($A57,input!$A:$AD,COLUMN(input!$X$2),0)</f>
        <v>24.844280087183751</v>
      </c>
      <c r="V57" s="32">
        <f>VLOOKUP($A57,input!$A:$AD,COLUMN(input!$Z$2),0)</f>
        <v>0</v>
      </c>
      <c r="W57" s="32">
        <f>VLOOKUP($A57,input!$A:$AD,COLUMN(input!$AB$2),0)</f>
        <v>0</v>
      </c>
      <c r="X57" s="31">
        <f>VLOOKUP($A57,input!$A:$AD,COLUMN(input!$AD$2),0)</f>
        <v>0</v>
      </c>
      <c r="Y57" s="32">
        <f t="shared" si="19"/>
        <v>119.35469254883117</v>
      </c>
      <c r="Z57" s="19">
        <f t="shared" si="20"/>
        <v>32.439010571224578</v>
      </c>
      <c r="AA57" s="32">
        <f t="shared" si="21"/>
        <v>0</v>
      </c>
      <c r="AB57" s="32">
        <f t="shared" si="22"/>
        <v>0</v>
      </c>
      <c r="AC57" s="31">
        <f t="shared" si="23"/>
        <v>0</v>
      </c>
    </row>
    <row r="58" spans="1:29" x14ac:dyDescent="0.25">
      <c r="A58" s="11" t="s">
        <v>331</v>
      </c>
      <c r="B58" s="11" t="s">
        <v>332</v>
      </c>
      <c r="C58" s="11" t="s">
        <v>923</v>
      </c>
      <c r="D58" s="11" t="s">
        <v>933</v>
      </c>
      <c r="E58" s="15" t="s">
        <v>333</v>
      </c>
      <c r="F58" s="63">
        <f>VLOOKUP(C58,'Supplementary Dropdown'!$H$21:$I$31,2,0)</f>
        <v>0.49</v>
      </c>
      <c r="G58" s="19">
        <f t="shared" si="16"/>
        <v>47.810906937114098</v>
      </c>
      <c r="H58" s="19">
        <f>VLOOKUP($A58,input!$A:$AD,COLUMN(input!$C$2),0)</f>
        <v>13.081784132097381</v>
      </c>
      <c r="I58" s="19">
        <f>VLOOKUP($A58,input!$A:$AD,COLUMN(input!$E$2),0)</f>
        <v>34.729122805016715</v>
      </c>
      <c r="J58" s="19">
        <f>VLOOKUP($A58,input!$A:$AD,COLUMN(input!$G$2),0)</f>
        <v>12.420173628370883</v>
      </c>
      <c r="K58" s="19">
        <f t="shared" si="17"/>
        <v>-6.9804578506573733E-2</v>
      </c>
      <c r="L58" s="19">
        <f>VLOOKUP($A58,input!$A:$AD,COLUMN(input!$H$2),0)</f>
        <v>12.350369049864309</v>
      </c>
      <c r="M58" s="19">
        <f t="shared" si="18"/>
        <v>32.124438594640466</v>
      </c>
      <c r="N58" s="14">
        <f>VLOOKUP($A58,input!$A:$AD,COLUMN(input!$J$2),0)</f>
        <v>0</v>
      </c>
      <c r="O58" s="32">
        <f>VLOOKUP($A58,input!$A:$AD,COLUMN(input!$L$2),0)</f>
        <v>12.234245770155207</v>
      </c>
      <c r="P58" s="19">
        <f>VLOOKUP($A58,input!$A:$AD,COLUMN(input!$N$2),0)</f>
        <v>0.84753836194217391</v>
      </c>
      <c r="Q58" s="32">
        <f>VLOOKUP($A58,input!$A:$AD,COLUMN(input!$P$2),0)</f>
        <v>0</v>
      </c>
      <c r="R58" s="32">
        <f>VLOOKUP($A58,input!$A:$AD,COLUMN(input!$R$2),0)</f>
        <v>0</v>
      </c>
      <c r="S58" s="31">
        <f>VLOOKUP($A58,input!$A:$AD,COLUMN(input!$T$2),0)</f>
        <v>0</v>
      </c>
      <c r="T58" s="32">
        <f>VLOOKUP($A58,input!$A:$AD,COLUMN(input!$V$2),0)</f>
        <v>30.20563721281853</v>
      </c>
      <c r="U58" s="19">
        <f>VLOOKUP($A58,input!$A:$AD,COLUMN(input!$X$2),0)</f>
        <v>4.5234855921981829</v>
      </c>
      <c r="V58" s="32">
        <f>VLOOKUP($A58,input!$A:$AD,COLUMN(input!$Z$2),0)</f>
        <v>0</v>
      </c>
      <c r="W58" s="32">
        <f>VLOOKUP($A58,input!$A:$AD,COLUMN(input!$AB$2),0)</f>
        <v>0</v>
      </c>
      <c r="X58" s="31">
        <f>VLOOKUP($A58,input!$A:$AD,COLUMN(input!$AD$2),0)</f>
        <v>0</v>
      </c>
      <c r="Y58" s="32">
        <f t="shared" si="19"/>
        <v>42.439882982973735</v>
      </c>
      <c r="Z58" s="19">
        <f t="shared" si="20"/>
        <v>5.371023954140357</v>
      </c>
      <c r="AA58" s="32">
        <f t="shared" si="21"/>
        <v>0</v>
      </c>
      <c r="AB58" s="32">
        <f t="shared" si="22"/>
        <v>0</v>
      </c>
      <c r="AC58" s="31">
        <f t="shared" si="23"/>
        <v>0</v>
      </c>
    </row>
    <row r="59" spans="1:29" x14ac:dyDescent="0.25">
      <c r="A59" s="11" t="s">
        <v>336</v>
      </c>
      <c r="B59" s="11" t="s">
        <v>337</v>
      </c>
      <c r="C59" s="11" t="s">
        <v>928</v>
      </c>
      <c r="D59" s="11" t="s">
        <v>938</v>
      </c>
      <c r="E59" s="15" t="s">
        <v>338</v>
      </c>
      <c r="F59" s="63">
        <f>VLOOKUP(C59,'Supplementary Dropdown'!$H$21:$I$31,2,0)</f>
        <v>0.3</v>
      </c>
      <c r="G59" s="19">
        <f t="shared" si="16"/>
        <v>82.92790329254359</v>
      </c>
      <c r="H59" s="19">
        <f>VLOOKUP($A59,input!$A:$AD,COLUMN(input!$C$2),0)</f>
        <v>23.42725687600343</v>
      </c>
      <c r="I59" s="19">
        <f>VLOOKUP($A59,input!$A:$AD,COLUMN(input!$E$2),0)</f>
        <v>59.500646416540164</v>
      </c>
      <c r="J59" s="19">
        <f>VLOOKUP($A59,input!$A:$AD,COLUMN(input!$G$2),0)</f>
        <v>-15.678405208994327</v>
      </c>
      <c r="K59" s="19">
        <f t="shared" si="17"/>
        <v>2.8380707337337903</v>
      </c>
      <c r="L59" s="19">
        <f>VLOOKUP($A59,input!$A:$AD,COLUMN(input!$H$2),0)</f>
        <v>-12.840334475260537</v>
      </c>
      <c r="M59" s="19">
        <f t="shared" si="18"/>
        <v>55.038097935299653</v>
      </c>
      <c r="N59" s="14">
        <f>VLOOKUP($A59,input!$A:$AD,COLUMN(input!$J$2),0)</f>
        <v>0.20854752270034382</v>
      </c>
      <c r="O59" s="32">
        <f>VLOOKUP($A59,input!$A:$AD,COLUMN(input!$L$2),0)</f>
        <v>18.019268190895929</v>
      </c>
      <c r="P59" s="19">
        <f>VLOOKUP($A59,input!$A:$AD,COLUMN(input!$N$2),0)</f>
        <v>5.4079886851074992</v>
      </c>
      <c r="Q59" s="32">
        <f>VLOOKUP($A59,input!$A:$AD,COLUMN(input!$P$2),0)</f>
        <v>0</v>
      </c>
      <c r="R59" s="32">
        <f>VLOOKUP($A59,input!$A:$AD,COLUMN(input!$R$2),0)</f>
        <v>0</v>
      </c>
      <c r="S59" s="31">
        <f>VLOOKUP($A59,input!$A:$AD,COLUMN(input!$T$2),0)</f>
        <v>0</v>
      </c>
      <c r="T59" s="32">
        <f>VLOOKUP($A59,input!$A:$AD,COLUMN(input!$V$2),0)</f>
        <v>39.799796535022111</v>
      </c>
      <c r="U59" s="19">
        <f>VLOOKUP($A59,input!$A:$AD,COLUMN(input!$X$2),0)</f>
        <v>19.700849881518046</v>
      </c>
      <c r="V59" s="32">
        <f>VLOOKUP($A59,input!$A:$AD,COLUMN(input!$Z$2),0)</f>
        <v>0</v>
      </c>
      <c r="W59" s="32">
        <f>VLOOKUP($A59,input!$A:$AD,COLUMN(input!$AB$2),0)</f>
        <v>0</v>
      </c>
      <c r="X59" s="31">
        <f>VLOOKUP($A59,input!$A:$AD,COLUMN(input!$AD$2),0)</f>
        <v>0</v>
      </c>
      <c r="Y59" s="32">
        <f t="shared" si="19"/>
        <v>57.819064725918039</v>
      </c>
      <c r="Z59" s="19">
        <f t="shared" si="20"/>
        <v>25.108838566625543</v>
      </c>
      <c r="AA59" s="32">
        <f t="shared" si="21"/>
        <v>0</v>
      </c>
      <c r="AB59" s="32">
        <f t="shared" si="22"/>
        <v>0</v>
      </c>
      <c r="AC59" s="31">
        <f t="shared" si="23"/>
        <v>0</v>
      </c>
    </row>
    <row r="60" spans="1:29" x14ac:dyDescent="0.25">
      <c r="A60" s="11" t="s">
        <v>344</v>
      </c>
      <c r="B60" s="11" t="s">
        <v>345</v>
      </c>
      <c r="C60" s="11" t="s">
        <v>922</v>
      </c>
      <c r="D60" s="11" t="s">
        <v>938</v>
      </c>
      <c r="E60" s="15" t="s">
        <v>346</v>
      </c>
      <c r="F60" s="63">
        <f>VLOOKUP(C60,'Supplementary Dropdown'!$H$21:$I$31,2,0)</f>
        <v>0.3</v>
      </c>
      <c r="G60" s="19">
        <f t="shared" si="16"/>
        <v>109.06939556523086</v>
      </c>
      <c r="H60" s="19">
        <f>VLOOKUP($A60,input!$A:$AD,COLUMN(input!$C$2),0)</f>
        <v>30.201978807864503</v>
      </c>
      <c r="I60" s="19">
        <f>VLOOKUP($A60,input!$A:$AD,COLUMN(input!$E$2),0)</f>
        <v>78.867416757366357</v>
      </c>
      <c r="J60" s="19">
        <f>VLOOKUP($A60,input!$A:$AD,COLUMN(input!$G$2),0)</f>
        <v>56.187739032973269</v>
      </c>
      <c r="K60" s="19">
        <f t="shared" si="17"/>
        <v>0.31652672929212855</v>
      </c>
      <c r="L60" s="19">
        <f>VLOOKUP($A60,input!$A:$AD,COLUMN(input!$H$2),0)</f>
        <v>56.504265762265398</v>
      </c>
      <c r="M60" s="19">
        <f t="shared" si="18"/>
        <v>72.952360500563884</v>
      </c>
      <c r="N60" s="14">
        <f>VLOOKUP($A60,input!$A:$AD,COLUMN(input!$J$2),0)</f>
        <v>0</v>
      </c>
      <c r="O60" s="32">
        <f>VLOOKUP($A60,input!$A:$AD,COLUMN(input!$L$2),0)</f>
        <v>26.022644792022056</v>
      </c>
      <c r="P60" s="19">
        <f>VLOOKUP($A60,input!$A:$AD,COLUMN(input!$N$2),0)</f>
        <v>4.1793340158424455</v>
      </c>
      <c r="Q60" s="32">
        <f>VLOOKUP($A60,input!$A:$AD,COLUMN(input!$P$2),0)</f>
        <v>0</v>
      </c>
      <c r="R60" s="32">
        <f>VLOOKUP($A60,input!$A:$AD,COLUMN(input!$R$2),0)</f>
        <v>0</v>
      </c>
      <c r="S60" s="31">
        <f>VLOOKUP($A60,input!$A:$AD,COLUMN(input!$T$2),0)</f>
        <v>0</v>
      </c>
      <c r="T60" s="32">
        <f>VLOOKUP($A60,input!$A:$AD,COLUMN(input!$V$2),0)</f>
        <v>61.796618207157621</v>
      </c>
      <c r="U60" s="19">
        <f>VLOOKUP($A60,input!$A:$AD,COLUMN(input!$X$2),0)</f>
        <v>17.070798550208742</v>
      </c>
      <c r="V60" s="32">
        <f>VLOOKUP($A60,input!$A:$AD,COLUMN(input!$Z$2),0)</f>
        <v>0</v>
      </c>
      <c r="W60" s="32">
        <f>VLOOKUP($A60,input!$A:$AD,COLUMN(input!$AB$2),0)</f>
        <v>0</v>
      </c>
      <c r="X60" s="31">
        <f>VLOOKUP($A60,input!$A:$AD,COLUMN(input!$AD$2),0)</f>
        <v>0</v>
      </c>
      <c r="Y60" s="32">
        <f t="shared" si="19"/>
        <v>87.819262999179671</v>
      </c>
      <c r="Z60" s="19">
        <f t="shared" si="20"/>
        <v>21.250132566051189</v>
      </c>
      <c r="AA60" s="32">
        <f t="shared" si="21"/>
        <v>0</v>
      </c>
      <c r="AB60" s="32">
        <f t="shared" si="22"/>
        <v>0</v>
      </c>
      <c r="AC60" s="31">
        <f t="shared" si="23"/>
        <v>0</v>
      </c>
    </row>
    <row r="61" spans="1:29" x14ac:dyDescent="0.25">
      <c r="A61" s="11" t="s">
        <v>349</v>
      </c>
      <c r="B61" s="11" t="s">
        <v>350</v>
      </c>
      <c r="C61" s="11" t="s">
        <v>19</v>
      </c>
      <c r="D61" s="11" t="s">
        <v>941</v>
      </c>
      <c r="E61" s="15" t="s">
        <v>351</v>
      </c>
      <c r="F61" s="63">
        <f>VLOOKUP(C61,'Supplementary Dropdown'!$H$21:$I$31,2,0)</f>
        <v>0.4</v>
      </c>
      <c r="G61" s="19">
        <f t="shared" si="16"/>
        <v>3.6000499098769883</v>
      </c>
      <c r="H61" s="19">
        <f>VLOOKUP($A61,input!$A:$AD,COLUMN(input!$C$2),0)</f>
        <v>0</v>
      </c>
      <c r="I61" s="19">
        <f>VLOOKUP($A61,input!$A:$AD,COLUMN(input!$E$2),0)</f>
        <v>3.6000499098769883</v>
      </c>
      <c r="J61" s="19">
        <f>VLOOKUP($A61,input!$A:$AD,COLUMN(input!$G$2),0)</f>
        <v>-21.011926424847751</v>
      </c>
      <c r="K61" s="19">
        <f t="shared" si="17"/>
        <v>2.7591390892151679E-2</v>
      </c>
      <c r="L61" s="19">
        <f>VLOOKUP($A61,input!$A:$AD,COLUMN(input!$H$2),0)</f>
        <v>-20.984335033955599</v>
      </c>
      <c r="M61" s="19">
        <f t="shared" si="18"/>
        <v>3.3300461666362144</v>
      </c>
      <c r="N61" s="14">
        <f>VLOOKUP($A61,input!$A:$AD,COLUMN(input!$J$2),0)</f>
        <v>0.5</v>
      </c>
      <c r="O61" s="32">
        <f>VLOOKUP($A61,input!$A:$AD,COLUMN(input!$L$2),0)</f>
        <v>0</v>
      </c>
      <c r="P61" s="19">
        <f>VLOOKUP($A61,input!$A:$AD,COLUMN(input!$N$2),0)</f>
        <v>0</v>
      </c>
      <c r="Q61" s="32">
        <f>VLOOKUP($A61,input!$A:$AD,COLUMN(input!$P$2),0)</f>
        <v>0</v>
      </c>
      <c r="R61" s="32">
        <f>VLOOKUP($A61,input!$A:$AD,COLUMN(input!$R$2),0)</f>
        <v>0</v>
      </c>
      <c r="S61" s="31">
        <f>VLOOKUP($A61,input!$A:$AD,COLUMN(input!$T$2),0)</f>
        <v>0</v>
      </c>
      <c r="T61" s="32">
        <f>VLOOKUP($A61,input!$A:$AD,COLUMN(input!$V$2),0)</f>
        <v>0</v>
      </c>
      <c r="U61" s="19">
        <f>VLOOKUP($A61,input!$A:$AD,COLUMN(input!$X$2),0)</f>
        <v>3.6000499098769883</v>
      </c>
      <c r="V61" s="32">
        <f>VLOOKUP($A61,input!$A:$AD,COLUMN(input!$Z$2),0)</f>
        <v>0</v>
      </c>
      <c r="W61" s="32">
        <f>VLOOKUP($A61,input!$A:$AD,COLUMN(input!$AB$2),0)</f>
        <v>0</v>
      </c>
      <c r="X61" s="31">
        <f>VLOOKUP($A61,input!$A:$AD,COLUMN(input!$AD$2),0)</f>
        <v>0</v>
      </c>
      <c r="Y61" s="32">
        <f t="shared" si="19"/>
        <v>0</v>
      </c>
      <c r="Z61" s="19">
        <f t="shared" si="20"/>
        <v>3.6000499098769883</v>
      </c>
      <c r="AA61" s="32">
        <f t="shared" si="21"/>
        <v>0</v>
      </c>
      <c r="AB61" s="32">
        <f t="shared" si="22"/>
        <v>0</v>
      </c>
      <c r="AC61" s="31">
        <f t="shared" si="23"/>
        <v>0</v>
      </c>
    </row>
    <row r="62" spans="1:29" x14ac:dyDescent="0.25">
      <c r="A62" s="11" t="s">
        <v>352</v>
      </c>
      <c r="B62" s="11" t="s">
        <v>353</v>
      </c>
      <c r="C62" s="11" t="s">
        <v>922</v>
      </c>
      <c r="D62" s="11" t="s">
        <v>938</v>
      </c>
      <c r="E62" s="15" t="s">
        <v>354</v>
      </c>
      <c r="F62" s="63">
        <f>VLOOKUP(C62,'Supplementary Dropdown'!$H$21:$I$31,2,0)</f>
        <v>0.3</v>
      </c>
      <c r="G62" s="19">
        <f t="shared" si="16"/>
        <v>45.496933015165453</v>
      </c>
      <c r="H62" s="19">
        <f>VLOOKUP($A62,input!$A:$AD,COLUMN(input!$C$2),0)</f>
        <v>7.3321104374951309</v>
      </c>
      <c r="I62" s="19">
        <f>VLOOKUP($A62,input!$A:$AD,COLUMN(input!$E$2),0)</f>
        <v>38.164822577670321</v>
      </c>
      <c r="J62" s="19">
        <f>VLOOKUP($A62,input!$A:$AD,COLUMN(input!$G$2),0)</f>
        <v>21.761915125108917</v>
      </c>
      <c r="K62" s="19">
        <f t="shared" si="17"/>
        <v>7.7885993003185661E-2</v>
      </c>
      <c r="L62" s="19">
        <f>VLOOKUP($A62,input!$A:$AD,COLUMN(input!$H$2),0)</f>
        <v>21.839801118112103</v>
      </c>
      <c r="M62" s="19">
        <f t="shared" si="18"/>
        <v>35.302460884345052</v>
      </c>
      <c r="N62" s="14">
        <f>VLOOKUP($A62,input!$A:$AD,COLUMN(input!$J$2),0)</f>
        <v>0</v>
      </c>
      <c r="O62" s="32">
        <f>VLOOKUP($A62,input!$A:$AD,COLUMN(input!$L$2),0)</f>
        <v>7.5405737876577081</v>
      </c>
      <c r="P62" s="19">
        <f>VLOOKUP($A62,input!$A:$AD,COLUMN(input!$N$2),0)</f>
        <v>-0.20846335016257689</v>
      </c>
      <c r="Q62" s="32">
        <f>VLOOKUP($A62,input!$A:$AD,COLUMN(input!$P$2),0)</f>
        <v>0</v>
      </c>
      <c r="R62" s="32">
        <f>VLOOKUP($A62,input!$A:$AD,COLUMN(input!$R$2),0)</f>
        <v>0</v>
      </c>
      <c r="S62" s="31">
        <f>VLOOKUP($A62,input!$A:$AD,COLUMN(input!$T$2),0)</f>
        <v>0</v>
      </c>
      <c r="T62" s="32">
        <f>VLOOKUP($A62,input!$A:$AD,COLUMN(input!$V$2),0)</f>
        <v>29.162730376299358</v>
      </c>
      <c r="U62" s="19">
        <f>VLOOKUP($A62,input!$A:$AD,COLUMN(input!$X$2),0)</f>
        <v>9.0020922013709654</v>
      </c>
      <c r="V62" s="32">
        <f>VLOOKUP($A62,input!$A:$AD,COLUMN(input!$Z$2),0)</f>
        <v>0</v>
      </c>
      <c r="W62" s="32">
        <f>VLOOKUP($A62,input!$A:$AD,COLUMN(input!$AB$2),0)</f>
        <v>0</v>
      </c>
      <c r="X62" s="31">
        <f>VLOOKUP($A62,input!$A:$AD,COLUMN(input!$AD$2),0)</f>
        <v>0</v>
      </c>
      <c r="Y62" s="32">
        <f t="shared" si="19"/>
        <v>36.703304163957064</v>
      </c>
      <c r="Z62" s="19">
        <f t="shared" si="20"/>
        <v>8.7936288512083891</v>
      </c>
      <c r="AA62" s="32">
        <f t="shared" si="21"/>
        <v>0</v>
      </c>
      <c r="AB62" s="32">
        <f t="shared" si="22"/>
        <v>0</v>
      </c>
      <c r="AC62" s="31">
        <f t="shared" si="23"/>
        <v>0</v>
      </c>
    </row>
    <row r="63" spans="1:29" x14ac:dyDescent="0.25">
      <c r="A63" s="11" t="s">
        <v>363</v>
      </c>
      <c r="B63" s="11" t="s">
        <v>364</v>
      </c>
      <c r="C63" s="11" t="s">
        <v>922</v>
      </c>
      <c r="D63" s="11" t="s">
        <v>938</v>
      </c>
      <c r="E63" s="15" t="s">
        <v>365</v>
      </c>
      <c r="F63" s="63">
        <f>VLOOKUP(C63,'Supplementary Dropdown'!$H$21:$I$31,2,0)</f>
        <v>0.3</v>
      </c>
      <c r="G63" s="19">
        <f t="shared" si="16"/>
        <v>40.088911991078469</v>
      </c>
      <c r="H63" s="19">
        <f>VLOOKUP($A63,input!$A:$AD,COLUMN(input!$C$2),0)</f>
        <v>6.8470493563318291</v>
      </c>
      <c r="I63" s="19">
        <f>VLOOKUP($A63,input!$A:$AD,COLUMN(input!$E$2),0)</f>
        <v>33.241862634746639</v>
      </c>
      <c r="J63" s="19">
        <f>VLOOKUP($A63,input!$A:$AD,COLUMN(input!$G$2),0)</f>
        <v>9.566195657130228</v>
      </c>
      <c r="K63" s="19">
        <f t="shared" si="17"/>
        <v>5.5345852503513981E-2</v>
      </c>
      <c r="L63" s="19">
        <f>VLOOKUP($A63,input!$A:$AD,COLUMN(input!$H$2),0)</f>
        <v>9.621541509633742</v>
      </c>
      <c r="M63" s="19">
        <f t="shared" si="18"/>
        <v>30.748722937140641</v>
      </c>
      <c r="N63" s="14">
        <f>VLOOKUP($A63,input!$A:$AD,COLUMN(input!$J$2),0)</f>
        <v>0</v>
      </c>
      <c r="O63" s="32">
        <f>VLOOKUP($A63,input!$A:$AD,COLUMN(input!$L$2),0)</f>
        <v>7.3434135165574697</v>
      </c>
      <c r="P63" s="19">
        <f>VLOOKUP($A63,input!$A:$AD,COLUMN(input!$N$2),0)</f>
        <v>-0.496364160225641</v>
      </c>
      <c r="Q63" s="32">
        <f>VLOOKUP($A63,input!$A:$AD,COLUMN(input!$P$2),0)</f>
        <v>0</v>
      </c>
      <c r="R63" s="32">
        <f>VLOOKUP($A63,input!$A:$AD,COLUMN(input!$R$2),0)</f>
        <v>0</v>
      </c>
      <c r="S63" s="31">
        <f>VLOOKUP($A63,input!$A:$AD,COLUMN(input!$T$2),0)</f>
        <v>0</v>
      </c>
      <c r="T63" s="32">
        <f>VLOOKUP($A63,input!$A:$AD,COLUMN(input!$V$2),0)</f>
        <v>26.942215467841763</v>
      </c>
      <c r="U63" s="19">
        <f>VLOOKUP($A63,input!$A:$AD,COLUMN(input!$X$2),0)</f>
        <v>6.2996471669048733</v>
      </c>
      <c r="V63" s="32">
        <f>VLOOKUP($A63,input!$A:$AD,COLUMN(input!$Z$2),0)</f>
        <v>0</v>
      </c>
      <c r="W63" s="32">
        <f>VLOOKUP($A63,input!$A:$AD,COLUMN(input!$AB$2),0)</f>
        <v>0</v>
      </c>
      <c r="X63" s="31">
        <f>VLOOKUP($A63,input!$A:$AD,COLUMN(input!$AD$2),0)</f>
        <v>0</v>
      </c>
      <c r="Y63" s="32">
        <f t="shared" si="19"/>
        <v>34.285628984399231</v>
      </c>
      <c r="Z63" s="19">
        <f t="shared" si="20"/>
        <v>5.8032830066792318</v>
      </c>
      <c r="AA63" s="32">
        <f t="shared" si="21"/>
        <v>0</v>
      </c>
      <c r="AB63" s="32">
        <f t="shared" si="22"/>
        <v>0</v>
      </c>
      <c r="AC63" s="31">
        <f t="shared" si="23"/>
        <v>0</v>
      </c>
    </row>
    <row r="64" spans="1:29" x14ac:dyDescent="0.25">
      <c r="A64" s="11" t="s">
        <v>373</v>
      </c>
      <c r="B64" s="11" t="s">
        <v>374</v>
      </c>
      <c r="C64" s="11" t="s">
        <v>19</v>
      </c>
      <c r="D64" s="11" t="s">
        <v>935</v>
      </c>
      <c r="E64" s="15" t="s">
        <v>375</v>
      </c>
      <c r="F64" s="63">
        <f>VLOOKUP(C64,'Supplementary Dropdown'!$H$21:$I$31,2,0)</f>
        <v>0.4</v>
      </c>
      <c r="G64" s="19">
        <f t="shared" si="16"/>
        <v>2.5233240314339174</v>
      </c>
      <c r="H64" s="19">
        <f>VLOOKUP($A64,input!$A:$AD,COLUMN(input!$C$2),0)</f>
        <v>0.24576291458161362</v>
      </c>
      <c r="I64" s="19">
        <f>VLOOKUP($A64,input!$A:$AD,COLUMN(input!$E$2),0)</f>
        <v>2.2775611168523038</v>
      </c>
      <c r="J64" s="19">
        <f>VLOOKUP($A64,input!$A:$AD,COLUMN(input!$G$2),0)</f>
        <v>-7.9338091986436892</v>
      </c>
      <c r="K64" s="19">
        <f t="shared" si="17"/>
        <v>-1.9194600852610044E-2</v>
      </c>
      <c r="L64" s="19">
        <f>VLOOKUP($A64,input!$A:$AD,COLUMN(input!$H$2),0)</f>
        <v>-7.9530037994962992</v>
      </c>
      <c r="M64" s="19">
        <f t="shared" si="18"/>
        <v>2.1067440330883813</v>
      </c>
      <c r="N64" s="14">
        <f>VLOOKUP($A64,input!$A:$AD,COLUMN(input!$J$2),0)</f>
        <v>0.5</v>
      </c>
      <c r="O64" s="32">
        <f>VLOOKUP($A64,input!$A:$AD,COLUMN(input!$L$2),0)</f>
        <v>0</v>
      </c>
      <c r="P64" s="19">
        <f>VLOOKUP($A64,input!$A:$AD,COLUMN(input!$N$2),0)</f>
        <v>0.24576291458161362</v>
      </c>
      <c r="Q64" s="32">
        <f>VLOOKUP($A64,input!$A:$AD,COLUMN(input!$P$2),0)</f>
        <v>0</v>
      </c>
      <c r="R64" s="32">
        <f>VLOOKUP($A64,input!$A:$AD,COLUMN(input!$R$2),0)</f>
        <v>0</v>
      </c>
      <c r="S64" s="31">
        <f>VLOOKUP($A64,input!$A:$AD,COLUMN(input!$T$2),0)</f>
        <v>0</v>
      </c>
      <c r="T64" s="32">
        <f>VLOOKUP($A64,input!$A:$AD,COLUMN(input!$V$2),0)</f>
        <v>0</v>
      </c>
      <c r="U64" s="19">
        <f>VLOOKUP($A64,input!$A:$AD,COLUMN(input!$X$2),0)</f>
        <v>2.2775611168523038</v>
      </c>
      <c r="V64" s="32">
        <f>VLOOKUP($A64,input!$A:$AD,COLUMN(input!$Z$2),0)</f>
        <v>0</v>
      </c>
      <c r="W64" s="32">
        <f>VLOOKUP($A64,input!$A:$AD,COLUMN(input!$AB$2),0)</f>
        <v>0</v>
      </c>
      <c r="X64" s="31">
        <f>VLOOKUP($A64,input!$A:$AD,COLUMN(input!$AD$2),0)</f>
        <v>0</v>
      </c>
      <c r="Y64" s="32">
        <f t="shared" si="19"/>
        <v>0</v>
      </c>
      <c r="Z64" s="19">
        <f t="shared" si="20"/>
        <v>2.5233240314339174</v>
      </c>
      <c r="AA64" s="32">
        <f t="shared" si="21"/>
        <v>0</v>
      </c>
      <c r="AB64" s="32">
        <f t="shared" si="22"/>
        <v>0</v>
      </c>
      <c r="AC64" s="31">
        <f t="shared" si="23"/>
        <v>0</v>
      </c>
    </row>
    <row r="65" spans="1:29" x14ac:dyDescent="0.25">
      <c r="A65" s="11" t="s">
        <v>376</v>
      </c>
      <c r="B65" s="11" t="s">
        <v>377</v>
      </c>
      <c r="C65" s="11" t="s">
        <v>922</v>
      </c>
      <c r="D65" s="11" t="s">
        <v>938</v>
      </c>
      <c r="E65" s="15" t="s">
        <v>378</v>
      </c>
      <c r="F65" s="63">
        <f>VLOOKUP(C65,'Supplementary Dropdown'!$H$21:$I$31,2,0)</f>
        <v>0.3</v>
      </c>
      <c r="G65" s="19">
        <f t="shared" si="16"/>
        <v>58.547513285044268</v>
      </c>
      <c r="H65" s="19">
        <f>VLOOKUP($A65,input!$A:$AD,COLUMN(input!$C$2),0)</f>
        <v>13.124281360826508</v>
      </c>
      <c r="I65" s="19">
        <f>VLOOKUP($A65,input!$A:$AD,COLUMN(input!$E$2),0)</f>
        <v>45.42323192421776</v>
      </c>
      <c r="J65" s="19">
        <f>VLOOKUP($A65,input!$A:$AD,COLUMN(input!$G$2),0)</f>
        <v>-51.622974397146876</v>
      </c>
      <c r="K65" s="19">
        <f t="shared" si="17"/>
        <v>1.2949524086119197</v>
      </c>
      <c r="L65" s="19">
        <f>VLOOKUP($A65,input!$A:$AD,COLUMN(input!$H$2),0)</f>
        <v>-50.328021988534957</v>
      </c>
      <c r="M65" s="19">
        <f t="shared" si="18"/>
        <v>42.016489529901428</v>
      </c>
      <c r="N65" s="14">
        <f>VLOOKUP($A65,input!$A:$AD,COLUMN(input!$J$2),0)</f>
        <v>0.5</v>
      </c>
      <c r="O65" s="32">
        <f>VLOOKUP($A65,input!$A:$AD,COLUMN(input!$L$2),0)</f>
        <v>12.36808422774382</v>
      </c>
      <c r="P65" s="19">
        <f>VLOOKUP($A65,input!$A:$AD,COLUMN(input!$N$2),0)</f>
        <v>0.75619713308268788</v>
      </c>
      <c r="Q65" s="32">
        <f>VLOOKUP($A65,input!$A:$AD,COLUMN(input!$P$2),0)</f>
        <v>0</v>
      </c>
      <c r="R65" s="32">
        <f>VLOOKUP($A65,input!$A:$AD,COLUMN(input!$R$2),0)</f>
        <v>0</v>
      </c>
      <c r="S65" s="31">
        <f>VLOOKUP($A65,input!$A:$AD,COLUMN(input!$T$2),0)</f>
        <v>0</v>
      </c>
      <c r="T65" s="32">
        <f>VLOOKUP($A65,input!$A:$AD,COLUMN(input!$V$2),0)</f>
        <v>35.773620739077558</v>
      </c>
      <c r="U65" s="19">
        <f>VLOOKUP($A65,input!$A:$AD,COLUMN(input!$X$2),0)</f>
        <v>9.6496111851402038</v>
      </c>
      <c r="V65" s="32">
        <f>VLOOKUP($A65,input!$A:$AD,COLUMN(input!$Z$2),0)</f>
        <v>0</v>
      </c>
      <c r="W65" s="32">
        <f>VLOOKUP($A65,input!$A:$AD,COLUMN(input!$AB$2),0)</f>
        <v>0</v>
      </c>
      <c r="X65" s="31">
        <f>VLOOKUP($A65,input!$A:$AD,COLUMN(input!$AD$2),0)</f>
        <v>0</v>
      </c>
      <c r="Y65" s="32">
        <f t="shared" si="19"/>
        <v>48.141704966821379</v>
      </c>
      <c r="Z65" s="19">
        <f t="shared" si="20"/>
        <v>10.405808318222892</v>
      </c>
      <c r="AA65" s="32">
        <f t="shared" si="21"/>
        <v>0</v>
      </c>
      <c r="AB65" s="32">
        <f t="shared" si="22"/>
        <v>0</v>
      </c>
      <c r="AC65" s="31">
        <f t="shared" si="23"/>
        <v>0</v>
      </c>
    </row>
    <row r="66" spans="1:29" x14ac:dyDescent="0.25">
      <c r="A66" s="11" t="s">
        <v>383</v>
      </c>
      <c r="B66" s="11" t="s">
        <v>384</v>
      </c>
      <c r="C66" s="11" t="s">
        <v>922</v>
      </c>
      <c r="D66" s="11" t="s">
        <v>938</v>
      </c>
      <c r="E66" s="15" t="s">
        <v>385</v>
      </c>
      <c r="F66" s="63">
        <f>VLOOKUP(C66,'Supplementary Dropdown'!$H$21:$I$31,2,0)</f>
        <v>0.3</v>
      </c>
      <c r="G66" s="19">
        <f t="shared" si="16"/>
        <v>63.110939747873601</v>
      </c>
      <c r="H66" s="19">
        <f>VLOOKUP($A66,input!$A:$AD,COLUMN(input!$C$2),0)</f>
        <v>15.68693672806825</v>
      </c>
      <c r="I66" s="19">
        <f>VLOOKUP($A66,input!$A:$AD,COLUMN(input!$E$2),0)</f>
        <v>47.424003019805355</v>
      </c>
      <c r="J66" s="19">
        <f>VLOOKUP($A66,input!$A:$AD,COLUMN(input!$G$2),0)</f>
        <v>-5.5125306367165878</v>
      </c>
      <c r="K66" s="19">
        <f t="shared" si="17"/>
        <v>0.20990115499607942</v>
      </c>
      <c r="L66" s="19">
        <f>VLOOKUP($A66,input!$A:$AD,COLUMN(input!$H$2),0)</f>
        <v>-5.3026294817205084</v>
      </c>
      <c r="M66" s="19">
        <f t="shared" si="18"/>
        <v>43.867202793319954</v>
      </c>
      <c r="N66" s="14">
        <f>VLOOKUP($A66,input!$A:$AD,COLUMN(input!$J$2),0)</f>
        <v>0.10413470365135791</v>
      </c>
      <c r="O66" s="32">
        <f>VLOOKUP($A66,input!$A:$AD,COLUMN(input!$L$2),0)</f>
        <v>14.210114581076182</v>
      </c>
      <c r="P66" s="19">
        <f>VLOOKUP($A66,input!$A:$AD,COLUMN(input!$N$2),0)</f>
        <v>1.4768221469920688</v>
      </c>
      <c r="Q66" s="32">
        <f>VLOOKUP($A66,input!$A:$AD,COLUMN(input!$P$2),0)</f>
        <v>0</v>
      </c>
      <c r="R66" s="32">
        <f>VLOOKUP($A66,input!$A:$AD,COLUMN(input!$R$2),0)</f>
        <v>0</v>
      </c>
      <c r="S66" s="31">
        <f>VLOOKUP($A66,input!$A:$AD,COLUMN(input!$T$2),0)</f>
        <v>0</v>
      </c>
      <c r="T66" s="32">
        <f>VLOOKUP($A66,input!$A:$AD,COLUMN(input!$V$2),0)</f>
        <v>36.487387684877774</v>
      </c>
      <c r="U66" s="19">
        <f>VLOOKUP($A66,input!$A:$AD,COLUMN(input!$X$2),0)</f>
        <v>10.936615334927581</v>
      </c>
      <c r="V66" s="32">
        <f>VLOOKUP($A66,input!$A:$AD,COLUMN(input!$Z$2),0)</f>
        <v>0</v>
      </c>
      <c r="W66" s="32">
        <f>VLOOKUP($A66,input!$A:$AD,COLUMN(input!$AB$2),0)</f>
        <v>0</v>
      </c>
      <c r="X66" s="31">
        <f>VLOOKUP($A66,input!$A:$AD,COLUMN(input!$AD$2),0)</f>
        <v>0</v>
      </c>
      <c r="Y66" s="32">
        <f t="shared" si="19"/>
        <v>50.697502265953958</v>
      </c>
      <c r="Z66" s="19">
        <f t="shared" si="20"/>
        <v>12.413437481919649</v>
      </c>
      <c r="AA66" s="32">
        <f t="shared" si="21"/>
        <v>0</v>
      </c>
      <c r="AB66" s="32">
        <f t="shared" si="22"/>
        <v>0</v>
      </c>
      <c r="AC66" s="31">
        <f t="shared" si="23"/>
        <v>0</v>
      </c>
    </row>
    <row r="67" spans="1:29" x14ac:dyDescent="0.25">
      <c r="A67" s="11" t="s">
        <v>391</v>
      </c>
      <c r="B67" s="11" t="s">
        <v>392</v>
      </c>
      <c r="C67" s="11" t="s">
        <v>19</v>
      </c>
      <c r="D67" s="11" t="s">
        <v>937</v>
      </c>
      <c r="E67" s="15" t="s">
        <v>393</v>
      </c>
      <c r="F67" s="63">
        <f>VLOOKUP(C67,'Supplementary Dropdown'!$H$21:$I$31,2,0)</f>
        <v>0.4</v>
      </c>
      <c r="G67" s="19">
        <f t="shared" si="16"/>
        <v>4.1913251441263917</v>
      </c>
      <c r="H67" s="19">
        <f>VLOOKUP($A67,input!$A:$AD,COLUMN(input!$C$2),0)</f>
        <v>0</v>
      </c>
      <c r="I67" s="19">
        <f>VLOOKUP($A67,input!$A:$AD,COLUMN(input!$E$2),0)</f>
        <v>4.1913251441263917</v>
      </c>
      <c r="J67" s="19">
        <f>VLOOKUP($A67,input!$A:$AD,COLUMN(input!$G$2),0)</f>
        <v>-16.501112496104746</v>
      </c>
      <c r="K67" s="19">
        <f t="shared" si="17"/>
        <v>-6.0682902806568961E-2</v>
      </c>
      <c r="L67" s="19">
        <f>VLOOKUP($A67,input!$A:$AD,COLUMN(input!$H$2),0)</f>
        <v>-16.561795398911315</v>
      </c>
      <c r="M67" s="19">
        <f t="shared" si="18"/>
        <v>3.8769757583169127</v>
      </c>
      <c r="N67" s="14">
        <f>VLOOKUP($A67,input!$A:$AD,COLUMN(input!$J$2),0)</f>
        <v>0.5</v>
      </c>
      <c r="O67" s="32">
        <f>VLOOKUP($A67,input!$A:$AD,COLUMN(input!$L$2),0)</f>
        <v>0</v>
      </c>
      <c r="P67" s="19">
        <f>VLOOKUP($A67,input!$A:$AD,COLUMN(input!$N$2),0)</f>
        <v>0</v>
      </c>
      <c r="Q67" s="32">
        <f>VLOOKUP($A67,input!$A:$AD,COLUMN(input!$P$2),0)</f>
        <v>0</v>
      </c>
      <c r="R67" s="32">
        <f>VLOOKUP($A67,input!$A:$AD,COLUMN(input!$R$2),0)</f>
        <v>0</v>
      </c>
      <c r="S67" s="31">
        <f>VLOOKUP($A67,input!$A:$AD,COLUMN(input!$T$2),0)</f>
        <v>0</v>
      </c>
      <c r="T67" s="32">
        <f>VLOOKUP($A67,input!$A:$AD,COLUMN(input!$V$2),0)</f>
        <v>0</v>
      </c>
      <c r="U67" s="19">
        <f>VLOOKUP($A67,input!$A:$AD,COLUMN(input!$X$2),0)</f>
        <v>4.1913251441263917</v>
      </c>
      <c r="V67" s="32">
        <f>VLOOKUP($A67,input!$A:$AD,COLUMN(input!$Z$2),0)</f>
        <v>0</v>
      </c>
      <c r="W67" s="32">
        <f>VLOOKUP($A67,input!$A:$AD,COLUMN(input!$AB$2),0)</f>
        <v>0</v>
      </c>
      <c r="X67" s="31">
        <f>VLOOKUP($A67,input!$A:$AD,COLUMN(input!$AD$2),0)</f>
        <v>0</v>
      </c>
      <c r="Y67" s="32">
        <f t="shared" si="19"/>
        <v>0</v>
      </c>
      <c r="Z67" s="19">
        <f t="shared" si="20"/>
        <v>4.1913251441263917</v>
      </c>
      <c r="AA67" s="32">
        <f t="shared" si="21"/>
        <v>0</v>
      </c>
      <c r="AB67" s="32">
        <f t="shared" si="22"/>
        <v>0</v>
      </c>
      <c r="AC67" s="31">
        <f t="shared" si="23"/>
        <v>0</v>
      </c>
    </row>
    <row r="68" spans="1:29" x14ac:dyDescent="0.25">
      <c r="A68" s="11" t="s">
        <v>394</v>
      </c>
      <c r="B68" s="11" t="s">
        <v>395</v>
      </c>
      <c r="C68" s="11" t="s">
        <v>929</v>
      </c>
      <c r="D68" s="11" t="s">
        <v>945</v>
      </c>
      <c r="E68" s="15" t="s">
        <v>396</v>
      </c>
      <c r="F68" s="63">
        <f>VLOOKUP(C68,'Supplementary Dropdown'!$H$21:$I$31,2,0)</f>
        <v>0.5</v>
      </c>
      <c r="G68" s="19">
        <f t="shared" si="16"/>
        <v>40.074314867967146</v>
      </c>
      <c r="H68" s="19">
        <f>VLOOKUP($A68,input!$A:$AD,COLUMN(input!$C$2),0)</f>
        <v>8.5520239436960175</v>
      </c>
      <c r="I68" s="19">
        <f>VLOOKUP($A68,input!$A:$AD,COLUMN(input!$E$2),0)</f>
        <v>31.522290924271129</v>
      </c>
      <c r="J68" s="19">
        <f>VLOOKUP($A68,input!$A:$AD,COLUMN(input!$G$2),0)</f>
        <v>12.652099790229359</v>
      </c>
      <c r="K68" s="19">
        <f t="shared" si="17"/>
        <v>-8.2285971519560519E-2</v>
      </c>
      <c r="L68" s="19">
        <f>VLOOKUP($A68,input!$A:$AD,COLUMN(input!$H$2),0)</f>
        <v>12.569813818709799</v>
      </c>
      <c r="M68" s="19">
        <f t="shared" si="18"/>
        <v>29.158119104950796</v>
      </c>
      <c r="N68" s="14">
        <f>VLOOKUP($A68,input!$A:$AD,COLUMN(input!$J$2),0)</f>
        <v>0</v>
      </c>
      <c r="O68" s="32">
        <f>VLOOKUP($A68,input!$A:$AD,COLUMN(input!$L$2),0)</f>
        <v>7.2489388655385749</v>
      </c>
      <c r="P68" s="19">
        <f>VLOOKUP($A68,input!$A:$AD,COLUMN(input!$N$2),0)</f>
        <v>0.31140156427996979</v>
      </c>
      <c r="Q68" s="32">
        <f>VLOOKUP($A68,input!$A:$AD,COLUMN(input!$P$2),0)</f>
        <v>0.99168351387747289</v>
      </c>
      <c r="R68" s="32">
        <f>VLOOKUP($A68,input!$A:$AD,COLUMN(input!$R$2),0)</f>
        <v>0</v>
      </c>
      <c r="S68" s="31">
        <f>VLOOKUP($A68,input!$A:$AD,COLUMN(input!$T$2),0)</f>
        <v>0</v>
      </c>
      <c r="T68" s="32">
        <f>VLOOKUP($A68,input!$A:$AD,COLUMN(input!$V$2),0)</f>
        <v>25.581044672170783</v>
      </c>
      <c r="U68" s="19">
        <f>VLOOKUP($A68,input!$A:$AD,COLUMN(input!$X$2),0)</f>
        <v>4.16178496995924</v>
      </c>
      <c r="V68" s="32">
        <f>VLOOKUP($A68,input!$A:$AD,COLUMN(input!$Z$2),0)</f>
        <v>1.7794612821411067</v>
      </c>
      <c r="W68" s="32">
        <f>VLOOKUP($A68,input!$A:$AD,COLUMN(input!$AB$2),0)</f>
        <v>0</v>
      </c>
      <c r="X68" s="31">
        <f>VLOOKUP($A68,input!$A:$AD,COLUMN(input!$AD$2),0)</f>
        <v>0</v>
      </c>
      <c r="Y68" s="32">
        <f t="shared" si="19"/>
        <v>32.82998353770936</v>
      </c>
      <c r="Z68" s="19">
        <f t="shared" si="20"/>
        <v>4.4731865342392094</v>
      </c>
      <c r="AA68" s="32">
        <f t="shared" si="21"/>
        <v>2.7711447960185795</v>
      </c>
      <c r="AB68" s="32">
        <f t="shared" si="22"/>
        <v>0</v>
      </c>
      <c r="AC68" s="31">
        <f t="shared" si="23"/>
        <v>0</v>
      </c>
    </row>
    <row r="69" spans="1:29" x14ac:dyDescent="0.25">
      <c r="A69" s="11" t="s">
        <v>399</v>
      </c>
      <c r="B69" s="11" t="s">
        <v>400</v>
      </c>
      <c r="C69" s="11" t="s">
        <v>928</v>
      </c>
      <c r="D69" s="11" t="s">
        <v>938</v>
      </c>
      <c r="E69" s="15" t="s">
        <v>401</v>
      </c>
      <c r="F69" s="63">
        <f>VLOOKUP(C69,'Supplementary Dropdown'!$H$21:$I$31,2,0)</f>
        <v>0.3</v>
      </c>
      <c r="G69" s="19">
        <f t="shared" si="16"/>
        <v>114.56387552381378</v>
      </c>
      <c r="H69" s="19">
        <f>VLOOKUP($A69,input!$A:$AD,COLUMN(input!$C$2),0)</f>
        <v>32.556199177361528</v>
      </c>
      <c r="I69" s="19">
        <f>VLOOKUP($A69,input!$A:$AD,COLUMN(input!$E$2),0)</f>
        <v>82.007676346452243</v>
      </c>
      <c r="J69" s="19">
        <f>VLOOKUP($A69,input!$A:$AD,COLUMN(input!$G$2),0)</f>
        <v>2.691430864503694</v>
      </c>
      <c r="K69" s="19">
        <f t="shared" si="17"/>
        <v>-2.4451367115673417E-2</v>
      </c>
      <c r="L69" s="19">
        <f>VLOOKUP($A69,input!$A:$AD,COLUMN(input!$H$2),0)</f>
        <v>2.6669794973880205</v>
      </c>
      <c r="M69" s="19">
        <f t="shared" si="18"/>
        <v>75.85710062046833</v>
      </c>
      <c r="N69" s="14">
        <f>VLOOKUP($A69,input!$A:$AD,COLUMN(input!$J$2),0)</f>
        <v>0</v>
      </c>
      <c r="O69" s="32">
        <f>VLOOKUP($A69,input!$A:$AD,COLUMN(input!$L$2),0)</f>
        <v>27.185383358338317</v>
      </c>
      <c r="P69" s="19">
        <f>VLOOKUP($A69,input!$A:$AD,COLUMN(input!$N$2),0)</f>
        <v>5.3708158190232105</v>
      </c>
      <c r="Q69" s="32">
        <f>VLOOKUP($A69,input!$A:$AD,COLUMN(input!$P$2),0)</f>
        <v>0</v>
      </c>
      <c r="R69" s="32">
        <f>VLOOKUP($A69,input!$A:$AD,COLUMN(input!$R$2),0)</f>
        <v>0</v>
      </c>
      <c r="S69" s="31">
        <f>VLOOKUP($A69,input!$A:$AD,COLUMN(input!$T$2),0)</f>
        <v>0</v>
      </c>
      <c r="T69" s="32">
        <f>VLOOKUP($A69,input!$A:$AD,COLUMN(input!$V$2),0)</f>
        <v>61.187879956619255</v>
      </c>
      <c r="U69" s="19">
        <f>VLOOKUP($A69,input!$A:$AD,COLUMN(input!$X$2),0)</f>
        <v>20.819796389832973</v>
      </c>
      <c r="V69" s="32">
        <f>VLOOKUP($A69,input!$A:$AD,COLUMN(input!$Z$2),0)</f>
        <v>0</v>
      </c>
      <c r="W69" s="32">
        <f>VLOOKUP($A69,input!$A:$AD,COLUMN(input!$AB$2),0)</f>
        <v>0</v>
      </c>
      <c r="X69" s="31">
        <f>VLOOKUP($A69,input!$A:$AD,COLUMN(input!$AD$2),0)</f>
        <v>0</v>
      </c>
      <c r="Y69" s="32">
        <f t="shared" si="19"/>
        <v>88.373263314957569</v>
      </c>
      <c r="Z69" s="19">
        <f t="shared" si="20"/>
        <v>26.190612208856184</v>
      </c>
      <c r="AA69" s="32">
        <f t="shared" si="21"/>
        <v>0</v>
      </c>
      <c r="AB69" s="32">
        <f t="shared" si="22"/>
        <v>0</v>
      </c>
      <c r="AC69" s="31">
        <f t="shared" si="23"/>
        <v>0</v>
      </c>
    </row>
    <row r="70" spans="1:29" x14ac:dyDescent="0.25">
      <c r="A70" s="11" t="s">
        <v>402</v>
      </c>
      <c r="B70" s="11" t="s">
        <v>403</v>
      </c>
      <c r="C70" s="11" t="s">
        <v>928</v>
      </c>
      <c r="D70" s="11" t="s">
        <v>938</v>
      </c>
      <c r="E70" s="15" t="s">
        <v>404</v>
      </c>
      <c r="F70" s="63">
        <f>VLOOKUP(C70,'Supplementary Dropdown'!$H$21:$I$31,2,0)</f>
        <v>0.3</v>
      </c>
      <c r="G70" s="19">
        <f t="shared" si="16"/>
        <v>66.997577950330111</v>
      </c>
      <c r="H70" s="19">
        <f>VLOOKUP($A70,input!$A:$AD,COLUMN(input!$C$2),0)</f>
        <v>16.275709587102472</v>
      </c>
      <c r="I70" s="19">
        <f>VLOOKUP($A70,input!$A:$AD,COLUMN(input!$E$2),0)</f>
        <v>50.721868363227635</v>
      </c>
      <c r="J70" s="19">
        <f>VLOOKUP($A70,input!$A:$AD,COLUMN(input!$G$2),0)</f>
        <v>-51.628780853107614</v>
      </c>
      <c r="K70" s="19">
        <f t="shared" si="17"/>
        <v>-8.3687651174756184E-2</v>
      </c>
      <c r="L70" s="19">
        <f>VLOOKUP($A70,input!$A:$AD,COLUMN(input!$H$2),0)</f>
        <v>-51.71246850428237</v>
      </c>
      <c r="M70" s="19">
        <f t="shared" si="18"/>
        <v>46.917728235985564</v>
      </c>
      <c r="N70" s="14">
        <f>VLOOKUP($A70,input!$A:$AD,COLUMN(input!$J$2),0)</f>
        <v>0.5</v>
      </c>
      <c r="O70" s="32">
        <f>VLOOKUP($A70,input!$A:$AD,COLUMN(input!$L$2),0)</f>
        <v>11.790405571736731</v>
      </c>
      <c r="P70" s="19">
        <f>VLOOKUP($A70,input!$A:$AD,COLUMN(input!$N$2),0)</f>
        <v>4.4853040153657417</v>
      </c>
      <c r="Q70" s="32">
        <f>VLOOKUP($A70,input!$A:$AD,COLUMN(input!$P$2),0)</f>
        <v>0</v>
      </c>
      <c r="R70" s="32">
        <f>VLOOKUP($A70,input!$A:$AD,COLUMN(input!$R$2),0)</f>
        <v>0</v>
      </c>
      <c r="S70" s="31">
        <f>VLOOKUP($A70,input!$A:$AD,COLUMN(input!$T$2),0)</f>
        <v>0</v>
      </c>
      <c r="T70" s="32">
        <f>VLOOKUP($A70,input!$A:$AD,COLUMN(input!$V$2),0)</f>
        <v>28.215774479559276</v>
      </c>
      <c r="U70" s="19">
        <f>VLOOKUP($A70,input!$A:$AD,COLUMN(input!$X$2),0)</f>
        <v>22.50609388366836</v>
      </c>
      <c r="V70" s="32">
        <f>VLOOKUP($A70,input!$A:$AD,COLUMN(input!$Z$2),0)</f>
        <v>0</v>
      </c>
      <c r="W70" s="32">
        <f>VLOOKUP($A70,input!$A:$AD,COLUMN(input!$AB$2),0)</f>
        <v>0</v>
      </c>
      <c r="X70" s="31">
        <f>VLOOKUP($A70,input!$A:$AD,COLUMN(input!$AD$2),0)</f>
        <v>0</v>
      </c>
      <c r="Y70" s="32">
        <f t="shared" si="19"/>
        <v>40.006180051296006</v>
      </c>
      <c r="Z70" s="19">
        <f t="shared" si="20"/>
        <v>26.991397899034101</v>
      </c>
      <c r="AA70" s="32">
        <f t="shared" si="21"/>
        <v>0</v>
      </c>
      <c r="AB70" s="32">
        <f t="shared" si="22"/>
        <v>0</v>
      </c>
      <c r="AC70" s="31">
        <f t="shared" si="23"/>
        <v>0</v>
      </c>
    </row>
    <row r="71" spans="1:29" x14ac:dyDescent="0.25">
      <c r="A71" s="11" t="s">
        <v>405</v>
      </c>
      <c r="B71" s="11" t="s">
        <v>406</v>
      </c>
      <c r="C71" s="11" t="s">
        <v>927</v>
      </c>
      <c r="D71" s="11" t="s">
        <v>936</v>
      </c>
      <c r="E71" s="15" t="s">
        <v>407</v>
      </c>
      <c r="F71" s="63">
        <f>VLOOKUP(C71,'Supplementary Dropdown'!$H$21:$I$31,2,0)</f>
        <v>0.09</v>
      </c>
      <c r="G71" s="19">
        <f t="shared" si="16"/>
        <v>218.38359637585461</v>
      </c>
      <c r="H71" s="19">
        <f>VLOOKUP($A71,input!$A:$AD,COLUMN(input!$C$2),0)</f>
        <v>37.640069719996333</v>
      </c>
      <c r="I71" s="19">
        <f>VLOOKUP($A71,input!$A:$AD,COLUMN(input!$E$2),0)</f>
        <v>180.74352665585829</v>
      </c>
      <c r="J71" s="19">
        <f>VLOOKUP($A71,input!$A:$AD,COLUMN(input!$G$2),0)</f>
        <v>133.15819965659216</v>
      </c>
      <c r="K71" s="19">
        <f t="shared" si="17"/>
        <v>0.41065495534715524</v>
      </c>
      <c r="L71" s="19">
        <f>VLOOKUP($A71,input!$A:$AD,COLUMN(input!$H$2),0)</f>
        <v>133.56885461193932</v>
      </c>
      <c r="M71" s="19">
        <f t="shared" si="18"/>
        <v>167.18776215666892</v>
      </c>
      <c r="N71" s="14">
        <f>VLOOKUP($A71,input!$A:$AD,COLUMN(input!$J$2),0)</f>
        <v>0</v>
      </c>
      <c r="O71" s="32">
        <f>VLOOKUP($A71,input!$A:$AD,COLUMN(input!$L$2),0)</f>
        <v>37.640069719996333</v>
      </c>
      <c r="P71" s="19">
        <f>VLOOKUP($A71,input!$A:$AD,COLUMN(input!$N$2),0)</f>
        <v>0</v>
      </c>
      <c r="Q71" s="32">
        <f>VLOOKUP($A71,input!$A:$AD,COLUMN(input!$P$2),0)</f>
        <v>0</v>
      </c>
      <c r="R71" s="32">
        <f>VLOOKUP($A71,input!$A:$AD,COLUMN(input!$R$2),0)</f>
        <v>0</v>
      </c>
      <c r="S71" s="31">
        <f>VLOOKUP($A71,input!$A:$AD,COLUMN(input!$T$2),0)</f>
        <v>0</v>
      </c>
      <c r="T71" s="32">
        <f>VLOOKUP($A71,input!$A:$AD,COLUMN(input!$V$2),0)</f>
        <v>180.74352665585829</v>
      </c>
      <c r="U71" s="19">
        <f>VLOOKUP($A71,input!$A:$AD,COLUMN(input!$X$2),0)</f>
        <v>0</v>
      </c>
      <c r="V71" s="32">
        <f>VLOOKUP($A71,input!$A:$AD,COLUMN(input!$Z$2),0)</f>
        <v>0</v>
      </c>
      <c r="W71" s="32">
        <f>VLOOKUP($A71,input!$A:$AD,COLUMN(input!$AB$2),0)</f>
        <v>0</v>
      </c>
      <c r="X71" s="31">
        <f>VLOOKUP($A71,input!$A:$AD,COLUMN(input!$AD$2),0)</f>
        <v>0</v>
      </c>
      <c r="Y71" s="32">
        <f t="shared" si="19"/>
        <v>218.38359637585461</v>
      </c>
      <c r="Z71" s="19">
        <f t="shared" si="20"/>
        <v>0</v>
      </c>
      <c r="AA71" s="32">
        <f t="shared" si="21"/>
        <v>0</v>
      </c>
      <c r="AB71" s="32">
        <f t="shared" si="22"/>
        <v>0</v>
      </c>
      <c r="AC71" s="31">
        <f t="shared" si="23"/>
        <v>0</v>
      </c>
    </row>
    <row r="72" spans="1:29" x14ac:dyDescent="0.25">
      <c r="A72" s="11" t="s">
        <v>408</v>
      </c>
      <c r="B72" s="11" t="s">
        <v>409</v>
      </c>
      <c r="C72" s="11" t="s">
        <v>921</v>
      </c>
      <c r="D72" s="11" t="s">
        <v>936</v>
      </c>
      <c r="E72" s="15" t="s">
        <v>410</v>
      </c>
      <c r="F72" s="63">
        <f>VLOOKUP(C72,'Supplementary Dropdown'!$H$21:$I$31,2,0)</f>
        <v>0.01</v>
      </c>
      <c r="G72" s="19">
        <f t="shared" si="16"/>
        <v>21.598171659039423</v>
      </c>
      <c r="H72" s="19">
        <f>VLOOKUP($A72,input!$A:$AD,COLUMN(input!$C$2),0)</f>
        <v>7.2624958702357558</v>
      </c>
      <c r="I72" s="19">
        <f>VLOOKUP($A72,input!$A:$AD,COLUMN(input!$E$2),0)</f>
        <v>14.335675788803668</v>
      </c>
      <c r="J72" s="19">
        <f>VLOOKUP($A72,input!$A:$AD,COLUMN(input!$G$2),0)</f>
        <v>8.1900223265695384</v>
      </c>
      <c r="K72" s="19">
        <f t="shared" si="17"/>
        <v>4.0388324440726819E-2</v>
      </c>
      <c r="L72" s="19">
        <f>VLOOKUP($A72,input!$A:$AD,COLUMN(input!$H$2),0)</f>
        <v>8.2304106510102653</v>
      </c>
      <c r="M72" s="19">
        <f t="shared" si="18"/>
        <v>13.260500104643393</v>
      </c>
      <c r="N72" s="14">
        <f>VLOOKUP($A72,input!$A:$AD,COLUMN(input!$J$2),0)</f>
        <v>0</v>
      </c>
      <c r="O72" s="32">
        <f>VLOOKUP($A72,input!$A:$AD,COLUMN(input!$L$2),0)</f>
        <v>0</v>
      </c>
      <c r="P72" s="19">
        <f>VLOOKUP($A72,input!$A:$AD,COLUMN(input!$N$2),0)</f>
        <v>0</v>
      </c>
      <c r="Q72" s="32">
        <f>VLOOKUP($A72,input!$A:$AD,COLUMN(input!$P$2),0)</f>
        <v>7.2624958702357558</v>
      </c>
      <c r="R72" s="32">
        <f>VLOOKUP($A72,input!$A:$AD,COLUMN(input!$R$2),0)</f>
        <v>0</v>
      </c>
      <c r="S72" s="31">
        <f>VLOOKUP($A72,input!$A:$AD,COLUMN(input!$T$2),0)</f>
        <v>0</v>
      </c>
      <c r="T72" s="32">
        <f>VLOOKUP($A72,input!$A:$AD,COLUMN(input!$V$2),0)</f>
        <v>0</v>
      </c>
      <c r="U72" s="19">
        <f>VLOOKUP($A72,input!$A:$AD,COLUMN(input!$X$2),0)</f>
        <v>0</v>
      </c>
      <c r="V72" s="32">
        <f>VLOOKUP($A72,input!$A:$AD,COLUMN(input!$Z$2),0)</f>
        <v>14.335675788803668</v>
      </c>
      <c r="W72" s="32">
        <f>VLOOKUP($A72,input!$A:$AD,COLUMN(input!$AB$2),0)</f>
        <v>0</v>
      </c>
      <c r="X72" s="31">
        <f>VLOOKUP($A72,input!$A:$AD,COLUMN(input!$AD$2),0)</f>
        <v>0</v>
      </c>
      <c r="Y72" s="32">
        <f t="shared" si="19"/>
        <v>0</v>
      </c>
      <c r="Z72" s="19">
        <f t="shared" si="20"/>
        <v>0</v>
      </c>
      <c r="AA72" s="32">
        <f t="shared" si="21"/>
        <v>21.598171659039423</v>
      </c>
      <c r="AB72" s="32">
        <f t="shared" si="22"/>
        <v>0</v>
      </c>
      <c r="AC72" s="31">
        <f t="shared" si="23"/>
        <v>0</v>
      </c>
    </row>
    <row r="73" spans="1:29" x14ac:dyDescent="0.25">
      <c r="A73" s="11" t="s">
        <v>417</v>
      </c>
      <c r="B73" s="11" t="s">
        <v>418</v>
      </c>
      <c r="C73" s="11" t="s">
        <v>922</v>
      </c>
      <c r="D73" s="11" t="s">
        <v>938</v>
      </c>
      <c r="E73" s="15" t="s">
        <v>419</v>
      </c>
      <c r="F73" s="63">
        <f>VLOOKUP(C73,'Supplementary Dropdown'!$H$21:$I$31,2,0)</f>
        <v>0.3</v>
      </c>
      <c r="G73" s="19">
        <f t="shared" si="16"/>
        <v>22.770145599160021</v>
      </c>
      <c r="H73" s="19">
        <f>VLOOKUP($A73,input!$A:$AD,COLUMN(input!$C$2),0)</f>
        <v>1.5452994988877886</v>
      </c>
      <c r="I73" s="19">
        <f>VLOOKUP($A73,input!$A:$AD,COLUMN(input!$E$2),0)</f>
        <v>21.224846100272231</v>
      </c>
      <c r="J73" s="19">
        <f>VLOOKUP($A73,input!$A:$AD,COLUMN(input!$G$2),0)</f>
        <v>-4.1537447505265606</v>
      </c>
      <c r="K73" s="19">
        <f t="shared" si="17"/>
        <v>0.11489141856169027</v>
      </c>
      <c r="L73" s="19">
        <f>VLOOKUP($A73,input!$A:$AD,COLUMN(input!$H$2),0)</f>
        <v>-4.0388533319648703</v>
      </c>
      <c r="M73" s="19">
        <f t="shared" si="18"/>
        <v>19.632982642751813</v>
      </c>
      <c r="N73" s="14">
        <f>VLOOKUP($A73,input!$A:$AD,COLUMN(input!$J$2),0)</f>
        <v>0.16367121473259516</v>
      </c>
      <c r="O73" s="32">
        <f>VLOOKUP($A73,input!$A:$AD,COLUMN(input!$L$2),0)</f>
        <v>2.8223413265199064</v>
      </c>
      <c r="P73" s="19">
        <f>VLOOKUP($A73,input!$A:$AD,COLUMN(input!$N$2),0)</f>
        <v>-1.277041827632118</v>
      </c>
      <c r="Q73" s="32">
        <f>VLOOKUP($A73,input!$A:$AD,COLUMN(input!$P$2),0)</f>
        <v>0</v>
      </c>
      <c r="R73" s="32">
        <f>VLOOKUP($A73,input!$A:$AD,COLUMN(input!$R$2),0)</f>
        <v>0</v>
      </c>
      <c r="S73" s="31">
        <f>VLOOKUP($A73,input!$A:$AD,COLUMN(input!$T$2),0)</f>
        <v>0</v>
      </c>
      <c r="T73" s="32">
        <f>VLOOKUP($A73,input!$A:$AD,COLUMN(input!$V$2),0)</f>
        <v>15.143303855637276</v>
      </c>
      <c r="U73" s="19">
        <f>VLOOKUP($A73,input!$A:$AD,COLUMN(input!$X$2),0)</f>
        <v>6.081542244634953</v>
      </c>
      <c r="V73" s="32">
        <f>VLOOKUP($A73,input!$A:$AD,COLUMN(input!$Z$2),0)</f>
        <v>0</v>
      </c>
      <c r="W73" s="32">
        <f>VLOOKUP($A73,input!$A:$AD,COLUMN(input!$AB$2),0)</f>
        <v>0</v>
      </c>
      <c r="X73" s="31">
        <f>VLOOKUP($A73,input!$A:$AD,COLUMN(input!$AD$2),0)</f>
        <v>0</v>
      </c>
      <c r="Y73" s="32">
        <f t="shared" si="19"/>
        <v>17.965645182157182</v>
      </c>
      <c r="Z73" s="19">
        <f t="shared" si="20"/>
        <v>4.8045004170028349</v>
      </c>
      <c r="AA73" s="32">
        <f t="shared" si="21"/>
        <v>0</v>
      </c>
      <c r="AB73" s="32">
        <f t="shared" si="22"/>
        <v>0</v>
      </c>
      <c r="AC73" s="31">
        <f t="shared" si="23"/>
        <v>0</v>
      </c>
    </row>
    <row r="74" spans="1:29" x14ac:dyDescent="0.25">
      <c r="A74" s="11" t="s">
        <v>420</v>
      </c>
      <c r="B74" s="11" t="s">
        <v>421</v>
      </c>
      <c r="C74" s="11" t="s">
        <v>47</v>
      </c>
      <c r="D74" s="11" t="s">
        <v>941</v>
      </c>
      <c r="E74" s="15" t="s">
        <v>422</v>
      </c>
      <c r="F74" s="63">
        <f>VLOOKUP(C74,'Supplementary Dropdown'!$H$21:$I$31,2,0)</f>
        <v>0.49</v>
      </c>
      <c r="G74" s="19">
        <f t="shared" si="16"/>
        <v>102.35553186521753</v>
      </c>
      <c r="H74" s="19">
        <f>VLOOKUP($A74,input!$A:$AD,COLUMN(input!$C$2),0)</f>
        <v>22.824954911219578</v>
      </c>
      <c r="I74" s="19">
        <f>VLOOKUP($A74,input!$A:$AD,COLUMN(input!$E$2),0)</f>
        <v>79.530576953997951</v>
      </c>
      <c r="J74" s="19">
        <f>VLOOKUP($A74,input!$A:$AD,COLUMN(input!$G$2),0)</f>
        <v>27.711427741280907</v>
      </c>
      <c r="K74" s="19">
        <f t="shared" si="17"/>
        <v>0.22673973753613552</v>
      </c>
      <c r="L74" s="19">
        <f>VLOOKUP($A74,input!$A:$AD,COLUMN(input!$H$2),0)</f>
        <v>27.938167478817043</v>
      </c>
      <c r="M74" s="19">
        <f t="shared" si="18"/>
        <v>73.565783682448114</v>
      </c>
      <c r="N74" s="14">
        <f>VLOOKUP($A74,input!$A:$AD,COLUMN(input!$J$2),0)</f>
        <v>0</v>
      </c>
      <c r="O74" s="32">
        <f>VLOOKUP($A74,input!$A:$AD,COLUMN(input!$L$2),0)</f>
        <v>21.451729428949147</v>
      </c>
      <c r="P74" s="19">
        <f>VLOOKUP($A74,input!$A:$AD,COLUMN(input!$N$2),0)</f>
        <v>1.3732254822704308</v>
      </c>
      <c r="Q74" s="32">
        <f>VLOOKUP($A74,input!$A:$AD,COLUMN(input!$P$2),0)</f>
        <v>0</v>
      </c>
      <c r="R74" s="32">
        <f>VLOOKUP($A74,input!$A:$AD,COLUMN(input!$R$2),0)</f>
        <v>0</v>
      </c>
      <c r="S74" s="31">
        <f>VLOOKUP($A74,input!$A:$AD,COLUMN(input!$T$2),0)</f>
        <v>0</v>
      </c>
      <c r="T74" s="32">
        <f>VLOOKUP($A74,input!$A:$AD,COLUMN(input!$V$2),0)</f>
        <v>67.465867312704859</v>
      </c>
      <c r="U74" s="19">
        <f>VLOOKUP($A74,input!$A:$AD,COLUMN(input!$X$2),0)</f>
        <v>12.06470964129309</v>
      </c>
      <c r="V74" s="32">
        <f>VLOOKUP($A74,input!$A:$AD,COLUMN(input!$Z$2),0)</f>
        <v>0</v>
      </c>
      <c r="W74" s="32">
        <f>VLOOKUP($A74,input!$A:$AD,COLUMN(input!$AB$2),0)</f>
        <v>0</v>
      </c>
      <c r="X74" s="31">
        <f>VLOOKUP($A74,input!$A:$AD,COLUMN(input!$AD$2),0)</f>
        <v>0</v>
      </c>
      <c r="Y74" s="32">
        <f t="shared" si="19"/>
        <v>88.917596741654009</v>
      </c>
      <c r="Z74" s="19">
        <f t="shared" si="20"/>
        <v>13.437935123563522</v>
      </c>
      <c r="AA74" s="32">
        <f t="shared" si="21"/>
        <v>0</v>
      </c>
      <c r="AB74" s="32">
        <f t="shared" si="22"/>
        <v>0</v>
      </c>
      <c r="AC74" s="31">
        <f t="shared" si="23"/>
        <v>0</v>
      </c>
    </row>
    <row r="75" spans="1:29" x14ac:dyDescent="0.25">
      <c r="A75" s="11" t="s">
        <v>423</v>
      </c>
      <c r="B75" s="11" t="s">
        <v>424</v>
      </c>
      <c r="C75" s="11" t="s">
        <v>47</v>
      </c>
      <c r="D75" s="11" t="s">
        <v>933</v>
      </c>
      <c r="E75" s="15" t="s">
        <v>425</v>
      </c>
      <c r="F75" s="63">
        <f>VLOOKUP(C75,'Supplementary Dropdown'!$H$21:$I$31,2,0)</f>
        <v>0.49</v>
      </c>
      <c r="G75" s="19">
        <f t="shared" si="16"/>
        <v>87.121210101275153</v>
      </c>
      <c r="H75" s="19">
        <f>VLOOKUP($A75,input!$A:$AD,COLUMN(input!$C$2),0)</f>
        <v>27.109168160644927</v>
      </c>
      <c r="I75" s="19">
        <f>VLOOKUP($A75,input!$A:$AD,COLUMN(input!$E$2),0)</f>
        <v>60.012041940630219</v>
      </c>
      <c r="J75" s="19">
        <f>VLOOKUP($A75,input!$A:$AD,COLUMN(input!$G$2),0)</f>
        <v>39.791273849193885</v>
      </c>
      <c r="K75" s="19">
        <f t="shared" si="17"/>
        <v>0.62465650674047879</v>
      </c>
      <c r="L75" s="19">
        <f>VLOOKUP($A75,input!$A:$AD,COLUMN(input!$H$2),0)</f>
        <v>40.415930355934364</v>
      </c>
      <c r="M75" s="19">
        <f t="shared" si="18"/>
        <v>55.511138795082957</v>
      </c>
      <c r="N75" s="14">
        <f>VLOOKUP($A75,input!$A:$AD,COLUMN(input!$J$2),0)</f>
        <v>0</v>
      </c>
      <c r="O75" s="32">
        <f>VLOOKUP($A75,input!$A:$AD,COLUMN(input!$L$2),0)</f>
        <v>25.035454365708954</v>
      </c>
      <c r="P75" s="19">
        <f>VLOOKUP($A75,input!$A:$AD,COLUMN(input!$N$2),0)</f>
        <v>2.0737137949359714</v>
      </c>
      <c r="Q75" s="32">
        <f>VLOOKUP($A75,input!$A:$AD,COLUMN(input!$P$2),0)</f>
        <v>0</v>
      </c>
      <c r="R75" s="32">
        <f>VLOOKUP($A75,input!$A:$AD,COLUMN(input!$R$2),0)</f>
        <v>0</v>
      </c>
      <c r="S75" s="31">
        <f>VLOOKUP($A75,input!$A:$AD,COLUMN(input!$T$2),0)</f>
        <v>0</v>
      </c>
      <c r="T75" s="32">
        <f>VLOOKUP($A75,input!$A:$AD,COLUMN(input!$V$2),0)</f>
        <v>52.788465321438061</v>
      </c>
      <c r="U75" s="19">
        <f>VLOOKUP($A75,input!$A:$AD,COLUMN(input!$X$2),0)</f>
        <v>7.2235766191921611</v>
      </c>
      <c r="V75" s="32">
        <f>VLOOKUP($A75,input!$A:$AD,COLUMN(input!$Z$2),0)</f>
        <v>0</v>
      </c>
      <c r="W75" s="32">
        <f>VLOOKUP($A75,input!$A:$AD,COLUMN(input!$AB$2),0)</f>
        <v>0</v>
      </c>
      <c r="X75" s="31">
        <f>VLOOKUP($A75,input!$A:$AD,COLUMN(input!$AD$2),0)</f>
        <v>0</v>
      </c>
      <c r="Y75" s="32">
        <f t="shared" si="19"/>
        <v>77.823919687147011</v>
      </c>
      <c r="Z75" s="19">
        <f t="shared" si="20"/>
        <v>9.297290414128133</v>
      </c>
      <c r="AA75" s="32">
        <f t="shared" si="21"/>
        <v>0</v>
      </c>
      <c r="AB75" s="32">
        <f t="shared" si="22"/>
        <v>0</v>
      </c>
      <c r="AC75" s="31">
        <f t="shared" si="23"/>
        <v>0</v>
      </c>
    </row>
    <row r="76" spans="1:29" x14ac:dyDescent="0.25">
      <c r="A76" s="11" t="s">
        <v>426</v>
      </c>
      <c r="B76" s="11" t="s">
        <v>427</v>
      </c>
      <c r="C76" s="11" t="s">
        <v>928</v>
      </c>
      <c r="D76" s="11" t="s">
        <v>938</v>
      </c>
      <c r="E76" s="15" t="s">
        <v>428</v>
      </c>
      <c r="F76" s="63">
        <f>VLOOKUP(C76,'Supplementary Dropdown'!$H$21:$I$31,2,0)</f>
        <v>0.3</v>
      </c>
      <c r="G76" s="19">
        <f t="shared" si="16"/>
        <v>150.04293773602214</v>
      </c>
      <c r="H76" s="19">
        <f>VLOOKUP($A76,input!$A:$AD,COLUMN(input!$C$2),0)</f>
        <v>42.761630562565195</v>
      </c>
      <c r="I76" s="19">
        <f>VLOOKUP($A76,input!$A:$AD,COLUMN(input!$E$2),0)</f>
        <v>107.28130717345695</v>
      </c>
      <c r="J76" s="19">
        <f>VLOOKUP($A76,input!$A:$AD,COLUMN(input!$G$2),0)</f>
        <v>61.326242012699723</v>
      </c>
      <c r="K76" s="19">
        <f t="shared" si="17"/>
        <v>0.87555932561252092</v>
      </c>
      <c r="L76" s="19">
        <f>VLOOKUP($A76,input!$A:$AD,COLUMN(input!$H$2),0)</f>
        <v>62.201801338312244</v>
      </c>
      <c r="M76" s="19">
        <f t="shared" si="18"/>
        <v>99.23520913544769</v>
      </c>
      <c r="N76" s="14">
        <f>VLOOKUP($A76,input!$A:$AD,COLUMN(input!$J$2),0)</f>
        <v>0</v>
      </c>
      <c r="O76" s="32">
        <f>VLOOKUP($A76,input!$A:$AD,COLUMN(input!$L$2),0)</f>
        <v>35.707504958827094</v>
      </c>
      <c r="P76" s="19">
        <f>VLOOKUP($A76,input!$A:$AD,COLUMN(input!$N$2),0)</f>
        <v>7.0541256037380959</v>
      </c>
      <c r="Q76" s="32">
        <f>VLOOKUP($A76,input!$A:$AD,COLUMN(input!$P$2),0)</f>
        <v>0</v>
      </c>
      <c r="R76" s="32">
        <f>VLOOKUP($A76,input!$A:$AD,COLUMN(input!$R$2),0)</f>
        <v>0</v>
      </c>
      <c r="S76" s="31">
        <f>VLOOKUP($A76,input!$A:$AD,COLUMN(input!$T$2),0)</f>
        <v>0</v>
      </c>
      <c r="T76" s="32">
        <f>VLOOKUP($A76,input!$A:$AD,COLUMN(input!$V$2),0)</f>
        <v>81.517268171397404</v>
      </c>
      <c r="U76" s="19">
        <f>VLOOKUP($A76,input!$A:$AD,COLUMN(input!$X$2),0)</f>
        <v>25.764039002059544</v>
      </c>
      <c r="V76" s="32">
        <f>VLOOKUP($A76,input!$A:$AD,COLUMN(input!$Z$2),0)</f>
        <v>0</v>
      </c>
      <c r="W76" s="32">
        <f>VLOOKUP($A76,input!$A:$AD,COLUMN(input!$AB$2),0)</f>
        <v>0</v>
      </c>
      <c r="X76" s="31">
        <f>VLOOKUP($A76,input!$A:$AD,COLUMN(input!$AD$2),0)</f>
        <v>0</v>
      </c>
      <c r="Y76" s="32">
        <f t="shared" si="19"/>
        <v>117.22477313022449</v>
      </c>
      <c r="Z76" s="19">
        <f t="shared" si="20"/>
        <v>32.818164605797641</v>
      </c>
      <c r="AA76" s="32">
        <f t="shared" si="21"/>
        <v>0</v>
      </c>
      <c r="AB76" s="32">
        <f t="shared" si="22"/>
        <v>0</v>
      </c>
      <c r="AC76" s="31">
        <f t="shared" si="23"/>
        <v>0</v>
      </c>
    </row>
    <row r="77" spans="1:29" x14ac:dyDescent="0.25">
      <c r="A77" s="11" t="s">
        <v>434</v>
      </c>
      <c r="B77" s="11" t="s">
        <v>435</v>
      </c>
      <c r="C77" s="11" t="s">
        <v>47</v>
      </c>
      <c r="D77" s="11" t="s">
        <v>941</v>
      </c>
      <c r="E77" s="15" t="s">
        <v>436</v>
      </c>
      <c r="F77" s="63">
        <f>VLOOKUP(C77,'Supplementary Dropdown'!$H$21:$I$31,2,0)</f>
        <v>0.49</v>
      </c>
      <c r="G77" s="19">
        <f t="shared" si="16"/>
        <v>198.88432525607084</v>
      </c>
      <c r="H77" s="19">
        <f>VLOOKUP($A77,input!$A:$AD,COLUMN(input!$C$2),0)</f>
        <v>46.482481554515999</v>
      </c>
      <c r="I77" s="19">
        <f>VLOOKUP($A77,input!$A:$AD,COLUMN(input!$E$2),0)</f>
        <v>152.40184370155484</v>
      </c>
      <c r="J77" s="19">
        <f>VLOOKUP($A77,input!$A:$AD,COLUMN(input!$G$2),0)</f>
        <v>-13.811653154485969</v>
      </c>
      <c r="K77" s="19">
        <f t="shared" si="17"/>
        <v>-1.927933152605199E-2</v>
      </c>
      <c r="L77" s="19">
        <f>VLOOKUP($A77,input!$A:$AD,COLUMN(input!$H$2),0)</f>
        <v>-13.830932486012021</v>
      </c>
      <c r="M77" s="19">
        <f t="shared" si="18"/>
        <v>140.97170542393823</v>
      </c>
      <c r="N77" s="14">
        <f>VLOOKUP($A77,input!$A:$AD,COLUMN(input!$J$2),0)</f>
        <v>8.3095857009091501E-2</v>
      </c>
      <c r="O77" s="32">
        <f>VLOOKUP($A77,input!$A:$AD,COLUMN(input!$L$2),0)</f>
        <v>42.935430709093602</v>
      </c>
      <c r="P77" s="19">
        <f>VLOOKUP($A77,input!$A:$AD,COLUMN(input!$N$2),0)</f>
        <v>3.5470508454224019</v>
      </c>
      <c r="Q77" s="32">
        <f>VLOOKUP($A77,input!$A:$AD,COLUMN(input!$P$2),0)</f>
        <v>0</v>
      </c>
      <c r="R77" s="32">
        <f>VLOOKUP($A77,input!$A:$AD,COLUMN(input!$R$2),0)</f>
        <v>0</v>
      </c>
      <c r="S77" s="31">
        <f>VLOOKUP($A77,input!$A:$AD,COLUMN(input!$T$2),0)</f>
        <v>0</v>
      </c>
      <c r="T77" s="32">
        <f>VLOOKUP($A77,input!$A:$AD,COLUMN(input!$V$2),0)</f>
        <v>126.22317257836715</v>
      </c>
      <c r="U77" s="19">
        <f>VLOOKUP($A77,input!$A:$AD,COLUMN(input!$X$2),0)</f>
        <v>26.178671123187687</v>
      </c>
      <c r="V77" s="32">
        <f>VLOOKUP($A77,input!$A:$AD,COLUMN(input!$Z$2),0)</f>
        <v>0</v>
      </c>
      <c r="W77" s="32">
        <f>VLOOKUP($A77,input!$A:$AD,COLUMN(input!$AB$2),0)</f>
        <v>0</v>
      </c>
      <c r="X77" s="31">
        <f>VLOOKUP($A77,input!$A:$AD,COLUMN(input!$AD$2),0)</f>
        <v>0</v>
      </c>
      <c r="Y77" s="32">
        <f t="shared" si="19"/>
        <v>169.15860328746075</v>
      </c>
      <c r="Z77" s="19">
        <f t="shared" si="20"/>
        <v>29.725721968610088</v>
      </c>
      <c r="AA77" s="32">
        <f t="shared" si="21"/>
        <v>0</v>
      </c>
      <c r="AB77" s="32">
        <f t="shared" si="22"/>
        <v>0</v>
      </c>
      <c r="AC77" s="31">
        <f t="shared" si="23"/>
        <v>0</v>
      </c>
    </row>
    <row r="78" spans="1:29" x14ac:dyDescent="0.25">
      <c r="A78" s="11" t="s">
        <v>444</v>
      </c>
      <c r="B78" s="11" t="s">
        <v>445</v>
      </c>
      <c r="C78" s="11" t="s">
        <v>928</v>
      </c>
      <c r="D78" s="11" t="s">
        <v>938</v>
      </c>
      <c r="E78" s="15" t="s">
        <v>446</v>
      </c>
      <c r="F78" s="63">
        <f>VLOOKUP(C78,'Supplementary Dropdown'!$H$21:$I$31,2,0)</f>
        <v>0.3</v>
      </c>
      <c r="G78" s="19">
        <f t="shared" si="16"/>
        <v>128.4700806434966</v>
      </c>
      <c r="H78" s="19">
        <f>VLOOKUP($A78,input!$A:$AD,COLUMN(input!$C$2),0)</f>
        <v>36.939854003693789</v>
      </c>
      <c r="I78" s="19">
        <f>VLOOKUP($A78,input!$A:$AD,COLUMN(input!$E$2),0)</f>
        <v>91.530226639802805</v>
      </c>
      <c r="J78" s="19">
        <f>VLOOKUP($A78,input!$A:$AD,COLUMN(input!$G$2),0)</f>
        <v>72.313225644645016</v>
      </c>
      <c r="K78" s="19">
        <f t="shared" si="17"/>
        <v>1.0272200944794605</v>
      </c>
      <c r="L78" s="19">
        <f>VLOOKUP($A78,input!$A:$AD,COLUMN(input!$H$2),0)</f>
        <v>73.340445739124476</v>
      </c>
      <c r="M78" s="19">
        <f t="shared" si="18"/>
        <v>84.665459641817606</v>
      </c>
      <c r="N78" s="14">
        <f>VLOOKUP($A78,input!$A:$AD,COLUMN(input!$J$2),0)</f>
        <v>0</v>
      </c>
      <c r="O78" s="32">
        <f>VLOOKUP($A78,input!$A:$AD,COLUMN(input!$L$2),0)</f>
        <v>32.568132032800165</v>
      </c>
      <c r="P78" s="19">
        <f>VLOOKUP($A78,input!$A:$AD,COLUMN(input!$N$2),0)</f>
        <v>4.3717219708936197</v>
      </c>
      <c r="Q78" s="32">
        <f>VLOOKUP($A78,input!$A:$AD,COLUMN(input!$P$2),0)</f>
        <v>0</v>
      </c>
      <c r="R78" s="32">
        <f>VLOOKUP($A78,input!$A:$AD,COLUMN(input!$R$2),0)</f>
        <v>0</v>
      </c>
      <c r="S78" s="31">
        <f>VLOOKUP($A78,input!$A:$AD,COLUMN(input!$T$2),0)</f>
        <v>0</v>
      </c>
      <c r="T78" s="32">
        <f>VLOOKUP($A78,input!$A:$AD,COLUMN(input!$V$2),0)</f>
        <v>74.335769330646301</v>
      </c>
      <c r="U78" s="19">
        <f>VLOOKUP($A78,input!$A:$AD,COLUMN(input!$X$2),0)</f>
        <v>17.194457309156494</v>
      </c>
      <c r="V78" s="32">
        <f>VLOOKUP($A78,input!$A:$AD,COLUMN(input!$Z$2),0)</f>
        <v>0</v>
      </c>
      <c r="W78" s="32">
        <f>VLOOKUP($A78,input!$A:$AD,COLUMN(input!$AB$2),0)</f>
        <v>0</v>
      </c>
      <c r="X78" s="31">
        <f>VLOOKUP($A78,input!$A:$AD,COLUMN(input!$AD$2),0)</f>
        <v>0</v>
      </c>
      <c r="Y78" s="32">
        <f t="shared" si="19"/>
        <v>106.90390136344647</v>
      </c>
      <c r="Z78" s="19">
        <f t="shared" si="20"/>
        <v>21.566179280050115</v>
      </c>
      <c r="AA78" s="32">
        <f t="shared" si="21"/>
        <v>0</v>
      </c>
      <c r="AB78" s="32">
        <f t="shared" si="22"/>
        <v>0</v>
      </c>
      <c r="AC78" s="31">
        <f t="shared" si="23"/>
        <v>0</v>
      </c>
    </row>
    <row r="79" spans="1:29" x14ac:dyDescent="0.25">
      <c r="A79" s="11" t="s">
        <v>449</v>
      </c>
      <c r="B79" s="11" t="s">
        <v>450</v>
      </c>
      <c r="C79" s="11" t="s">
        <v>19</v>
      </c>
      <c r="D79" s="11" t="s">
        <v>939</v>
      </c>
      <c r="E79" s="15" t="s">
        <v>451</v>
      </c>
      <c r="F79" s="63">
        <f>VLOOKUP(C79,'Supplementary Dropdown'!$H$21:$I$31,2,0)</f>
        <v>0.4</v>
      </c>
      <c r="G79" s="19">
        <f t="shared" si="16"/>
        <v>4.1969162657858483</v>
      </c>
      <c r="H79" s="19">
        <f>VLOOKUP($A79,input!$A:$AD,COLUMN(input!$C$2),0)</f>
        <v>0.52795727360197064</v>
      </c>
      <c r="I79" s="19">
        <f>VLOOKUP($A79,input!$A:$AD,COLUMN(input!$E$2),0)</f>
        <v>3.6689589921838777</v>
      </c>
      <c r="J79" s="19">
        <f>VLOOKUP($A79,input!$A:$AD,COLUMN(input!$G$2),0)</f>
        <v>-12.595311820247908</v>
      </c>
      <c r="K79" s="19">
        <f t="shared" si="17"/>
        <v>0.16948709998254863</v>
      </c>
      <c r="L79" s="19">
        <f>VLOOKUP($A79,input!$A:$AD,COLUMN(input!$H$2),0)</f>
        <v>-12.425824720265359</v>
      </c>
      <c r="M79" s="19">
        <f t="shared" si="18"/>
        <v>3.393787067770087</v>
      </c>
      <c r="N79" s="14">
        <f>VLOOKUP($A79,input!$A:$AD,COLUMN(input!$J$2),0)</f>
        <v>0.5</v>
      </c>
      <c r="O79" s="32">
        <f>VLOOKUP($A79,input!$A:$AD,COLUMN(input!$L$2),0)</f>
        <v>0</v>
      </c>
      <c r="P79" s="19">
        <f>VLOOKUP($A79,input!$A:$AD,COLUMN(input!$N$2),0)</f>
        <v>0.52795727360197064</v>
      </c>
      <c r="Q79" s="32">
        <f>VLOOKUP($A79,input!$A:$AD,COLUMN(input!$P$2),0)</f>
        <v>0</v>
      </c>
      <c r="R79" s="32">
        <f>VLOOKUP($A79,input!$A:$AD,COLUMN(input!$R$2),0)</f>
        <v>0</v>
      </c>
      <c r="S79" s="31">
        <f>VLOOKUP($A79,input!$A:$AD,COLUMN(input!$T$2),0)</f>
        <v>0</v>
      </c>
      <c r="T79" s="32">
        <f>VLOOKUP($A79,input!$A:$AD,COLUMN(input!$V$2),0)</f>
        <v>0</v>
      </c>
      <c r="U79" s="19">
        <f>VLOOKUP($A79,input!$A:$AD,COLUMN(input!$X$2),0)</f>
        <v>3.6689589921838777</v>
      </c>
      <c r="V79" s="32">
        <f>VLOOKUP($A79,input!$A:$AD,COLUMN(input!$Z$2),0)</f>
        <v>0</v>
      </c>
      <c r="W79" s="32">
        <f>VLOOKUP($A79,input!$A:$AD,COLUMN(input!$AB$2),0)</f>
        <v>0</v>
      </c>
      <c r="X79" s="31">
        <f>VLOOKUP($A79,input!$A:$AD,COLUMN(input!$AD$2),0)</f>
        <v>0</v>
      </c>
      <c r="Y79" s="32">
        <f t="shared" si="19"/>
        <v>0</v>
      </c>
      <c r="Z79" s="19">
        <f t="shared" si="20"/>
        <v>4.1969162657858483</v>
      </c>
      <c r="AA79" s="32">
        <f t="shared" si="21"/>
        <v>0</v>
      </c>
      <c r="AB79" s="32">
        <f t="shared" si="22"/>
        <v>0</v>
      </c>
      <c r="AC79" s="31">
        <f t="shared" si="23"/>
        <v>0</v>
      </c>
    </row>
    <row r="80" spans="1:29" x14ac:dyDescent="0.25">
      <c r="A80" s="11" t="s">
        <v>452</v>
      </c>
      <c r="B80" s="11" t="s">
        <v>453</v>
      </c>
      <c r="C80" s="11" t="s">
        <v>931</v>
      </c>
      <c r="D80" s="11" t="s">
        <v>939</v>
      </c>
      <c r="E80" s="15" t="s">
        <v>454</v>
      </c>
      <c r="F80" s="63">
        <f>VLOOKUP(C80,'Supplementary Dropdown'!$H$21:$I$31,2,0)</f>
        <v>0.1</v>
      </c>
      <c r="G80" s="19">
        <f t="shared" si="16"/>
        <v>141.18407633122573</v>
      </c>
      <c r="H80" s="19">
        <f>VLOOKUP($A80,input!$A:$AD,COLUMN(input!$C$2),0)</f>
        <v>33.964283494682213</v>
      </c>
      <c r="I80" s="19">
        <f>VLOOKUP($A80,input!$A:$AD,COLUMN(input!$E$2),0)</f>
        <v>107.2197928365435</v>
      </c>
      <c r="J80" s="19">
        <f>VLOOKUP($A80,input!$A:$AD,COLUMN(input!$G$2),0)</f>
        <v>87.825788278845565</v>
      </c>
      <c r="K80" s="19">
        <f t="shared" si="17"/>
        <v>0.11957121938065995</v>
      </c>
      <c r="L80" s="19">
        <f>VLOOKUP($A80,input!$A:$AD,COLUMN(input!$H$2),0)</f>
        <v>87.945359498226225</v>
      </c>
      <c r="M80" s="19">
        <f t="shared" si="18"/>
        <v>99.17830837380275</v>
      </c>
      <c r="N80" s="14">
        <f>VLOOKUP($A80,input!$A:$AD,COLUMN(input!$J$2),0)</f>
        <v>0</v>
      </c>
      <c r="O80" s="32">
        <f>VLOOKUP($A80,input!$A:$AD,COLUMN(input!$L$2),0)</f>
        <v>30.360052800633341</v>
      </c>
      <c r="P80" s="19">
        <f>VLOOKUP($A80,input!$A:$AD,COLUMN(input!$N$2),0)</f>
        <v>0</v>
      </c>
      <c r="Q80" s="32">
        <f>VLOOKUP($A80,input!$A:$AD,COLUMN(input!$P$2),0)</f>
        <v>3.6042306940488742</v>
      </c>
      <c r="R80" s="32">
        <f>VLOOKUP($A80,input!$A:$AD,COLUMN(input!$R$2),0)</f>
        <v>0</v>
      </c>
      <c r="S80" s="31">
        <f>VLOOKUP($A80,input!$A:$AD,COLUMN(input!$T$2),0)</f>
        <v>0</v>
      </c>
      <c r="T80" s="32">
        <f>VLOOKUP($A80,input!$A:$AD,COLUMN(input!$V$2),0)</f>
        <v>100.9709070093902</v>
      </c>
      <c r="U80" s="19">
        <f>VLOOKUP($A80,input!$A:$AD,COLUMN(input!$X$2),0)</f>
        <v>0</v>
      </c>
      <c r="V80" s="32">
        <f>VLOOKUP($A80,input!$A:$AD,COLUMN(input!$Z$2),0)</f>
        <v>6.248885827153301</v>
      </c>
      <c r="W80" s="32">
        <f>VLOOKUP($A80,input!$A:$AD,COLUMN(input!$AB$2),0)</f>
        <v>0</v>
      </c>
      <c r="X80" s="31">
        <f>VLOOKUP($A80,input!$A:$AD,COLUMN(input!$AD$2),0)</f>
        <v>0</v>
      </c>
      <c r="Y80" s="32">
        <f t="shared" si="19"/>
        <v>131.33095981002356</v>
      </c>
      <c r="Z80" s="19">
        <f t="shared" si="20"/>
        <v>0</v>
      </c>
      <c r="AA80" s="32">
        <f t="shared" si="21"/>
        <v>9.8531165212021747</v>
      </c>
      <c r="AB80" s="32">
        <f t="shared" si="22"/>
        <v>0</v>
      </c>
      <c r="AC80" s="31">
        <f t="shared" si="23"/>
        <v>0</v>
      </c>
    </row>
    <row r="81" spans="1:29" x14ac:dyDescent="0.25">
      <c r="A81" s="11" t="s">
        <v>455</v>
      </c>
      <c r="B81" s="11" t="s">
        <v>456</v>
      </c>
      <c r="C81" s="11" t="s">
        <v>47</v>
      </c>
      <c r="D81" s="11" t="s">
        <v>933</v>
      </c>
      <c r="E81" s="15" t="s">
        <v>457</v>
      </c>
      <c r="F81" s="63">
        <f>VLOOKUP(C81,'Supplementary Dropdown'!$H$21:$I$31,2,0)</f>
        <v>0.49</v>
      </c>
      <c r="G81" s="19">
        <f t="shared" si="16"/>
        <v>239.05490627686865</v>
      </c>
      <c r="H81" s="19">
        <f>VLOOKUP($A81,input!$A:$AD,COLUMN(input!$C$2),0)</f>
        <v>69.076433304482805</v>
      </c>
      <c r="I81" s="19">
        <f>VLOOKUP($A81,input!$A:$AD,COLUMN(input!$E$2),0)</f>
        <v>169.97847297238584</v>
      </c>
      <c r="J81" s="19">
        <f>VLOOKUP($A81,input!$A:$AD,COLUMN(input!$G$2),0)</f>
        <v>75.192728608242291</v>
      </c>
      <c r="K81" s="19">
        <f t="shared" si="17"/>
        <v>0.1804893256136495</v>
      </c>
      <c r="L81" s="19">
        <f>VLOOKUP($A81,input!$A:$AD,COLUMN(input!$H$2),0)</f>
        <v>75.37321793385594</v>
      </c>
      <c r="M81" s="19">
        <f t="shared" si="18"/>
        <v>157.23008749945691</v>
      </c>
      <c r="N81" s="14">
        <f>VLOOKUP($A81,input!$A:$AD,COLUMN(input!$J$2),0)</f>
        <v>0</v>
      </c>
      <c r="O81" s="32">
        <f>VLOOKUP($A81,input!$A:$AD,COLUMN(input!$L$2),0)</f>
        <v>62.457746688363059</v>
      </c>
      <c r="P81" s="19">
        <f>VLOOKUP($A81,input!$A:$AD,COLUMN(input!$N$2),0)</f>
        <v>6.6186866161197422</v>
      </c>
      <c r="Q81" s="32">
        <f>VLOOKUP($A81,input!$A:$AD,COLUMN(input!$P$2),0)</f>
        <v>0</v>
      </c>
      <c r="R81" s="32">
        <f>VLOOKUP($A81,input!$A:$AD,COLUMN(input!$R$2),0)</f>
        <v>0</v>
      </c>
      <c r="S81" s="31">
        <f>VLOOKUP($A81,input!$A:$AD,COLUMN(input!$T$2),0)</f>
        <v>0</v>
      </c>
      <c r="T81" s="32">
        <f>VLOOKUP($A81,input!$A:$AD,COLUMN(input!$V$2),0)</f>
        <v>143.73643173383206</v>
      </c>
      <c r="U81" s="19">
        <f>VLOOKUP($A81,input!$A:$AD,COLUMN(input!$X$2),0)</f>
        <v>26.242041238553796</v>
      </c>
      <c r="V81" s="32">
        <f>VLOOKUP($A81,input!$A:$AD,COLUMN(input!$Z$2),0)</f>
        <v>0</v>
      </c>
      <c r="W81" s="32">
        <f>VLOOKUP($A81,input!$A:$AD,COLUMN(input!$AB$2),0)</f>
        <v>0</v>
      </c>
      <c r="X81" s="31">
        <f>VLOOKUP($A81,input!$A:$AD,COLUMN(input!$AD$2),0)</f>
        <v>0</v>
      </c>
      <c r="Y81" s="32">
        <f t="shared" si="19"/>
        <v>206.19417842219514</v>
      </c>
      <c r="Z81" s="19">
        <f t="shared" si="20"/>
        <v>32.860727854673542</v>
      </c>
      <c r="AA81" s="32">
        <f t="shared" si="21"/>
        <v>0</v>
      </c>
      <c r="AB81" s="32">
        <f t="shared" si="22"/>
        <v>0</v>
      </c>
      <c r="AC81" s="31">
        <f t="shared" si="23"/>
        <v>0</v>
      </c>
    </row>
    <row r="82" spans="1:29" x14ac:dyDescent="0.25">
      <c r="A82" s="11" t="s">
        <v>460</v>
      </c>
      <c r="B82" s="11" t="s">
        <v>461</v>
      </c>
      <c r="C82" s="11" t="s">
        <v>19</v>
      </c>
      <c r="D82" s="11" t="s">
        <v>936</v>
      </c>
      <c r="E82" s="15" t="s">
        <v>462</v>
      </c>
      <c r="F82" s="63">
        <f>VLOOKUP(C82,'Supplementary Dropdown'!$H$21:$I$31,2,0)</f>
        <v>0.4</v>
      </c>
      <c r="G82" s="19">
        <f t="shared" si="16"/>
        <v>3.135707016154103</v>
      </c>
      <c r="H82" s="19">
        <f>VLOOKUP($A82,input!$A:$AD,COLUMN(input!$C$2),0)</f>
        <v>0</v>
      </c>
      <c r="I82" s="19">
        <f>VLOOKUP($A82,input!$A:$AD,COLUMN(input!$E$2),0)</f>
        <v>3.135707016154103</v>
      </c>
      <c r="J82" s="19">
        <f>VLOOKUP($A82,input!$A:$AD,COLUMN(input!$G$2),0)</f>
        <v>-18.602194413172441</v>
      </c>
      <c r="K82" s="19">
        <f t="shared" si="17"/>
        <v>5.1000979980571515E-2</v>
      </c>
      <c r="L82" s="19">
        <f>VLOOKUP($A82,input!$A:$AD,COLUMN(input!$H$2),0)</f>
        <v>-18.55119343319187</v>
      </c>
      <c r="M82" s="19">
        <f t="shared" si="18"/>
        <v>2.9005289899425453</v>
      </c>
      <c r="N82" s="14">
        <f>VLOOKUP($A82,input!$A:$AD,COLUMN(input!$J$2),0)</f>
        <v>0.5</v>
      </c>
      <c r="O82" s="32">
        <f>VLOOKUP($A82,input!$A:$AD,COLUMN(input!$L$2),0)</f>
        <v>0</v>
      </c>
      <c r="P82" s="19">
        <f>VLOOKUP($A82,input!$A:$AD,COLUMN(input!$N$2),0)</f>
        <v>0</v>
      </c>
      <c r="Q82" s="32">
        <f>VLOOKUP($A82,input!$A:$AD,COLUMN(input!$P$2),0)</f>
        <v>0</v>
      </c>
      <c r="R82" s="32">
        <f>VLOOKUP($A82,input!$A:$AD,COLUMN(input!$R$2),0)</f>
        <v>0</v>
      </c>
      <c r="S82" s="31">
        <f>VLOOKUP($A82,input!$A:$AD,COLUMN(input!$T$2),0)</f>
        <v>0</v>
      </c>
      <c r="T82" s="32">
        <f>VLOOKUP($A82,input!$A:$AD,COLUMN(input!$V$2),0)</f>
        <v>0</v>
      </c>
      <c r="U82" s="19">
        <f>VLOOKUP($A82,input!$A:$AD,COLUMN(input!$X$2),0)</f>
        <v>3.135707016154103</v>
      </c>
      <c r="V82" s="32">
        <f>VLOOKUP($A82,input!$A:$AD,COLUMN(input!$Z$2),0)</f>
        <v>0</v>
      </c>
      <c r="W82" s="32">
        <f>VLOOKUP($A82,input!$A:$AD,COLUMN(input!$AB$2),0)</f>
        <v>0</v>
      </c>
      <c r="X82" s="31">
        <f>VLOOKUP($A82,input!$A:$AD,COLUMN(input!$AD$2),0)</f>
        <v>0</v>
      </c>
      <c r="Y82" s="32">
        <f t="shared" si="19"/>
        <v>0</v>
      </c>
      <c r="Z82" s="19">
        <f t="shared" si="20"/>
        <v>3.135707016154103</v>
      </c>
      <c r="AA82" s="32">
        <f t="shared" si="21"/>
        <v>0</v>
      </c>
      <c r="AB82" s="32">
        <f t="shared" si="22"/>
        <v>0</v>
      </c>
      <c r="AC82" s="31">
        <f t="shared" si="23"/>
        <v>0</v>
      </c>
    </row>
    <row r="83" spans="1:29" x14ac:dyDescent="0.25">
      <c r="A83" s="11" t="s">
        <v>467</v>
      </c>
      <c r="B83" s="11" t="s">
        <v>468</v>
      </c>
      <c r="C83" s="11" t="s">
        <v>47</v>
      </c>
      <c r="D83" s="11" t="s">
        <v>926</v>
      </c>
      <c r="E83" s="15" t="s">
        <v>469</v>
      </c>
      <c r="F83" s="63">
        <f>VLOOKUP(C83,'Supplementary Dropdown'!$H$21:$I$31,2,0)</f>
        <v>0.49</v>
      </c>
      <c r="G83" s="19">
        <f t="shared" ref="G83:G101" si="24">H83+I83</f>
        <v>245.70053301848554</v>
      </c>
      <c r="H83" s="19">
        <f>VLOOKUP($A83,input!$A:$AD,COLUMN(input!$C$2),0)</f>
        <v>73.739867266391698</v>
      </c>
      <c r="I83" s="19">
        <f>VLOOKUP($A83,input!$A:$AD,COLUMN(input!$E$2),0)</f>
        <v>171.96066575209383</v>
      </c>
      <c r="J83" s="19">
        <f>VLOOKUP($A83,input!$A:$AD,COLUMN(input!$G$2),0)</f>
        <v>15.261412592923211</v>
      </c>
      <c r="K83" s="19">
        <f t="shared" ref="K83:K101" si="25">L83-J83</f>
        <v>1.1803082033073835</v>
      </c>
      <c r="L83" s="19">
        <f>VLOOKUP($A83,input!$A:$AD,COLUMN(input!$H$2),0)</f>
        <v>16.441720796230594</v>
      </c>
      <c r="M83" s="19">
        <f t="shared" ref="M83:M101" si="26">I83*0.925</f>
        <v>159.06361582068681</v>
      </c>
      <c r="N83" s="14">
        <f>VLOOKUP($A83,input!$A:$AD,COLUMN(input!$J$2),0)</f>
        <v>0</v>
      </c>
      <c r="O83" s="32">
        <f>VLOOKUP($A83,input!$A:$AD,COLUMN(input!$L$2),0)</f>
        <v>65.754135046671621</v>
      </c>
      <c r="P83" s="19">
        <f>VLOOKUP($A83,input!$A:$AD,COLUMN(input!$N$2),0)</f>
        <v>7.9857322197200764</v>
      </c>
      <c r="Q83" s="32">
        <f>VLOOKUP($A83,input!$A:$AD,COLUMN(input!$P$2),0)</f>
        <v>0</v>
      </c>
      <c r="R83" s="32">
        <f>VLOOKUP($A83,input!$A:$AD,COLUMN(input!$R$2),0)</f>
        <v>0</v>
      </c>
      <c r="S83" s="31">
        <f>VLOOKUP($A83,input!$A:$AD,COLUMN(input!$T$2),0)</f>
        <v>0</v>
      </c>
      <c r="T83" s="32">
        <f>VLOOKUP($A83,input!$A:$AD,COLUMN(input!$V$2),0)</f>
        <v>144.03923252735888</v>
      </c>
      <c r="U83" s="19">
        <f>VLOOKUP($A83,input!$A:$AD,COLUMN(input!$X$2),0)</f>
        <v>27.921433224734923</v>
      </c>
      <c r="V83" s="32">
        <f>VLOOKUP($A83,input!$A:$AD,COLUMN(input!$Z$2),0)</f>
        <v>0</v>
      </c>
      <c r="W83" s="32">
        <f>VLOOKUP($A83,input!$A:$AD,COLUMN(input!$AB$2),0)</f>
        <v>0</v>
      </c>
      <c r="X83" s="31">
        <f>VLOOKUP($A83,input!$A:$AD,COLUMN(input!$AD$2),0)</f>
        <v>0</v>
      </c>
      <c r="Y83" s="32">
        <f t="shared" ref="Y83:Y101" si="27">O83+T83</f>
        <v>209.7933675740305</v>
      </c>
      <c r="Z83" s="19">
        <f t="shared" ref="Z83:Z101" si="28">P83+U83</f>
        <v>35.907165444454996</v>
      </c>
      <c r="AA83" s="32">
        <f t="shared" ref="AA83:AA101" si="29">Q83+V83</f>
        <v>0</v>
      </c>
      <c r="AB83" s="32">
        <f t="shared" ref="AB83:AB101" si="30">R83+W83</f>
        <v>0</v>
      </c>
      <c r="AC83" s="31">
        <f t="shared" ref="AC83:AC101" si="31">S83+X83</f>
        <v>0</v>
      </c>
    </row>
    <row r="84" spans="1:29" x14ac:dyDescent="0.25">
      <c r="A84" s="11" t="s">
        <v>472</v>
      </c>
      <c r="B84" s="11" t="s">
        <v>473</v>
      </c>
      <c r="C84" s="11" t="s">
        <v>923</v>
      </c>
      <c r="D84" s="11" t="s">
        <v>936</v>
      </c>
      <c r="E84" s="15" t="s">
        <v>474</v>
      </c>
      <c r="F84" s="63">
        <f>VLOOKUP(C84,'Supplementary Dropdown'!$H$21:$I$31,2,0)</f>
        <v>0.49</v>
      </c>
      <c r="G84" s="19">
        <f t="shared" si="24"/>
        <v>58.684663184106057</v>
      </c>
      <c r="H84" s="19">
        <f>VLOOKUP($A84,input!$A:$AD,COLUMN(input!$C$2),0)</f>
        <v>12.306285250541427</v>
      </c>
      <c r="I84" s="19">
        <f>VLOOKUP($A84,input!$A:$AD,COLUMN(input!$E$2),0)</f>
        <v>46.378377933564629</v>
      </c>
      <c r="J84" s="19">
        <f>VLOOKUP($A84,input!$A:$AD,COLUMN(input!$G$2),0)</f>
        <v>4.323478676153905</v>
      </c>
      <c r="K84" s="19">
        <f t="shared" si="25"/>
        <v>-0.34322667832908804</v>
      </c>
      <c r="L84" s="19">
        <f>VLOOKUP($A84,input!$A:$AD,COLUMN(input!$H$2),0)</f>
        <v>3.980251997824817</v>
      </c>
      <c r="M84" s="19">
        <f t="shared" si="26"/>
        <v>42.899999588547281</v>
      </c>
      <c r="N84" s="14">
        <f>VLOOKUP($A84,input!$A:$AD,COLUMN(input!$J$2),0)</f>
        <v>0</v>
      </c>
      <c r="O84" s="32">
        <f>VLOOKUP($A84,input!$A:$AD,COLUMN(input!$L$2),0)</f>
        <v>12.129353020665452</v>
      </c>
      <c r="P84" s="19">
        <f>VLOOKUP($A84,input!$A:$AD,COLUMN(input!$N$2),0)</f>
        <v>0.17693222987597435</v>
      </c>
      <c r="Q84" s="32">
        <f>VLOOKUP($A84,input!$A:$AD,COLUMN(input!$P$2),0)</f>
        <v>0</v>
      </c>
      <c r="R84" s="32">
        <f>VLOOKUP($A84,input!$A:$AD,COLUMN(input!$R$2),0)</f>
        <v>0</v>
      </c>
      <c r="S84" s="31">
        <f>VLOOKUP($A84,input!$A:$AD,COLUMN(input!$T$2),0)</f>
        <v>0</v>
      </c>
      <c r="T84" s="32">
        <f>VLOOKUP($A84,input!$A:$AD,COLUMN(input!$V$2),0)</f>
        <v>38.163650510925962</v>
      </c>
      <c r="U84" s="19">
        <f>VLOOKUP($A84,input!$A:$AD,COLUMN(input!$X$2),0)</f>
        <v>8.2147274226386635</v>
      </c>
      <c r="V84" s="32">
        <f>VLOOKUP($A84,input!$A:$AD,COLUMN(input!$Z$2),0)</f>
        <v>0</v>
      </c>
      <c r="W84" s="32">
        <f>VLOOKUP($A84,input!$A:$AD,COLUMN(input!$AB$2),0)</f>
        <v>0</v>
      </c>
      <c r="X84" s="31">
        <f>VLOOKUP($A84,input!$A:$AD,COLUMN(input!$AD$2),0)</f>
        <v>0</v>
      </c>
      <c r="Y84" s="32">
        <f t="shared" si="27"/>
        <v>50.29300353159141</v>
      </c>
      <c r="Z84" s="19">
        <f t="shared" si="28"/>
        <v>8.3916596525146385</v>
      </c>
      <c r="AA84" s="32">
        <f t="shared" si="29"/>
        <v>0</v>
      </c>
      <c r="AB84" s="32">
        <f t="shared" si="30"/>
        <v>0</v>
      </c>
      <c r="AC84" s="31">
        <f t="shared" si="31"/>
        <v>0</v>
      </c>
    </row>
    <row r="85" spans="1:29" x14ac:dyDescent="0.25">
      <c r="A85" s="11" t="s">
        <v>481</v>
      </c>
      <c r="B85" s="11" t="s">
        <v>482</v>
      </c>
      <c r="C85" s="11" t="s">
        <v>922</v>
      </c>
      <c r="D85" s="11" t="s">
        <v>938</v>
      </c>
      <c r="E85" s="15" t="s">
        <v>483</v>
      </c>
      <c r="F85" s="63">
        <f>VLOOKUP(C85,'Supplementary Dropdown'!$H$21:$I$31,2,0)</f>
        <v>0.3</v>
      </c>
      <c r="G85" s="19">
        <f t="shared" si="24"/>
        <v>44.662386875858395</v>
      </c>
      <c r="H85" s="19">
        <f>VLOOKUP($A85,input!$A:$AD,COLUMN(input!$C$2),0)</f>
        <v>10.070889694256946</v>
      </c>
      <c r="I85" s="19">
        <f>VLOOKUP($A85,input!$A:$AD,COLUMN(input!$E$2),0)</f>
        <v>34.591497181601447</v>
      </c>
      <c r="J85" s="19">
        <f>VLOOKUP($A85,input!$A:$AD,COLUMN(input!$G$2),0)</f>
        <v>9.1711878780371219</v>
      </c>
      <c r="K85" s="19">
        <f t="shared" si="25"/>
        <v>-0.17908568585980156</v>
      </c>
      <c r="L85" s="19">
        <f>VLOOKUP($A85,input!$A:$AD,COLUMN(input!$H$2),0)</f>
        <v>8.9921021921773203</v>
      </c>
      <c r="M85" s="19">
        <f t="shared" si="26"/>
        <v>31.99713489298134</v>
      </c>
      <c r="N85" s="14">
        <f>VLOOKUP($A85,input!$A:$AD,COLUMN(input!$J$2),0)</f>
        <v>0</v>
      </c>
      <c r="O85" s="32">
        <f>VLOOKUP($A85,input!$A:$AD,COLUMN(input!$L$2),0)</f>
        <v>9.544347907436288</v>
      </c>
      <c r="P85" s="19">
        <f>VLOOKUP($A85,input!$A:$AD,COLUMN(input!$N$2),0)</f>
        <v>0.52654178682065755</v>
      </c>
      <c r="Q85" s="32">
        <f>VLOOKUP($A85,input!$A:$AD,COLUMN(input!$P$2),0)</f>
        <v>0</v>
      </c>
      <c r="R85" s="32">
        <f>VLOOKUP($A85,input!$A:$AD,COLUMN(input!$R$2),0)</f>
        <v>0</v>
      </c>
      <c r="S85" s="31">
        <f>VLOOKUP($A85,input!$A:$AD,COLUMN(input!$T$2),0)</f>
        <v>0</v>
      </c>
      <c r="T85" s="32">
        <f>VLOOKUP($A85,input!$A:$AD,COLUMN(input!$V$2),0)</f>
        <v>25.577805161096421</v>
      </c>
      <c r="U85" s="19">
        <f>VLOOKUP($A85,input!$A:$AD,COLUMN(input!$X$2),0)</f>
        <v>9.0136920205050313</v>
      </c>
      <c r="V85" s="32">
        <f>VLOOKUP($A85,input!$A:$AD,COLUMN(input!$Z$2),0)</f>
        <v>0</v>
      </c>
      <c r="W85" s="32">
        <f>VLOOKUP($A85,input!$A:$AD,COLUMN(input!$AB$2),0)</f>
        <v>0</v>
      </c>
      <c r="X85" s="31">
        <f>VLOOKUP($A85,input!$A:$AD,COLUMN(input!$AD$2),0)</f>
        <v>0</v>
      </c>
      <c r="Y85" s="32">
        <f t="shared" si="27"/>
        <v>35.122153068532711</v>
      </c>
      <c r="Z85" s="19">
        <f t="shared" si="28"/>
        <v>9.5402338073256896</v>
      </c>
      <c r="AA85" s="32">
        <f t="shared" si="29"/>
        <v>0</v>
      </c>
      <c r="AB85" s="32">
        <f t="shared" si="30"/>
        <v>0</v>
      </c>
      <c r="AC85" s="31">
        <f t="shared" si="31"/>
        <v>0</v>
      </c>
    </row>
    <row r="86" spans="1:29" x14ac:dyDescent="0.25">
      <c r="A86" s="11" t="s">
        <v>484</v>
      </c>
      <c r="B86" s="11" t="s">
        <v>485</v>
      </c>
      <c r="C86" s="11" t="s">
        <v>19</v>
      </c>
      <c r="D86" s="11" t="s">
        <v>943</v>
      </c>
      <c r="E86" s="15" t="s">
        <v>486</v>
      </c>
      <c r="F86" s="63">
        <f>VLOOKUP(C86,'Supplementary Dropdown'!$H$21:$I$31,2,0)</f>
        <v>0.4</v>
      </c>
      <c r="G86" s="19">
        <f t="shared" si="24"/>
        <v>2.3080747326261273</v>
      </c>
      <c r="H86" s="19">
        <f>VLOOKUP($A86,input!$A:$AD,COLUMN(input!$C$2),0)</f>
        <v>0.17926448776922749</v>
      </c>
      <c r="I86" s="19">
        <f>VLOOKUP($A86,input!$A:$AD,COLUMN(input!$E$2),0)</f>
        <v>2.1288102448568997</v>
      </c>
      <c r="J86" s="19">
        <f>VLOOKUP($A86,input!$A:$AD,COLUMN(input!$G$2),0)</f>
        <v>-3.8768696110070584</v>
      </c>
      <c r="K86" s="19">
        <f t="shared" si="25"/>
        <v>1.0756084441480684E-2</v>
      </c>
      <c r="L86" s="19">
        <f>VLOOKUP($A86,input!$A:$AD,COLUMN(input!$H$2),0)</f>
        <v>-3.8661135265655777</v>
      </c>
      <c r="M86" s="19">
        <f t="shared" si="26"/>
        <v>1.9691494764926323</v>
      </c>
      <c r="N86" s="14">
        <f>VLOOKUP($A86,input!$A:$AD,COLUMN(input!$J$2),0)</f>
        <v>0.5</v>
      </c>
      <c r="O86" s="32">
        <f>VLOOKUP($A86,input!$A:$AD,COLUMN(input!$L$2),0)</f>
        <v>0</v>
      </c>
      <c r="P86" s="19">
        <f>VLOOKUP($A86,input!$A:$AD,COLUMN(input!$N$2),0)</f>
        <v>0.17926448776922749</v>
      </c>
      <c r="Q86" s="32">
        <f>VLOOKUP($A86,input!$A:$AD,COLUMN(input!$P$2),0)</f>
        <v>0</v>
      </c>
      <c r="R86" s="32">
        <f>VLOOKUP($A86,input!$A:$AD,COLUMN(input!$R$2),0)</f>
        <v>0</v>
      </c>
      <c r="S86" s="31">
        <f>VLOOKUP($A86,input!$A:$AD,COLUMN(input!$T$2),0)</f>
        <v>0</v>
      </c>
      <c r="T86" s="32">
        <f>VLOOKUP($A86,input!$A:$AD,COLUMN(input!$V$2),0)</f>
        <v>0</v>
      </c>
      <c r="U86" s="19">
        <f>VLOOKUP($A86,input!$A:$AD,COLUMN(input!$X$2),0)</f>
        <v>2.1288102448568997</v>
      </c>
      <c r="V86" s="32">
        <f>VLOOKUP($A86,input!$A:$AD,COLUMN(input!$Z$2),0)</f>
        <v>0</v>
      </c>
      <c r="W86" s="32">
        <f>VLOOKUP($A86,input!$A:$AD,COLUMN(input!$AB$2),0)</f>
        <v>0</v>
      </c>
      <c r="X86" s="31">
        <f>VLOOKUP($A86,input!$A:$AD,COLUMN(input!$AD$2),0)</f>
        <v>0</v>
      </c>
      <c r="Y86" s="32">
        <f t="shared" si="27"/>
        <v>0</v>
      </c>
      <c r="Z86" s="19">
        <f t="shared" si="28"/>
        <v>2.3080747326261273</v>
      </c>
      <c r="AA86" s="32">
        <f t="shared" si="29"/>
        <v>0</v>
      </c>
      <c r="AB86" s="32">
        <f t="shared" si="30"/>
        <v>0</v>
      </c>
      <c r="AC86" s="31">
        <f t="shared" si="31"/>
        <v>0</v>
      </c>
    </row>
    <row r="87" spans="1:29" x14ac:dyDescent="0.25">
      <c r="A87" s="11" t="s">
        <v>487</v>
      </c>
      <c r="B87" s="11" t="s">
        <v>488</v>
      </c>
      <c r="C87" s="11" t="s">
        <v>19</v>
      </c>
      <c r="D87" s="11" t="s">
        <v>937</v>
      </c>
      <c r="E87" s="15" t="s">
        <v>489</v>
      </c>
      <c r="F87" s="63">
        <f>VLOOKUP(C87,'Supplementary Dropdown'!$H$21:$I$31,2,0)</f>
        <v>0.4</v>
      </c>
      <c r="G87" s="19">
        <f t="shared" si="24"/>
        <v>2.2237120572423774</v>
      </c>
      <c r="H87" s="19">
        <f>VLOOKUP($A87,input!$A:$AD,COLUMN(input!$C$2),0)</f>
        <v>3.6107234741526655E-2</v>
      </c>
      <c r="I87" s="19">
        <f>VLOOKUP($A87,input!$A:$AD,COLUMN(input!$E$2),0)</f>
        <v>2.1876048225008509</v>
      </c>
      <c r="J87" s="19">
        <f>VLOOKUP($A87,input!$A:$AD,COLUMN(input!$G$2),0)</f>
        <v>-6.5433237514287343</v>
      </c>
      <c r="K87" s="19">
        <f t="shared" si="25"/>
        <v>0.15684601560235478</v>
      </c>
      <c r="L87" s="19">
        <f>VLOOKUP($A87,input!$A:$AD,COLUMN(input!$H$2),0)</f>
        <v>-6.3864777358263796</v>
      </c>
      <c r="M87" s="19">
        <f t="shared" si="26"/>
        <v>2.0235344608132873</v>
      </c>
      <c r="N87" s="14">
        <f>VLOOKUP($A87,input!$A:$AD,COLUMN(input!$J$2),0)</f>
        <v>0.5</v>
      </c>
      <c r="O87" s="32">
        <f>VLOOKUP($A87,input!$A:$AD,COLUMN(input!$L$2),0)</f>
        <v>0</v>
      </c>
      <c r="P87" s="19">
        <f>VLOOKUP($A87,input!$A:$AD,COLUMN(input!$N$2),0)</f>
        <v>3.6107234741526655E-2</v>
      </c>
      <c r="Q87" s="32">
        <f>VLOOKUP($A87,input!$A:$AD,COLUMN(input!$P$2),0)</f>
        <v>0</v>
      </c>
      <c r="R87" s="32">
        <f>VLOOKUP($A87,input!$A:$AD,COLUMN(input!$R$2),0)</f>
        <v>0</v>
      </c>
      <c r="S87" s="31">
        <f>VLOOKUP($A87,input!$A:$AD,COLUMN(input!$T$2),0)</f>
        <v>0</v>
      </c>
      <c r="T87" s="32">
        <f>VLOOKUP($A87,input!$A:$AD,COLUMN(input!$V$2),0)</f>
        <v>0</v>
      </c>
      <c r="U87" s="19">
        <f>VLOOKUP($A87,input!$A:$AD,COLUMN(input!$X$2),0)</f>
        <v>2.1876048225008509</v>
      </c>
      <c r="V87" s="32">
        <f>VLOOKUP($A87,input!$A:$AD,COLUMN(input!$Z$2),0)</f>
        <v>0</v>
      </c>
      <c r="W87" s="32">
        <f>VLOOKUP($A87,input!$A:$AD,COLUMN(input!$AB$2),0)</f>
        <v>0</v>
      </c>
      <c r="X87" s="31">
        <f>VLOOKUP($A87,input!$A:$AD,COLUMN(input!$AD$2),0)</f>
        <v>0</v>
      </c>
      <c r="Y87" s="32">
        <f t="shared" si="27"/>
        <v>0</v>
      </c>
      <c r="Z87" s="19">
        <f t="shared" si="28"/>
        <v>2.2237120572423774</v>
      </c>
      <c r="AA87" s="32">
        <f t="shared" si="29"/>
        <v>0</v>
      </c>
      <c r="AB87" s="32">
        <f t="shared" si="30"/>
        <v>0</v>
      </c>
      <c r="AC87" s="31">
        <f t="shared" si="31"/>
        <v>0</v>
      </c>
    </row>
    <row r="88" spans="1:29" x14ac:dyDescent="0.25">
      <c r="A88" s="11" t="s">
        <v>496</v>
      </c>
      <c r="B88" s="11" t="s">
        <v>497</v>
      </c>
      <c r="C88" s="11" t="s">
        <v>19</v>
      </c>
      <c r="D88" s="11" t="s">
        <v>944</v>
      </c>
      <c r="E88" s="15" t="s">
        <v>498</v>
      </c>
      <c r="F88" s="63">
        <f>VLOOKUP(C88,'Supplementary Dropdown'!$H$21:$I$31,2,0)</f>
        <v>0.4</v>
      </c>
      <c r="G88" s="19">
        <f t="shared" si="24"/>
        <v>1.2372361774617797</v>
      </c>
      <c r="H88" s="19">
        <f>VLOOKUP($A88,input!$A:$AD,COLUMN(input!$C$2),0)</f>
        <v>0</v>
      </c>
      <c r="I88" s="19">
        <f>VLOOKUP($A88,input!$A:$AD,COLUMN(input!$E$2),0)</f>
        <v>1.2372361774617797</v>
      </c>
      <c r="J88" s="19">
        <f>VLOOKUP($A88,input!$A:$AD,COLUMN(input!$G$2),0)</f>
        <v>-15.58813281425571</v>
      </c>
      <c r="K88" s="19">
        <f t="shared" si="25"/>
        <v>0.31850290393865244</v>
      </c>
      <c r="L88" s="19">
        <f>VLOOKUP($A88,input!$A:$AD,COLUMN(input!$H$2),0)</f>
        <v>-15.269629910317057</v>
      </c>
      <c r="M88" s="19">
        <f t="shared" si="26"/>
        <v>1.1444434641521464</v>
      </c>
      <c r="N88" s="14">
        <f>VLOOKUP($A88,input!$A:$AD,COLUMN(input!$J$2),0)</f>
        <v>0.5</v>
      </c>
      <c r="O88" s="32">
        <f>VLOOKUP($A88,input!$A:$AD,COLUMN(input!$L$2),0)</f>
        <v>0</v>
      </c>
      <c r="P88" s="19">
        <f>VLOOKUP($A88,input!$A:$AD,COLUMN(input!$N$2),0)</f>
        <v>0</v>
      </c>
      <c r="Q88" s="32">
        <f>VLOOKUP($A88,input!$A:$AD,COLUMN(input!$P$2),0)</f>
        <v>0</v>
      </c>
      <c r="R88" s="32">
        <f>VLOOKUP($A88,input!$A:$AD,COLUMN(input!$R$2),0)</f>
        <v>0</v>
      </c>
      <c r="S88" s="31">
        <f>VLOOKUP($A88,input!$A:$AD,COLUMN(input!$T$2),0)</f>
        <v>0</v>
      </c>
      <c r="T88" s="32">
        <f>VLOOKUP($A88,input!$A:$AD,COLUMN(input!$V$2),0)</f>
        <v>0</v>
      </c>
      <c r="U88" s="19">
        <f>VLOOKUP($A88,input!$A:$AD,COLUMN(input!$X$2),0)</f>
        <v>1.2372361774617797</v>
      </c>
      <c r="V88" s="32">
        <f>VLOOKUP($A88,input!$A:$AD,COLUMN(input!$Z$2),0)</f>
        <v>0</v>
      </c>
      <c r="W88" s="32">
        <f>VLOOKUP($A88,input!$A:$AD,COLUMN(input!$AB$2),0)</f>
        <v>0</v>
      </c>
      <c r="X88" s="31">
        <f>VLOOKUP($A88,input!$A:$AD,COLUMN(input!$AD$2),0)</f>
        <v>0</v>
      </c>
      <c r="Y88" s="32">
        <f t="shared" si="27"/>
        <v>0</v>
      </c>
      <c r="Z88" s="19">
        <f t="shared" si="28"/>
        <v>1.2372361774617797</v>
      </c>
      <c r="AA88" s="32">
        <f t="shared" si="29"/>
        <v>0</v>
      </c>
      <c r="AB88" s="32">
        <f t="shared" si="30"/>
        <v>0</v>
      </c>
      <c r="AC88" s="31">
        <f t="shared" si="31"/>
        <v>0</v>
      </c>
    </row>
    <row r="89" spans="1:29" x14ac:dyDescent="0.25">
      <c r="A89" s="11" t="s">
        <v>507</v>
      </c>
      <c r="B89" s="11" t="s">
        <v>508</v>
      </c>
      <c r="C89" s="11" t="s">
        <v>922</v>
      </c>
      <c r="D89" s="11" t="s">
        <v>938</v>
      </c>
      <c r="E89" s="15" t="s">
        <v>509</v>
      </c>
      <c r="F89" s="63">
        <f>VLOOKUP(C89,'Supplementary Dropdown'!$H$21:$I$31,2,0)</f>
        <v>0.3</v>
      </c>
      <c r="G89" s="19">
        <f t="shared" si="24"/>
        <v>153.63791550239102</v>
      </c>
      <c r="H89" s="19">
        <f>VLOOKUP($A89,input!$A:$AD,COLUMN(input!$C$2),0)</f>
        <v>46.411746927983685</v>
      </c>
      <c r="I89" s="19">
        <f>VLOOKUP($A89,input!$A:$AD,COLUMN(input!$E$2),0)</f>
        <v>107.22616857440734</v>
      </c>
      <c r="J89" s="19">
        <f>VLOOKUP($A89,input!$A:$AD,COLUMN(input!$G$2),0)</f>
        <v>71.887527149559375</v>
      </c>
      <c r="K89" s="19">
        <f t="shared" si="25"/>
        <v>0.38307379856826174</v>
      </c>
      <c r="L89" s="19">
        <f>VLOOKUP($A89,input!$A:$AD,COLUMN(input!$H$2),0)</f>
        <v>72.270600948127637</v>
      </c>
      <c r="M89" s="19">
        <f t="shared" si="26"/>
        <v>99.184205931326787</v>
      </c>
      <c r="N89" s="14">
        <f>VLOOKUP($A89,input!$A:$AD,COLUMN(input!$J$2),0)</f>
        <v>0</v>
      </c>
      <c r="O89" s="32">
        <f>VLOOKUP($A89,input!$A:$AD,COLUMN(input!$L$2),0)</f>
        <v>39.473826900208131</v>
      </c>
      <c r="P89" s="19">
        <f>VLOOKUP($A89,input!$A:$AD,COLUMN(input!$N$2),0)</f>
        <v>6.9379200277755544</v>
      </c>
      <c r="Q89" s="32">
        <f>VLOOKUP($A89,input!$A:$AD,COLUMN(input!$P$2),0)</f>
        <v>0</v>
      </c>
      <c r="R89" s="32">
        <f>VLOOKUP($A89,input!$A:$AD,COLUMN(input!$R$2),0)</f>
        <v>0</v>
      </c>
      <c r="S89" s="31">
        <f>VLOOKUP($A89,input!$A:$AD,COLUMN(input!$T$2),0)</f>
        <v>0</v>
      </c>
      <c r="T89" s="32">
        <f>VLOOKUP($A89,input!$A:$AD,COLUMN(input!$V$2),0)</f>
        <v>84.068019402135619</v>
      </c>
      <c r="U89" s="19">
        <f>VLOOKUP($A89,input!$A:$AD,COLUMN(input!$X$2),0)</f>
        <v>23.15814917227171</v>
      </c>
      <c r="V89" s="32">
        <f>VLOOKUP($A89,input!$A:$AD,COLUMN(input!$Z$2),0)</f>
        <v>0</v>
      </c>
      <c r="W89" s="32">
        <f>VLOOKUP($A89,input!$A:$AD,COLUMN(input!$AB$2),0)</f>
        <v>0</v>
      </c>
      <c r="X89" s="31">
        <f>VLOOKUP($A89,input!$A:$AD,COLUMN(input!$AD$2),0)</f>
        <v>0</v>
      </c>
      <c r="Y89" s="32">
        <f t="shared" si="27"/>
        <v>123.54184630234374</v>
      </c>
      <c r="Z89" s="19">
        <f t="shared" si="28"/>
        <v>30.096069200047264</v>
      </c>
      <c r="AA89" s="32">
        <f t="shared" si="29"/>
        <v>0</v>
      </c>
      <c r="AB89" s="32">
        <f t="shared" si="30"/>
        <v>0</v>
      </c>
      <c r="AC89" s="31">
        <f t="shared" si="31"/>
        <v>0</v>
      </c>
    </row>
    <row r="90" spans="1:29" x14ac:dyDescent="0.25">
      <c r="A90" s="11" t="s">
        <v>512</v>
      </c>
      <c r="B90" s="11" t="s">
        <v>513</v>
      </c>
      <c r="C90" s="11" t="s">
        <v>19</v>
      </c>
      <c r="D90" s="11" t="s">
        <v>943</v>
      </c>
      <c r="E90" s="15" t="s">
        <v>514</v>
      </c>
      <c r="F90" s="63">
        <f>VLOOKUP(C90,'Supplementary Dropdown'!$H$21:$I$31,2,0)</f>
        <v>0.4</v>
      </c>
      <c r="G90" s="19">
        <f t="shared" si="24"/>
        <v>3.3219477989493185</v>
      </c>
      <c r="H90" s="19">
        <f>VLOOKUP($A90,input!$A:$AD,COLUMN(input!$C$2),0)</f>
        <v>0.44508046975121834</v>
      </c>
      <c r="I90" s="19">
        <f>VLOOKUP($A90,input!$A:$AD,COLUMN(input!$E$2),0)</f>
        <v>2.8768673291981002</v>
      </c>
      <c r="J90" s="19">
        <f>VLOOKUP($A90,input!$A:$AD,COLUMN(input!$G$2),0)</f>
        <v>-9.618628644987318</v>
      </c>
      <c r="K90" s="19">
        <f t="shared" si="25"/>
        <v>1.6943026768940328E-2</v>
      </c>
      <c r="L90" s="19">
        <f>VLOOKUP($A90,input!$A:$AD,COLUMN(input!$H$2),0)</f>
        <v>-9.6016856182183776</v>
      </c>
      <c r="M90" s="19">
        <f t="shared" si="26"/>
        <v>2.6611022795082429</v>
      </c>
      <c r="N90" s="14">
        <f>VLOOKUP($A90,input!$A:$AD,COLUMN(input!$J$2),0)</f>
        <v>0.5</v>
      </c>
      <c r="O90" s="32">
        <f>VLOOKUP($A90,input!$A:$AD,COLUMN(input!$L$2),0)</f>
        <v>0</v>
      </c>
      <c r="P90" s="19">
        <f>VLOOKUP($A90,input!$A:$AD,COLUMN(input!$N$2),0)</f>
        <v>0.44508046975121834</v>
      </c>
      <c r="Q90" s="32">
        <f>VLOOKUP($A90,input!$A:$AD,COLUMN(input!$P$2),0)</f>
        <v>0</v>
      </c>
      <c r="R90" s="32">
        <f>VLOOKUP($A90,input!$A:$AD,COLUMN(input!$R$2),0)</f>
        <v>0</v>
      </c>
      <c r="S90" s="31">
        <f>VLOOKUP($A90,input!$A:$AD,COLUMN(input!$T$2),0)</f>
        <v>0</v>
      </c>
      <c r="T90" s="32">
        <f>VLOOKUP($A90,input!$A:$AD,COLUMN(input!$V$2),0)</f>
        <v>0</v>
      </c>
      <c r="U90" s="19">
        <f>VLOOKUP($A90,input!$A:$AD,COLUMN(input!$X$2),0)</f>
        <v>2.8768673291981002</v>
      </c>
      <c r="V90" s="32">
        <f>VLOOKUP($A90,input!$A:$AD,COLUMN(input!$Z$2),0)</f>
        <v>0</v>
      </c>
      <c r="W90" s="32">
        <f>VLOOKUP($A90,input!$A:$AD,COLUMN(input!$AB$2),0)</f>
        <v>0</v>
      </c>
      <c r="X90" s="31">
        <f>VLOOKUP($A90,input!$A:$AD,COLUMN(input!$AD$2),0)</f>
        <v>0</v>
      </c>
      <c r="Y90" s="32">
        <f t="shared" si="27"/>
        <v>0</v>
      </c>
      <c r="Z90" s="19">
        <f t="shared" si="28"/>
        <v>3.3219477989493185</v>
      </c>
      <c r="AA90" s="32">
        <f t="shared" si="29"/>
        <v>0</v>
      </c>
      <c r="AB90" s="32">
        <f t="shared" si="30"/>
        <v>0</v>
      </c>
      <c r="AC90" s="31">
        <f t="shared" si="31"/>
        <v>0</v>
      </c>
    </row>
    <row r="91" spans="1:29" x14ac:dyDescent="0.25">
      <c r="A91" s="11" t="s">
        <v>517</v>
      </c>
      <c r="B91" s="11" t="s">
        <v>518</v>
      </c>
      <c r="C91" s="11" t="s">
        <v>19</v>
      </c>
      <c r="D91" s="11" t="s">
        <v>935</v>
      </c>
      <c r="E91" s="15" t="s">
        <v>519</v>
      </c>
      <c r="F91" s="63">
        <f>VLOOKUP(C91,'Supplementary Dropdown'!$H$21:$I$31,2,0)</f>
        <v>0.4</v>
      </c>
      <c r="G91" s="19">
        <f t="shared" si="24"/>
        <v>3.0360320848327551</v>
      </c>
      <c r="H91" s="19">
        <f>VLOOKUP($A91,input!$A:$AD,COLUMN(input!$C$2),0)</f>
        <v>0.34080381334135124</v>
      </c>
      <c r="I91" s="19">
        <f>VLOOKUP($A91,input!$A:$AD,COLUMN(input!$E$2),0)</f>
        <v>2.6952282714914038</v>
      </c>
      <c r="J91" s="19">
        <f>VLOOKUP($A91,input!$A:$AD,COLUMN(input!$G$2),0)</f>
        <v>-3.134190442085294</v>
      </c>
      <c r="K91" s="19">
        <f t="shared" si="25"/>
        <v>1.8874915614373045E-3</v>
      </c>
      <c r="L91" s="19">
        <f>VLOOKUP($A91,input!$A:$AD,COLUMN(input!$H$2),0)</f>
        <v>-3.1323029505238567</v>
      </c>
      <c r="M91" s="19">
        <f t="shared" si="26"/>
        <v>2.4930861511295488</v>
      </c>
      <c r="N91" s="14">
        <f>VLOOKUP($A91,input!$A:$AD,COLUMN(input!$J$2),0)</f>
        <v>0.5</v>
      </c>
      <c r="O91" s="32">
        <f>VLOOKUP($A91,input!$A:$AD,COLUMN(input!$L$2),0)</f>
        <v>0</v>
      </c>
      <c r="P91" s="19">
        <f>VLOOKUP($A91,input!$A:$AD,COLUMN(input!$N$2),0)</f>
        <v>0.34080381334135124</v>
      </c>
      <c r="Q91" s="32">
        <f>VLOOKUP($A91,input!$A:$AD,COLUMN(input!$P$2),0)</f>
        <v>0</v>
      </c>
      <c r="R91" s="32">
        <f>VLOOKUP($A91,input!$A:$AD,COLUMN(input!$R$2),0)</f>
        <v>0</v>
      </c>
      <c r="S91" s="31">
        <f>VLOOKUP($A91,input!$A:$AD,COLUMN(input!$T$2),0)</f>
        <v>0</v>
      </c>
      <c r="T91" s="32">
        <f>VLOOKUP($A91,input!$A:$AD,COLUMN(input!$V$2),0)</f>
        <v>0</v>
      </c>
      <c r="U91" s="19">
        <f>VLOOKUP($A91,input!$A:$AD,COLUMN(input!$X$2),0)</f>
        <v>2.6952282714914038</v>
      </c>
      <c r="V91" s="32">
        <f>VLOOKUP($A91,input!$A:$AD,COLUMN(input!$Z$2),0)</f>
        <v>0</v>
      </c>
      <c r="W91" s="32">
        <f>VLOOKUP($A91,input!$A:$AD,COLUMN(input!$AB$2),0)</f>
        <v>0</v>
      </c>
      <c r="X91" s="31">
        <f>VLOOKUP($A91,input!$A:$AD,COLUMN(input!$AD$2),0)</f>
        <v>0</v>
      </c>
      <c r="Y91" s="32">
        <f t="shared" si="27"/>
        <v>0</v>
      </c>
      <c r="Z91" s="19">
        <f t="shared" si="28"/>
        <v>3.0360320848327551</v>
      </c>
      <c r="AA91" s="32">
        <f t="shared" si="29"/>
        <v>0</v>
      </c>
      <c r="AB91" s="32">
        <f t="shared" si="30"/>
        <v>0</v>
      </c>
      <c r="AC91" s="31">
        <f t="shared" si="31"/>
        <v>0</v>
      </c>
    </row>
    <row r="92" spans="1:29" x14ac:dyDescent="0.25">
      <c r="A92" s="11" t="s">
        <v>524</v>
      </c>
      <c r="B92" s="11" t="s">
        <v>525</v>
      </c>
      <c r="C92" s="11" t="s">
        <v>19</v>
      </c>
      <c r="D92" s="11" t="s">
        <v>939</v>
      </c>
      <c r="E92" s="15" t="s">
        <v>526</v>
      </c>
      <c r="F92" s="63">
        <f>VLOOKUP(C92,'Supplementary Dropdown'!$H$21:$I$31,2,0)</f>
        <v>0.4</v>
      </c>
      <c r="G92" s="19">
        <f t="shared" si="24"/>
        <v>3.335875449808233</v>
      </c>
      <c r="H92" s="19">
        <f>VLOOKUP($A92,input!$A:$AD,COLUMN(input!$C$2),0)</f>
        <v>0.34071434019608332</v>
      </c>
      <c r="I92" s="19">
        <f>VLOOKUP($A92,input!$A:$AD,COLUMN(input!$E$2),0)</f>
        <v>2.9951611096121495</v>
      </c>
      <c r="J92" s="19">
        <f>VLOOKUP($A92,input!$A:$AD,COLUMN(input!$G$2),0)</f>
        <v>-6.2656450679311249</v>
      </c>
      <c r="K92" s="19">
        <f t="shared" si="25"/>
        <v>7.6602415627968767E-2</v>
      </c>
      <c r="L92" s="19">
        <f>VLOOKUP($A92,input!$A:$AD,COLUMN(input!$H$2),0)</f>
        <v>-6.1890426523031561</v>
      </c>
      <c r="M92" s="19">
        <f t="shared" si="26"/>
        <v>2.7705240263912385</v>
      </c>
      <c r="N92" s="14">
        <f>VLOOKUP($A92,input!$A:$AD,COLUMN(input!$J$2),0)</f>
        <v>0.5</v>
      </c>
      <c r="O92" s="32">
        <f>VLOOKUP($A92,input!$A:$AD,COLUMN(input!$L$2),0)</f>
        <v>0</v>
      </c>
      <c r="P92" s="19">
        <f>VLOOKUP($A92,input!$A:$AD,COLUMN(input!$N$2),0)</f>
        <v>0.34071434019608332</v>
      </c>
      <c r="Q92" s="32">
        <f>VLOOKUP($A92,input!$A:$AD,COLUMN(input!$P$2),0)</f>
        <v>0</v>
      </c>
      <c r="R92" s="32">
        <f>VLOOKUP($A92,input!$A:$AD,COLUMN(input!$R$2),0)</f>
        <v>0</v>
      </c>
      <c r="S92" s="31">
        <f>VLOOKUP($A92,input!$A:$AD,COLUMN(input!$T$2),0)</f>
        <v>0</v>
      </c>
      <c r="T92" s="32">
        <f>VLOOKUP($A92,input!$A:$AD,COLUMN(input!$V$2),0)</f>
        <v>0</v>
      </c>
      <c r="U92" s="19">
        <f>VLOOKUP($A92,input!$A:$AD,COLUMN(input!$X$2),0)</f>
        <v>2.9951611096121495</v>
      </c>
      <c r="V92" s="32">
        <f>VLOOKUP($A92,input!$A:$AD,COLUMN(input!$Z$2),0)</f>
        <v>0</v>
      </c>
      <c r="W92" s="32">
        <f>VLOOKUP($A92,input!$A:$AD,COLUMN(input!$AB$2),0)</f>
        <v>0</v>
      </c>
      <c r="X92" s="31">
        <f>VLOOKUP($A92,input!$A:$AD,COLUMN(input!$AD$2),0)</f>
        <v>0</v>
      </c>
      <c r="Y92" s="32">
        <f t="shared" si="27"/>
        <v>0</v>
      </c>
      <c r="Z92" s="19">
        <f t="shared" si="28"/>
        <v>3.335875449808233</v>
      </c>
      <c r="AA92" s="32">
        <f t="shared" si="29"/>
        <v>0</v>
      </c>
      <c r="AB92" s="32">
        <f t="shared" si="30"/>
        <v>0</v>
      </c>
      <c r="AC92" s="31">
        <f t="shared" si="31"/>
        <v>0</v>
      </c>
    </row>
    <row r="93" spans="1:29" x14ac:dyDescent="0.25">
      <c r="A93" s="11" t="s">
        <v>527</v>
      </c>
      <c r="B93" s="11" t="s">
        <v>528</v>
      </c>
      <c r="C93" s="11" t="s">
        <v>923</v>
      </c>
      <c r="D93" s="11" t="s">
        <v>939</v>
      </c>
      <c r="E93" s="15" t="s">
        <v>529</v>
      </c>
      <c r="F93" s="63">
        <f>VLOOKUP(C93,'Supplementary Dropdown'!$H$21:$I$31,2,0)</f>
        <v>0.49</v>
      </c>
      <c r="G93" s="19">
        <f t="shared" si="24"/>
        <v>42.122748412177991</v>
      </c>
      <c r="H93" s="19">
        <f>VLOOKUP($A93,input!$A:$AD,COLUMN(input!$C$2),0)</f>
        <v>10.214764782988327</v>
      </c>
      <c r="I93" s="19">
        <f>VLOOKUP($A93,input!$A:$AD,COLUMN(input!$E$2),0)</f>
        <v>31.907983629189662</v>
      </c>
      <c r="J93" s="19">
        <f>VLOOKUP($A93,input!$A:$AD,COLUMN(input!$G$2),0)</f>
        <v>-3.6043680920855379</v>
      </c>
      <c r="K93" s="19">
        <f t="shared" si="25"/>
        <v>-1.460760235387859E-2</v>
      </c>
      <c r="L93" s="19">
        <f>VLOOKUP($A93,input!$A:$AD,COLUMN(input!$H$2),0)</f>
        <v>-3.6189756944394165</v>
      </c>
      <c r="M93" s="19">
        <f t="shared" si="26"/>
        <v>29.514884857000439</v>
      </c>
      <c r="N93" s="14">
        <f>VLOOKUP($A93,input!$A:$AD,COLUMN(input!$J$2),0)</f>
        <v>0.10149618671020444</v>
      </c>
      <c r="O93" s="32">
        <f>VLOOKUP($A93,input!$A:$AD,COLUMN(input!$L$2),0)</f>
        <v>9.4202123223239482</v>
      </c>
      <c r="P93" s="19">
        <f>VLOOKUP($A93,input!$A:$AD,COLUMN(input!$N$2),0)</f>
        <v>0.79455246066437846</v>
      </c>
      <c r="Q93" s="32">
        <f>VLOOKUP($A93,input!$A:$AD,COLUMN(input!$P$2),0)</f>
        <v>0</v>
      </c>
      <c r="R93" s="32">
        <f>VLOOKUP($A93,input!$A:$AD,COLUMN(input!$R$2),0)</f>
        <v>0</v>
      </c>
      <c r="S93" s="31">
        <f>VLOOKUP($A93,input!$A:$AD,COLUMN(input!$T$2),0)</f>
        <v>0</v>
      </c>
      <c r="T93" s="32">
        <f>VLOOKUP($A93,input!$A:$AD,COLUMN(input!$V$2),0)</f>
        <v>26.207426096666701</v>
      </c>
      <c r="U93" s="19">
        <f>VLOOKUP($A93,input!$A:$AD,COLUMN(input!$X$2),0)</f>
        <v>5.7005575325229634</v>
      </c>
      <c r="V93" s="32">
        <f>VLOOKUP($A93,input!$A:$AD,COLUMN(input!$Z$2),0)</f>
        <v>0</v>
      </c>
      <c r="W93" s="32">
        <f>VLOOKUP($A93,input!$A:$AD,COLUMN(input!$AB$2),0)</f>
        <v>0</v>
      </c>
      <c r="X93" s="31">
        <f>VLOOKUP($A93,input!$A:$AD,COLUMN(input!$AD$2),0)</f>
        <v>0</v>
      </c>
      <c r="Y93" s="32">
        <f t="shared" si="27"/>
        <v>35.627638418990649</v>
      </c>
      <c r="Z93" s="19">
        <f t="shared" si="28"/>
        <v>6.4951099931873415</v>
      </c>
      <c r="AA93" s="32">
        <f t="shared" si="29"/>
        <v>0</v>
      </c>
      <c r="AB93" s="32">
        <f t="shared" si="30"/>
        <v>0</v>
      </c>
      <c r="AC93" s="31">
        <f t="shared" si="31"/>
        <v>0</v>
      </c>
    </row>
    <row r="94" spans="1:29" x14ac:dyDescent="0.25">
      <c r="A94" s="11" t="s">
        <v>560</v>
      </c>
      <c r="B94" s="11" t="s">
        <v>561</v>
      </c>
      <c r="C94" s="11" t="s">
        <v>47</v>
      </c>
      <c r="D94" s="11" t="s">
        <v>926</v>
      </c>
      <c r="E94" s="15" t="s">
        <v>562</v>
      </c>
      <c r="F94" s="63">
        <f>VLOOKUP(C94,'Supplementary Dropdown'!$H$21:$I$31,2,0)</f>
        <v>0.49</v>
      </c>
      <c r="G94" s="19">
        <f t="shared" si="24"/>
        <v>85.925057457517681</v>
      </c>
      <c r="H94" s="19">
        <f>VLOOKUP($A94,input!$A:$AD,COLUMN(input!$C$2),0)</f>
        <v>23.599867664225044</v>
      </c>
      <c r="I94" s="19">
        <f>VLOOKUP($A94,input!$A:$AD,COLUMN(input!$E$2),0)</f>
        <v>62.325189793292644</v>
      </c>
      <c r="J94" s="19">
        <f>VLOOKUP($A94,input!$A:$AD,COLUMN(input!$G$2),0)</f>
        <v>35.110188723825949</v>
      </c>
      <c r="K94" s="19">
        <f t="shared" si="25"/>
        <v>7.154808959712966E-2</v>
      </c>
      <c r="L94" s="19">
        <f>VLOOKUP($A94,input!$A:$AD,COLUMN(input!$H$2),0)</f>
        <v>35.181736813423079</v>
      </c>
      <c r="M94" s="19">
        <f t="shared" si="26"/>
        <v>57.650800558795702</v>
      </c>
      <c r="N94" s="14">
        <f>VLOOKUP($A94,input!$A:$AD,COLUMN(input!$J$2),0)</f>
        <v>0</v>
      </c>
      <c r="O94" s="32">
        <f>VLOOKUP($A94,input!$A:$AD,COLUMN(input!$L$2),0)</f>
        <v>21.714662975873068</v>
      </c>
      <c r="P94" s="19">
        <f>VLOOKUP($A94,input!$A:$AD,COLUMN(input!$N$2),0)</f>
        <v>1.8852046883519775</v>
      </c>
      <c r="Q94" s="32">
        <f>VLOOKUP($A94,input!$A:$AD,COLUMN(input!$P$2),0)</f>
        <v>0</v>
      </c>
      <c r="R94" s="32">
        <f>VLOOKUP($A94,input!$A:$AD,COLUMN(input!$R$2),0)</f>
        <v>0</v>
      </c>
      <c r="S94" s="31">
        <f>VLOOKUP($A94,input!$A:$AD,COLUMN(input!$T$2),0)</f>
        <v>0</v>
      </c>
      <c r="T94" s="32">
        <f>VLOOKUP($A94,input!$A:$AD,COLUMN(input!$V$2),0)</f>
        <v>53.142370153286187</v>
      </c>
      <c r="U94" s="19">
        <f>VLOOKUP($A94,input!$A:$AD,COLUMN(input!$X$2),0)</f>
        <v>9.182819640006457</v>
      </c>
      <c r="V94" s="32">
        <f>VLOOKUP($A94,input!$A:$AD,COLUMN(input!$Z$2),0)</f>
        <v>0</v>
      </c>
      <c r="W94" s="32">
        <f>VLOOKUP($A94,input!$A:$AD,COLUMN(input!$AB$2),0)</f>
        <v>0</v>
      </c>
      <c r="X94" s="31">
        <f>VLOOKUP($A94,input!$A:$AD,COLUMN(input!$AD$2),0)</f>
        <v>0</v>
      </c>
      <c r="Y94" s="32">
        <f t="shared" si="27"/>
        <v>74.857033129159248</v>
      </c>
      <c r="Z94" s="19">
        <f t="shared" si="28"/>
        <v>11.068024328358435</v>
      </c>
      <c r="AA94" s="32">
        <f t="shared" si="29"/>
        <v>0</v>
      </c>
      <c r="AB94" s="32">
        <f t="shared" si="30"/>
        <v>0</v>
      </c>
      <c r="AC94" s="31">
        <f t="shared" si="31"/>
        <v>0</v>
      </c>
    </row>
    <row r="95" spans="1:29" x14ac:dyDescent="0.25">
      <c r="A95" s="11" t="s">
        <v>571</v>
      </c>
      <c r="B95" s="11" t="s">
        <v>572</v>
      </c>
      <c r="C95" s="11" t="s">
        <v>923</v>
      </c>
      <c r="D95" s="11" t="s">
        <v>943</v>
      </c>
      <c r="E95" s="15" t="s">
        <v>573</v>
      </c>
      <c r="F95" s="63">
        <f>VLOOKUP(C95,'Supplementary Dropdown'!$H$21:$I$31,2,0)</f>
        <v>0.49</v>
      </c>
      <c r="G95" s="19">
        <f t="shared" si="24"/>
        <v>72.436398588400607</v>
      </c>
      <c r="H95" s="19">
        <f>VLOOKUP($A95,input!$A:$AD,COLUMN(input!$C$2),0)</f>
        <v>16.322745562191699</v>
      </c>
      <c r="I95" s="19">
        <f>VLOOKUP($A95,input!$A:$AD,COLUMN(input!$E$2),0)</f>
        <v>56.113653026208901</v>
      </c>
      <c r="J95" s="19">
        <f>VLOOKUP($A95,input!$A:$AD,COLUMN(input!$G$2),0)</f>
        <v>14.270590939838467</v>
      </c>
      <c r="K95" s="19">
        <f t="shared" si="25"/>
        <v>8.8991401629384015E-2</v>
      </c>
      <c r="L95" s="19">
        <f>VLOOKUP($A95,input!$A:$AD,COLUMN(input!$H$2),0)</f>
        <v>14.359582341467851</v>
      </c>
      <c r="M95" s="19">
        <f t="shared" si="26"/>
        <v>51.905129049243236</v>
      </c>
      <c r="N95" s="14">
        <f>VLOOKUP($A95,input!$A:$AD,COLUMN(input!$J$2),0)</f>
        <v>0</v>
      </c>
      <c r="O95" s="32">
        <f>VLOOKUP($A95,input!$A:$AD,COLUMN(input!$L$2),0)</f>
        <v>15.115703293908879</v>
      </c>
      <c r="P95" s="19">
        <f>VLOOKUP($A95,input!$A:$AD,COLUMN(input!$N$2),0)</f>
        <v>1.2070422682828195</v>
      </c>
      <c r="Q95" s="32">
        <f>VLOOKUP($A95,input!$A:$AD,COLUMN(input!$P$2),0)</f>
        <v>0</v>
      </c>
      <c r="R95" s="32">
        <f>VLOOKUP($A95,input!$A:$AD,COLUMN(input!$R$2),0)</f>
        <v>0</v>
      </c>
      <c r="S95" s="31">
        <f>VLOOKUP($A95,input!$A:$AD,COLUMN(input!$T$2),0)</f>
        <v>0</v>
      </c>
      <c r="T95" s="32">
        <f>VLOOKUP($A95,input!$A:$AD,COLUMN(input!$V$2),0)</f>
        <v>47.368949811644669</v>
      </c>
      <c r="U95" s="19">
        <f>VLOOKUP($A95,input!$A:$AD,COLUMN(input!$X$2),0)</f>
        <v>8.744703214564236</v>
      </c>
      <c r="V95" s="32">
        <f>VLOOKUP($A95,input!$A:$AD,COLUMN(input!$Z$2),0)</f>
        <v>0</v>
      </c>
      <c r="W95" s="32">
        <f>VLOOKUP($A95,input!$A:$AD,COLUMN(input!$AB$2),0)</f>
        <v>0</v>
      </c>
      <c r="X95" s="31">
        <f>VLOOKUP($A95,input!$A:$AD,COLUMN(input!$AD$2),0)</f>
        <v>0</v>
      </c>
      <c r="Y95" s="32">
        <f t="shared" si="27"/>
        <v>62.484653105553548</v>
      </c>
      <c r="Z95" s="19">
        <f t="shared" si="28"/>
        <v>9.9517454828470555</v>
      </c>
      <c r="AA95" s="32">
        <f t="shared" si="29"/>
        <v>0</v>
      </c>
      <c r="AB95" s="32">
        <f t="shared" si="30"/>
        <v>0</v>
      </c>
      <c r="AC95" s="31">
        <f t="shared" si="31"/>
        <v>0</v>
      </c>
    </row>
    <row r="96" spans="1:29" x14ac:dyDescent="0.25">
      <c r="A96" s="11" t="s">
        <v>576</v>
      </c>
      <c r="B96" s="11" t="s">
        <v>577</v>
      </c>
      <c r="C96" s="11" t="s">
        <v>923</v>
      </c>
      <c r="D96" s="11" t="s">
        <v>945</v>
      </c>
      <c r="E96" s="15" t="s">
        <v>578</v>
      </c>
      <c r="F96" s="63">
        <f>VLOOKUP(C96,'Supplementary Dropdown'!$H$21:$I$31,2,0)</f>
        <v>0.49</v>
      </c>
      <c r="G96" s="19">
        <f t="shared" si="24"/>
        <v>63.630060497087371</v>
      </c>
      <c r="H96" s="19">
        <f>VLOOKUP($A96,input!$A:$AD,COLUMN(input!$C$2),0)</f>
        <v>16.956584241191162</v>
      </c>
      <c r="I96" s="19">
        <f>VLOOKUP($A96,input!$A:$AD,COLUMN(input!$E$2),0)</f>
        <v>46.673476255896205</v>
      </c>
      <c r="J96" s="19">
        <f>VLOOKUP($A96,input!$A:$AD,COLUMN(input!$G$2),0)</f>
        <v>6.687711835799937</v>
      </c>
      <c r="K96" s="19">
        <f t="shared" si="25"/>
        <v>0.50864909389011626</v>
      </c>
      <c r="L96" s="19">
        <f>VLOOKUP($A96,input!$A:$AD,COLUMN(input!$H$2),0)</f>
        <v>7.1963609296900533</v>
      </c>
      <c r="M96" s="19">
        <f t="shared" si="26"/>
        <v>43.172965536703991</v>
      </c>
      <c r="N96" s="14">
        <f>VLOOKUP($A96,input!$A:$AD,COLUMN(input!$J$2),0)</f>
        <v>0</v>
      </c>
      <c r="O96" s="32">
        <f>VLOOKUP($A96,input!$A:$AD,COLUMN(input!$L$2),0)</f>
        <v>14.873799320374056</v>
      </c>
      <c r="P96" s="19">
        <f>VLOOKUP($A96,input!$A:$AD,COLUMN(input!$N$2),0)</f>
        <v>2.082784920817105</v>
      </c>
      <c r="Q96" s="32">
        <f>VLOOKUP($A96,input!$A:$AD,COLUMN(input!$P$2),0)</f>
        <v>0</v>
      </c>
      <c r="R96" s="32">
        <f>VLOOKUP($A96,input!$A:$AD,COLUMN(input!$R$2),0)</f>
        <v>0</v>
      </c>
      <c r="S96" s="31">
        <f>VLOOKUP($A96,input!$A:$AD,COLUMN(input!$T$2),0)</f>
        <v>0</v>
      </c>
      <c r="T96" s="32">
        <f>VLOOKUP($A96,input!$A:$AD,COLUMN(input!$V$2),0)</f>
        <v>35.476601610306318</v>
      </c>
      <c r="U96" s="19">
        <f>VLOOKUP($A96,input!$A:$AD,COLUMN(input!$X$2),0)</f>
        <v>11.196874645589888</v>
      </c>
      <c r="V96" s="32">
        <f>VLOOKUP($A96,input!$A:$AD,COLUMN(input!$Z$2),0)</f>
        <v>0</v>
      </c>
      <c r="W96" s="32">
        <f>VLOOKUP($A96,input!$A:$AD,COLUMN(input!$AB$2),0)</f>
        <v>0</v>
      </c>
      <c r="X96" s="31">
        <f>VLOOKUP($A96,input!$A:$AD,COLUMN(input!$AD$2),0)</f>
        <v>0</v>
      </c>
      <c r="Y96" s="32">
        <f t="shared" si="27"/>
        <v>50.350400930680372</v>
      </c>
      <c r="Z96" s="19">
        <f t="shared" si="28"/>
        <v>13.279659566406993</v>
      </c>
      <c r="AA96" s="32">
        <f t="shared" si="29"/>
        <v>0</v>
      </c>
      <c r="AB96" s="32">
        <f t="shared" si="30"/>
        <v>0</v>
      </c>
      <c r="AC96" s="31">
        <f t="shared" si="31"/>
        <v>0</v>
      </c>
    </row>
    <row r="97" spans="1:29" x14ac:dyDescent="0.25">
      <c r="A97" s="11" t="s">
        <v>585</v>
      </c>
      <c r="B97" s="11" t="s">
        <v>586</v>
      </c>
      <c r="C97" s="11" t="s">
        <v>923</v>
      </c>
      <c r="D97" s="11" t="s">
        <v>940</v>
      </c>
      <c r="E97" s="15" t="s">
        <v>587</v>
      </c>
      <c r="F97" s="63">
        <f>VLOOKUP(C97,'Supplementary Dropdown'!$H$21:$I$31,2,0)</f>
        <v>0.49</v>
      </c>
      <c r="G97" s="19">
        <f t="shared" si="24"/>
        <v>35.735714774908189</v>
      </c>
      <c r="H97" s="19">
        <f>VLOOKUP($A97,input!$A:$AD,COLUMN(input!$C$2),0)</f>
        <v>6.2094766165624353</v>
      </c>
      <c r="I97" s="19">
        <f>VLOOKUP($A97,input!$A:$AD,COLUMN(input!$E$2),0)</f>
        <v>29.526238158345752</v>
      </c>
      <c r="J97" s="19">
        <f>VLOOKUP($A97,input!$A:$AD,COLUMN(input!$G$2),0)</f>
        <v>-28.270286113626526</v>
      </c>
      <c r="K97" s="19">
        <f t="shared" si="25"/>
        <v>3.7813739052484863E-2</v>
      </c>
      <c r="L97" s="19">
        <f>VLOOKUP($A97,input!$A:$AD,COLUMN(input!$H$2),0)</f>
        <v>-28.232472374574041</v>
      </c>
      <c r="M97" s="19">
        <f t="shared" si="26"/>
        <v>27.31177029646982</v>
      </c>
      <c r="N97" s="14">
        <f>VLOOKUP($A97,input!$A:$AD,COLUMN(input!$J$2),0)</f>
        <v>0.48913470670560721</v>
      </c>
      <c r="O97" s="32">
        <f>VLOOKUP($A97,input!$A:$AD,COLUMN(input!$L$2),0)</f>
        <v>6.3134515957693758</v>
      </c>
      <c r="P97" s="19">
        <f>VLOOKUP($A97,input!$A:$AD,COLUMN(input!$N$2),0)</f>
        <v>-0.10397497920694015</v>
      </c>
      <c r="Q97" s="32">
        <f>VLOOKUP($A97,input!$A:$AD,COLUMN(input!$P$2),0)</f>
        <v>0</v>
      </c>
      <c r="R97" s="32">
        <f>VLOOKUP($A97,input!$A:$AD,COLUMN(input!$R$2),0)</f>
        <v>0</v>
      </c>
      <c r="S97" s="31">
        <f>VLOOKUP($A97,input!$A:$AD,COLUMN(input!$T$2),0)</f>
        <v>0</v>
      </c>
      <c r="T97" s="32">
        <f>VLOOKUP($A97,input!$A:$AD,COLUMN(input!$V$2),0)</f>
        <v>23.357648760203119</v>
      </c>
      <c r="U97" s="19">
        <f>VLOOKUP($A97,input!$A:$AD,COLUMN(input!$X$2),0)</f>
        <v>6.1685893981426299</v>
      </c>
      <c r="V97" s="32">
        <f>VLOOKUP($A97,input!$A:$AD,COLUMN(input!$Z$2),0)</f>
        <v>0</v>
      </c>
      <c r="W97" s="32">
        <f>VLOOKUP($A97,input!$A:$AD,COLUMN(input!$AB$2),0)</f>
        <v>0</v>
      </c>
      <c r="X97" s="31">
        <f>VLOOKUP($A97,input!$A:$AD,COLUMN(input!$AD$2),0)</f>
        <v>0</v>
      </c>
      <c r="Y97" s="32">
        <f t="shared" si="27"/>
        <v>29.671100355972495</v>
      </c>
      <c r="Z97" s="19">
        <f t="shared" si="28"/>
        <v>6.0646144189356894</v>
      </c>
      <c r="AA97" s="32">
        <f t="shared" si="29"/>
        <v>0</v>
      </c>
      <c r="AB97" s="32">
        <f t="shared" si="30"/>
        <v>0</v>
      </c>
      <c r="AC97" s="31">
        <f t="shared" si="31"/>
        <v>0</v>
      </c>
    </row>
    <row r="98" spans="1:29" x14ac:dyDescent="0.25">
      <c r="A98" s="11" t="s">
        <v>588</v>
      </c>
      <c r="B98" s="11" t="s">
        <v>589</v>
      </c>
      <c r="C98" s="11" t="s">
        <v>922</v>
      </c>
      <c r="D98" s="11" t="s">
        <v>938</v>
      </c>
      <c r="E98" s="15" t="s">
        <v>590</v>
      </c>
      <c r="F98" s="63">
        <f>VLOOKUP(C98,'Supplementary Dropdown'!$H$21:$I$31,2,0)</f>
        <v>0.3</v>
      </c>
      <c r="G98" s="19">
        <f t="shared" si="24"/>
        <v>68.184933657028552</v>
      </c>
      <c r="H98" s="19">
        <f>VLOOKUP($A98,input!$A:$AD,COLUMN(input!$C$2),0)</f>
        <v>16.77971901987641</v>
      </c>
      <c r="I98" s="19">
        <f>VLOOKUP($A98,input!$A:$AD,COLUMN(input!$E$2),0)</f>
        <v>51.405214637152149</v>
      </c>
      <c r="J98" s="19">
        <f>VLOOKUP($A98,input!$A:$AD,COLUMN(input!$G$2),0)</f>
        <v>32.750486772495044</v>
      </c>
      <c r="K98" s="19">
        <f t="shared" si="25"/>
        <v>1.1478188652844779E-2</v>
      </c>
      <c r="L98" s="19">
        <f>VLOOKUP($A98,input!$A:$AD,COLUMN(input!$H$2),0)</f>
        <v>32.761964961147889</v>
      </c>
      <c r="M98" s="19">
        <f t="shared" si="26"/>
        <v>47.54982353936574</v>
      </c>
      <c r="N98" s="14">
        <f>VLOOKUP($A98,input!$A:$AD,COLUMN(input!$J$2),0)</f>
        <v>0</v>
      </c>
      <c r="O98" s="32">
        <f>VLOOKUP($A98,input!$A:$AD,COLUMN(input!$L$2),0)</f>
        <v>14.979639192033977</v>
      </c>
      <c r="P98" s="19">
        <f>VLOOKUP($A98,input!$A:$AD,COLUMN(input!$N$2),0)</f>
        <v>1.800079827842433</v>
      </c>
      <c r="Q98" s="32">
        <f>VLOOKUP($A98,input!$A:$AD,COLUMN(input!$P$2),0)</f>
        <v>0</v>
      </c>
      <c r="R98" s="32">
        <f>VLOOKUP($A98,input!$A:$AD,COLUMN(input!$R$2),0)</f>
        <v>0</v>
      </c>
      <c r="S98" s="31">
        <f>VLOOKUP($A98,input!$A:$AD,COLUMN(input!$T$2),0)</f>
        <v>0</v>
      </c>
      <c r="T98" s="32">
        <f>VLOOKUP($A98,input!$A:$AD,COLUMN(input!$V$2),0)</f>
        <v>40.188180960995702</v>
      </c>
      <c r="U98" s="19">
        <f>VLOOKUP($A98,input!$A:$AD,COLUMN(input!$X$2),0)</f>
        <v>11.217033676156442</v>
      </c>
      <c r="V98" s="32">
        <f>VLOOKUP($A98,input!$A:$AD,COLUMN(input!$Z$2),0)</f>
        <v>0</v>
      </c>
      <c r="W98" s="32">
        <f>VLOOKUP($A98,input!$A:$AD,COLUMN(input!$AB$2),0)</f>
        <v>0</v>
      </c>
      <c r="X98" s="31">
        <f>VLOOKUP($A98,input!$A:$AD,COLUMN(input!$AD$2),0)</f>
        <v>0</v>
      </c>
      <c r="Y98" s="32">
        <f t="shared" si="27"/>
        <v>55.16782015302968</v>
      </c>
      <c r="Z98" s="19">
        <f t="shared" si="28"/>
        <v>13.017113503998875</v>
      </c>
      <c r="AA98" s="32">
        <f t="shared" si="29"/>
        <v>0</v>
      </c>
      <c r="AB98" s="32">
        <f t="shared" si="30"/>
        <v>0</v>
      </c>
      <c r="AC98" s="31">
        <f t="shared" si="31"/>
        <v>0</v>
      </c>
    </row>
    <row r="99" spans="1:29" x14ac:dyDescent="0.25">
      <c r="A99" s="11" t="s">
        <v>595</v>
      </c>
      <c r="B99" s="11" t="s">
        <v>596</v>
      </c>
      <c r="C99" s="11" t="s">
        <v>19</v>
      </c>
      <c r="D99" s="11" t="s">
        <v>944</v>
      </c>
      <c r="E99" s="15" t="s">
        <v>597</v>
      </c>
      <c r="F99" s="63">
        <f>VLOOKUP(C99,'Supplementary Dropdown'!$H$21:$I$31,2,0)</f>
        <v>0.4</v>
      </c>
      <c r="G99" s="19">
        <f t="shared" si="24"/>
        <v>2.2947267955904986</v>
      </c>
      <c r="H99" s="19">
        <f>VLOOKUP($A99,input!$A:$AD,COLUMN(input!$C$2),0)</f>
        <v>0</v>
      </c>
      <c r="I99" s="19">
        <f>VLOOKUP($A99,input!$A:$AD,COLUMN(input!$E$2),0)</f>
        <v>2.2947267955904986</v>
      </c>
      <c r="J99" s="19">
        <f>VLOOKUP($A99,input!$A:$AD,COLUMN(input!$G$2),0)</f>
        <v>-18.752189364617919</v>
      </c>
      <c r="K99" s="19">
        <f t="shared" si="25"/>
        <v>0.20687978136756868</v>
      </c>
      <c r="L99" s="19">
        <f>VLOOKUP($A99,input!$A:$AD,COLUMN(input!$H$2),0)</f>
        <v>-18.545309583250351</v>
      </c>
      <c r="M99" s="19">
        <f t="shared" si="26"/>
        <v>2.1226222859212114</v>
      </c>
      <c r="N99" s="14">
        <f>VLOOKUP($A99,input!$A:$AD,COLUMN(input!$J$2),0)</f>
        <v>0.5</v>
      </c>
      <c r="O99" s="32">
        <f>VLOOKUP($A99,input!$A:$AD,COLUMN(input!$L$2),0)</f>
        <v>0</v>
      </c>
      <c r="P99" s="19">
        <f>VLOOKUP($A99,input!$A:$AD,COLUMN(input!$N$2),0)</f>
        <v>0</v>
      </c>
      <c r="Q99" s="32">
        <f>VLOOKUP($A99,input!$A:$AD,COLUMN(input!$P$2),0)</f>
        <v>0</v>
      </c>
      <c r="R99" s="32">
        <f>VLOOKUP($A99,input!$A:$AD,COLUMN(input!$R$2),0)</f>
        <v>0</v>
      </c>
      <c r="S99" s="31">
        <f>VLOOKUP($A99,input!$A:$AD,COLUMN(input!$T$2),0)</f>
        <v>0</v>
      </c>
      <c r="T99" s="32">
        <f>VLOOKUP($A99,input!$A:$AD,COLUMN(input!$V$2),0)</f>
        <v>0</v>
      </c>
      <c r="U99" s="19">
        <f>VLOOKUP($A99,input!$A:$AD,COLUMN(input!$X$2),0)</f>
        <v>2.2947267955904986</v>
      </c>
      <c r="V99" s="32">
        <f>VLOOKUP($A99,input!$A:$AD,COLUMN(input!$Z$2),0)</f>
        <v>0</v>
      </c>
      <c r="W99" s="32">
        <f>VLOOKUP($A99,input!$A:$AD,COLUMN(input!$AB$2),0)</f>
        <v>0</v>
      </c>
      <c r="X99" s="31">
        <f>VLOOKUP($A99,input!$A:$AD,COLUMN(input!$AD$2),0)</f>
        <v>0</v>
      </c>
      <c r="Y99" s="32">
        <f t="shared" si="27"/>
        <v>0</v>
      </c>
      <c r="Z99" s="19">
        <f t="shared" si="28"/>
        <v>2.2947267955904986</v>
      </c>
      <c r="AA99" s="32">
        <f t="shared" si="29"/>
        <v>0</v>
      </c>
      <c r="AB99" s="32">
        <f t="shared" si="30"/>
        <v>0</v>
      </c>
      <c r="AC99" s="31">
        <f t="shared" si="31"/>
        <v>0</v>
      </c>
    </row>
    <row r="100" spans="1:29" x14ac:dyDescent="0.25">
      <c r="A100" s="11" t="s">
        <v>600</v>
      </c>
      <c r="B100" s="11" t="s">
        <v>601</v>
      </c>
      <c r="C100" s="11" t="s">
        <v>922</v>
      </c>
      <c r="D100" s="11" t="s">
        <v>938</v>
      </c>
      <c r="E100" s="15" t="s">
        <v>602</v>
      </c>
      <c r="F100" s="63">
        <f>VLOOKUP(C100,'Supplementary Dropdown'!$H$21:$I$31,2,0)</f>
        <v>0.3</v>
      </c>
      <c r="G100" s="19">
        <f t="shared" si="24"/>
        <v>21.714303706927137</v>
      </c>
      <c r="H100" s="19">
        <f>VLOOKUP($A100,input!$A:$AD,COLUMN(input!$C$2),0)</f>
        <v>0</v>
      </c>
      <c r="I100" s="19">
        <f>VLOOKUP($A100,input!$A:$AD,COLUMN(input!$E$2),0)</f>
        <v>21.714303706927137</v>
      </c>
      <c r="J100" s="19">
        <f>VLOOKUP($A100,input!$A:$AD,COLUMN(input!$G$2),0)</f>
        <v>-4.7681380807418687</v>
      </c>
      <c r="K100" s="19">
        <f t="shared" si="25"/>
        <v>1.1311438070164215E-2</v>
      </c>
      <c r="L100" s="19">
        <f>VLOOKUP($A100,input!$A:$AD,COLUMN(input!$H$2),0)</f>
        <v>-4.7568266426717045</v>
      </c>
      <c r="M100" s="19">
        <f t="shared" si="26"/>
        <v>20.085730928907601</v>
      </c>
      <c r="N100" s="14">
        <f>VLOOKUP($A100,input!$A:$AD,COLUMN(input!$J$2),0)</f>
        <v>0.18004902720255012</v>
      </c>
      <c r="O100" s="32">
        <f>VLOOKUP($A100,input!$A:$AD,COLUMN(input!$L$2),0)</f>
        <v>0</v>
      </c>
      <c r="P100" s="19">
        <f>VLOOKUP($A100,input!$A:$AD,COLUMN(input!$N$2),0)</f>
        <v>0</v>
      </c>
      <c r="Q100" s="32">
        <f>VLOOKUP($A100,input!$A:$AD,COLUMN(input!$P$2),0)</f>
        <v>0</v>
      </c>
      <c r="R100" s="32">
        <f>VLOOKUP($A100,input!$A:$AD,COLUMN(input!$R$2),0)</f>
        <v>0</v>
      </c>
      <c r="S100" s="31">
        <f>VLOOKUP($A100,input!$A:$AD,COLUMN(input!$T$2),0)</f>
        <v>0</v>
      </c>
      <c r="T100" s="32">
        <f>VLOOKUP($A100,input!$A:$AD,COLUMN(input!$V$2),0)</f>
        <v>7.8649799541059613</v>
      </c>
      <c r="U100" s="19">
        <f>VLOOKUP($A100,input!$A:$AD,COLUMN(input!$X$2),0)</f>
        <v>13.849323752821176</v>
      </c>
      <c r="V100" s="32">
        <f>VLOOKUP($A100,input!$A:$AD,COLUMN(input!$Z$2),0)</f>
        <v>0</v>
      </c>
      <c r="W100" s="32">
        <f>VLOOKUP($A100,input!$A:$AD,COLUMN(input!$AB$2),0)</f>
        <v>0</v>
      </c>
      <c r="X100" s="31">
        <f>VLOOKUP($A100,input!$A:$AD,COLUMN(input!$AD$2),0)</f>
        <v>0</v>
      </c>
      <c r="Y100" s="32">
        <f t="shared" si="27"/>
        <v>7.8649799541059613</v>
      </c>
      <c r="Z100" s="19">
        <f t="shared" si="28"/>
        <v>13.849323752821176</v>
      </c>
      <c r="AA100" s="32">
        <f t="shared" si="29"/>
        <v>0</v>
      </c>
      <c r="AB100" s="32">
        <f t="shared" si="30"/>
        <v>0</v>
      </c>
      <c r="AC100" s="31">
        <f t="shared" si="31"/>
        <v>0</v>
      </c>
    </row>
    <row r="101" spans="1:29" x14ac:dyDescent="0.25">
      <c r="A101" s="11" t="s">
        <v>605</v>
      </c>
      <c r="B101" s="11" t="s">
        <v>606</v>
      </c>
      <c r="C101" s="11" t="s">
        <v>47</v>
      </c>
      <c r="D101" s="11" t="s">
        <v>926</v>
      </c>
      <c r="E101" s="15" t="s">
        <v>607</v>
      </c>
      <c r="F101" s="63">
        <f>VLOOKUP(C101,'Supplementary Dropdown'!$H$21:$I$31,2,0)</f>
        <v>0.49</v>
      </c>
      <c r="G101" s="19">
        <f t="shared" si="24"/>
        <v>82.431473768091976</v>
      </c>
      <c r="H101" s="19">
        <f>VLOOKUP($A101,input!$A:$AD,COLUMN(input!$C$2),0)</f>
        <v>23.410140857536152</v>
      </c>
      <c r="I101" s="19">
        <f>VLOOKUP($A101,input!$A:$AD,COLUMN(input!$E$2),0)</f>
        <v>59.021332910555827</v>
      </c>
      <c r="J101" s="19">
        <f>VLOOKUP($A101,input!$A:$AD,COLUMN(input!$G$2),0)</f>
        <v>30.951453306268171</v>
      </c>
      <c r="K101" s="19">
        <f t="shared" si="25"/>
        <v>-8.5837626664105215E-2</v>
      </c>
      <c r="L101" s="19">
        <f>VLOOKUP($A101,input!$A:$AD,COLUMN(input!$H$2),0)</f>
        <v>30.865615679604065</v>
      </c>
      <c r="M101" s="19">
        <f t="shared" si="26"/>
        <v>54.594732942264145</v>
      </c>
      <c r="N101" s="14">
        <f>VLOOKUP($A101,input!$A:$AD,COLUMN(input!$J$2),0)</f>
        <v>0</v>
      </c>
      <c r="O101" s="32">
        <f>VLOOKUP($A101,input!$A:$AD,COLUMN(input!$L$2),0)</f>
        <v>21.680302295618041</v>
      </c>
      <c r="P101" s="19">
        <f>VLOOKUP($A101,input!$A:$AD,COLUMN(input!$N$2),0)</f>
        <v>1.7298385619181096</v>
      </c>
      <c r="Q101" s="32">
        <f>VLOOKUP($A101,input!$A:$AD,COLUMN(input!$P$2),0)</f>
        <v>0</v>
      </c>
      <c r="R101" s="32">
        <f>VLOOKUP($A101,input!$A:$AD,COLUMN(input!$R$2),0)</f>
        <v>0</v>
      </c>
      <c r="S101" s="31">
        <f>VLOOKUP($A101,input!$A:$AD,COLUMN(input!$T$2),0)</f>
        <v>0</v>
      </c>
      <c r="T101" s="32">
        <f>VLOOKUP($A101,input!$A:$AD,COLUMN(input!$V$2),0)</f>
        <v>50.842773818658678</v>
      </c>
      <c r="U101" s="19">
        <f>VLOOKUP($A101,input!$A:$AD,COLUMN(input!$X$2),0)</f>
        <v>8.1785590918971476</v>
      </c>
      <c r="V101" s="32">
        <f>VLOOKUP($A101,input!$A:$AD,COLUMN(input!$Z$2),0)</f>
        <v>0</v>
      </c>
      <c r="W101" s="32">
        <f>VLOOKUP($A101,input!$A:$AD,COLUMN(input!$AB$2),0)</f>
        <v>0</v>
      </c>
      <c r="X101" s="31">
        <f>VLOOKUP($A101,input!$A:$AD,COLUMN(input!$AD$2),0)</f>
        <v>0</v>
      </c>
      <c r="Y101" s="32">
        <f t="shared" si="27"/>
        <v>72.523076114276719</v>
      </c>
      <c r="Z101" s="19">
        <f t="shared" si="28"/>
        <v>9.9083976538152569</v>
      </c>
      <c r="AA101" s="32">
        <f t="shared" si="29"/>
        <v>0</v>
      </c>
      <c r="AB101" s="32">
        <f t="shared" si="30"/>
        <v>0</v>
      </c>
      <c r="AC101" s="31">
        <f t="shared" si="31"/>
        <v>0</v>
      </c>
    </row>
    <row r="102" spans="1:29" x14ac:dyDescent="0.25">
      <c r="A102" s="11" t="s">
        <v>618</v>
      </c>
      <c r="B102" s="11" t="s">
        <v>619</v>
      </c>
      <c r="C102" s="11" t="s">
        <v>19</v>
      </c>
      <c r="D102" s="11" t="s">
        <v>944</v>
      </c>
      <c r="E102" s="15" t="s">
        <v>620</v>
      </c>
      <c r="F102" s="63">
        <f>VLOOKUP(C102,'Supplementary Dropdown'!$H$21:$I$31,2,0)</f>
        <v>0.4</v>
      </c>
      <c r="G102" s="19">
        <f t="shared" ref="G102:G127" si="32">H102+I102</f>
        <v>1.7934417948476722</v>
      </c>
      <c r="H102" s="19">
        <f>VLOOKUP($A102,input!$A:$AD,COLUMN(input!$C$2),0)</f>
        <v>1.051440163297113E-2</v>
      </c>
      <c r="I102" s="19">
        <f>VLOOKUP($A102,input!$A:$AD,COLUMN(input!$E$2),0)</f>
        <v>1.782927393214701</v>
      </c>
      <c r="J102" s="19">
        <f>VLOOKUP($A102,input!$A:$AD,COLUMN(input!$G$2),0)</f>
        <v>-19.141340602510621</v>
      </c>
      <c r="K102" s="19">
        <f t="shared" ref="K102:K127" si="33">L102-J102</f>
        <v>0.17738748484010003</v>
      </c>
      <c r="L102" s="19">
        <f>VLOOKUP($A102,input!$A:$AD,COLUMN(input!$H$2),0)</f>
        <v>-18.96395311767052</v>
      </c>
      <c r="M102" s="19">
        <f t="shared" ref="M102:M127" si="34">I102*0.925</f>
        <v>1.6492078387235984</v>
      </c>
      <c r="N102" s="14">
        <f>VLOOKUP($A102,input!$A:$AD,COLUMN(input!$J$2),0)</f>
        <v>0.5</v>
      </c>
      <c r="O102" s="32">
        <f>VLOOKUP($A102,input!$A:$AD,COLUMN(input!$L$2),0)</f>
        <v>0</v>
      </c>
      <c r="P102" s="19">
        <f>VLOOKUP($A102,input!$A:$AD,COLUMN(input!$N$2),0)</f>
        <v>1.051440163297113E-2</v>
      </c>
      <c r="Q102" s="32">
        <f>VLOOKUP($A102,input!$A:$AD,COLUMN(input!$P$2),0)</f>
        <v>0</v>
      </c>
      <c r="R102" s="32">
        <f>VLOOKUP($A102,input!$A:$AD,COLUMN(input!$R$2),0)</f>
        <v>0</v>
      </c>
      <c r="S102" s="31">
        <f>VLOOKUP($A102,input!$A:$AD,COLUMN(input!$T$2),0)</f>
        <v>0</v>
      </c>
      <c r="T102" s="32">
        <f>VLOOKUP($A102,input!$A:$AD,COLUMN(input!$V$2),0)</f>
        <v>0</v>
      </c>
      <c r="U102" s="19">
        <f>VLOOKUP($A102,input!$A:$AD,COLUMN(input!$X$2),0)</f>
        <v>1.782927393214701</v>
      </c>
      <c r="V102" s="32">
        <f>VLOOKUP($A102,input!$A:$AD,COLUMN(input!$Z$2),0)</f>
        <v>0</v>
      </c>
      <c r="W102" s="32">
        <f>VLOOKUP($A102,input!$A:$AD,COLUMN(input!$AB$2),0)</f>
        <v>0</v>
      </c>
      <c r="X102" s="31">
        <f>VLOOKUP($A102,input!$A:$AD,COLUMN(input!$AD$2),0)</f>
        <v>0</v>
      </c>
      <c r="Y102" s="32">
        <f t="shared" ref="Y102:Y127" si="35">O102+T102</f>
        <v>0</v>
      </c>
      <c r="Z102" s="19">
        <f t="shared" ref="Z102:Z127" si="36">P102+U102</f>
        <v>1.7934417948476722</v>
      </c>
      <c r="AA102" s="32">
        <f t="shared" ref="AA102:AA127" si="37">Q102+V102</f>
        <v>0</v>
      </c>
      <c r="AB102" s="32">
        <f t="shared" ref="AB102:AB127" si="38">R102+W102</f>
        <v>0</v>
      </c>
      <c r="AC102" s="31">
        <f t="shared" ref="AC102:AC127" si="39">S102+X102</f>
        <v>0</v>
      </c>
    </row>
    <row r="103" spans="1:29" x14ac:dyDescent="0.25">
      <c r="A103" s="11" t="s">
        <v>629</v>
      </c>
      <c r="B103" s="11" t="s">
        <v>630</v>
      </c>
      <c r="C103" s="11" t="s">
        <v>47</v>
      </c>
      <c r="D103" s="11" t="s">
        <v>926</v>
      </c>
      <c r="E103" s="15" t="s">
        <v>631</v>
      </c>
      <c r="F103" s="63">
        <f>VLOOKUP(C103,'Supplementary Dropdown'!$H$21:$I$31,2,0)</f>
        <v>0.49</v>
      </c>
      <c r="G103" s="19">
        <f t="shared" si="32"/>
        <v>97.956753392126018</v>
      </c>
      <c r="H103" s="19">
        <f>VLOOKUP($A103,input!$A:$AD,COLUMN(input!$C$2),0)</f>
        <v>28.089791529259994</v>
      </c>
      <c r="I103" s="19">
        <f>VLOOKUP($A103,input!$A:$AD,COLUMN(input!$E$2),0)</f>
        <v>69.86696186286602</v>
      </c>
      <c r="J103" s="19">
        <f>VLOOKUP($A103,input!$A:$AD,COLUMN(input!$G$2),0)</f>
        <v>32.80580170520755</v>
      </c>
      <c r="K103" s="19">
        <f t="shared" si="33"/>
        <v>-6.0464277282790135E-5</v>
      </c>
      <c r="L103" s="19">
        <f>VLOOKUP($A103,input!$A:$AD,COLUMN(input!$H$2),0)</f>
        <v>32.805741240930267</v>
      </c>
      <c r="M103" s="19">
        <f t="shared" si="34"/>
        <v>64.626939723151068</v>
      </c>
      <c r="N103" s="14">
        <f>VLOOKUP($A103,input!$A:$AD,COLUMN(input!$J$2),0)</f>
        <v>0</v>
      </c>
      <c r="O103" s="32">
        <f>VLOOKUP($A103,input!$A:$AD,COLUMN(input!$L$2),0)</f>
        <v>25.856987968369214</v>
      </c>
      <c r="P103" s="19">
        <f>VLOOKUP($A103,input!$A:$AD,COLUMN(input!$N$2),0)</f>
        <v>2.232803560890777</v>
      </c>
      <c r="Q103" s="32">
        <f>VLOOKUP($A103,input!$A:$AD,COLUMN(input!$P$2),0)</f>
        <v>0</v>
      </c>
      <c r="R103" s="32">
        <f>VLOOKUP($A103,input!$A:$AD,COLUMN(input!$R$2),0)</f>
        <v>0</v>
      </c>
      <c r="S103" s="31">
        <f>VLOOKUP($A103,input!$A:$AD,COLUMN(input!$T$2),0)</f>
        <v>0</v>
      </c>
      <c r="T103" s="32">
        <f>VLOOKUP($A103,input!$A:$AD,COLUMN(input!$V$2),0)</f>
        <v>60.088368789677048</v>
      </c>
      <c r="U103" s="19">
        <f>VLOOKUP($A103,input!$A:$AD,COLUMN(input!$X$2),0)</f>
        <v>9.7785930731889703</v>
      </c>
      <c r="V103" s="32">
        <f>VLOOKUP($A103,input!$A:$AD,COLUMN(input!$Z$2),0)</f>
        <v>0</v>
      </c>
      <c r="W103" s="32">
        <f>VLOOKUP($A103,input!$A:$AD,COLUMN(input!$AB$2),0)</f>
        <v>0</v>
      </c>
      <c r="X103" s="31">
        <f>VLOOKUP($A103,input!$A:$AD,COLUMN(input!$AD$2),0)</f>
        <v>0</v>
      </c>
      <c r="Y103" s="32">
        <f t="shared" si="35"/>
        <v>85.945356758046259</v>
      </c>
      <c r="Z103" s="19">
        <f t="shared" si="36"/>
        <v>12.011396634079748</v>
      </c>
      <c r="AA103" s="32">
        <f t="shared" si="37"/>
        <v>0</v>
      </c>
      <c r="AB103" s="32">
        <f t="shared" si="38"/>
        <v>0</v>
      </c>
      <c r="AC103" s="31">
        <f t="shared" si="39"/>
        <v>0</v>
      </c>
    </row>
    <row r="104" spans="1:29" x14ac:dyDescent="0.25">
      <c r="A104" s="11" t="s">
        <v>632</v>
      </c>
      <c r="B104" s="11" t="s">
        <v>633</v>
      </c>
      <c r="C104" s="11" t="s">
        <v>47</v>
      </c>
      <c r="D104" s="11" t="s">
        <v>925</v>
      </c>
      <c r="E104" s="15" t="s">
        <v>634</v>
      </c>
      <c r="F104" s="63">
        <f>VLOOKUP(C104,'Supplementary Dropdown'!$H$21:$I$31,2,0)</f>
        <v>0.49</v>
      </c>
      <c r="G104" s="19">
        <f t="shared" si="32"/>
        <v>141.4093475127149</v>
      </c>
      <c r="H104" s="19">
        <f>VLOOKUP($A104,input!$A:$AD,COLUMN(input!$C$2),0)</f>
        <v>43.523043835704108</v>
      </c>
      <c r="I104" s="19">
        <f>VLOOKUP($A104,input!$A:$AD,COLUMN(input!$E$2),0)</f>
        <v>97.886303677010787</v>
      </c>
      <c r="J104" s="19">
        <f>VLOOKUP($A104,input!$A:$AD,COLUMN(input!$G$2),0)</f>
        <v>52.950027766561718</v>
      </c>
      <c r="K104" s="19">
        <f t="shared" si="33"/>
        <v>-0.24624210778890898</v>
      </c>
      <c r="L104" s="19">
        <f>VLOOKUP($A104,input!$A:$AD,COLUMN(input!$H$2),0)</f>
        <v>52.703785658772809</v>
      </c>
      <c r="M104" s="19">
        <f t="shared" si="34"/>
        <v>90.544830901234988</v>
      </c>
      <c r="N104" s="14">
        <f>VLOOKUP($A104,input!$A:$AD,COLUMN(input!$J$2),0)</f>
        <v>0</v>
      </c>
      <c r="O104" s="32">
        <f>VLOOKUP($A104,input!$A:$AD,COLUMN(input!$L$2),0)</f>
        <v>40.099302128198104</v>
      </c>
      <c r="P104" s="19">
        <f>VLOOKUP($A104,input!$A:$AD,COLUMN(input!$N$2),0)</f>
        <v>3.4237417075060086</v>
      </c>
      <c r="Q104" s="32">
        <f>VLOOKUP($A104,input!$A:$AD,COLUMN(input!$P$2),0)</f>
        <v>0</v>
      </c>
      <c r="R104" s="32">
        <f>VLOOKUP($A104,input!$A:$AD,COLUMN(input!$R$2),0)</f>
        <v>0</v>
      </c>
      <c r="S104" s="31">
        <f>VLOOKUP($A104,input!$A:$AD,COLUMN(input!$T$2),0)</f>
        <v>0</v>
      </c>
      <c r="T104" s="32">
        <f>VLOOKUP($A104,input!$A:$AD,COLUMN(input!$V$2),0)</f>
        <v>85.098063362062248</v>
      </c>
      <c r="U104" s="19">
        <f>VLOOKUP($A104,input!$A:$AD,COLUMN(input!$X$2),0)</f>
        <v>12.788240314948546</v>
      </c>
      <c r="V104" s="32">
        <f>VLOOKUP($A104,input!$A:$AD,COLUMN(input!$Z$2),0)</f>
        <v>0</v>
      </c>
      <c r="W104" s="32">
        <f>VLOOKUP($A104,input!$A:$AD,COLUMN(input!$AB$2),0)</f>
        <v>0</v>
      </c>
      <c r="X104" s="31">
        <f>VLOOKUP($A104,input!$A:$AD,COLUMN(input!$AD$2),0)</f>
        <v>0</v>
      </c>
      <c r="Y104" s="32">
        <f t="shared" si="35"/>
        <v>125.19736549026035</v>
      </c>
      <c r="Z104" s="19">
        <f t="shared" si="36"/>
        <v>16.211982022454553</v>
      </c>
      <c r="AA104" s="32">
        <f t="shared" si="37"/>
        <v>0</v>
      </c>
      <c r="AB104" s="32">
        <f t="shared" si="38"/>
        <v>0</v>
      </c>
      <c r="AC104" s="31">
        <f t="shared" si="39"/>
        <v>0</v>
      </c>
    </row>
    <row r="105" spans="1:29" x14ac:dyDescent="0.25">
      <c r="A105" s="11" t="s">
        <v>639</v>
      </c>
      <c r="B105" s="11" t="s">
        <v>640</v>
      </c>
      <c r="C105" s="11" t="s">
        <v>47</v>
      </c>
      <c r="D105" s="11" t="s">
        <v>933</v>
      </c>
      <c r="E105" s="15" t="s">
        <v>641</v>
      </c>
      <c r="F105" s="63">
        <f>VLOOKUP(C105,'Supplementary Dropdown'!$H$21:$I$31,2,0)</f>
        <v>0.49</v>
      </c>
      <c r="G105" s="19">
        <f t="shared" si="32"/>
        <v>81.90668509873133</v>
      </c>
      <c r="H105" s="19">
        <f>VLOOKUP($A105,input!$A:$AD,COLUMN(input!$C$2),0)</f>
        <v>19.439720086580053</v>
      </c>
      <c r="I105" s="19">
        <f>VLOOKUP($A105,input!$A:$AD,COLUMN(input!$E$2),0)</f>
        <v>62.466965012151277</v>
      </c>
      <c r="J105" s="19">
        <f>VLOOKUP($A105,input!$A:$AD,COLUMN(input!$G$2),0)</f>
        <v>28.70724217199966</v>
      </c>
      <c r="K105" s="19">
        <f t="shared" si="33"/>
        <v>0.45984476531892327</v>
      </c>
      <c r="L105" s="19">
        <f>VLOOKUP($A105,input!$A:$AD,COLUMN(input!$H$2),0)</f>
        <v>29.167086937318583</v>
      </c>
      <c r="M105" s="19">
        <f t="shared" si="34"/>
        <v>57.781942636239933</v>
      </c>
      <c r="N105" s="14">
        <f>VLOOKUP($A105,input!$A:$AD,COLUMN(input!$J$2),0)</f>
        <v>0</v>
      </c>
      <c r="O105" s="32">
        <f>VLOOKUP($A105,input!$A:$AD,COLUMN(input!$L$2),0)</f>
        <v>18.177591433004931</v>
      </c>
      <c r="P105" s="19">
        <f>VLOOKUP($A105,input!$A:$AD,COLUMN(input!$N$2),0)</f>
        <v>1.2621286535751242</v>
      </c>
      <c r="Q105" s="32">
        <f>VLOOKUP($A105,input!$A:$AD,COLUMN(input!$P$2),0)</f>
        <v>0</v>
      </c>
      <c r="R105" s="32">
        <f>VLOOKUP($A105,input!$A:$AD,COLUMN(input!$R$2),0)</f>
        <v>0</v>
      </c>
      <c r="S105" s="31">
        <f>VLOOKUP($A105,input!$A:$AD,COLUMN(input!$T$2),0)</f>
        <v>0</v>
      </c>
      <c r="T105" s="32">
        <f>VLOOKUP($A105,input!$A:$AD,COLUMN(input!$V$2),0)</f>
        <v>52.757398148752273</v>
      </c>
      <c r="U105" s="19">
        <f>VLOOKUP($A105,input!$A:$AD,COLUMN(input!$X$2),0)</f>
        <v>9.7095668633990044</v>
      </c>
      <c r="V105" s="32">
        <f>VLOOKUP($A105,input!$A:$AD,COLUMN(input!$Z$2),0)</f>
        <v>0</v>
      </c>
      <c r="W105" s="32">
        <f>VLOOKUP($A105,input!$A:$AD,COLUMN(input!$AB$2),0)</f>
        <v>0</v>
      </c>
      <c r="X105" s="31">
        <f>VLOOKUP($A105,input!$A:$AD,COLUMN(input!$AD$2),0)</f>
        <v>0</v>
      </c>
      <c r="Y105" s="32">
        <f t="shared" si="35"/>
        <v>70.934989581757208</v>
      </c>
      <c r="Z105" s="19">
        <f t="shared" si="36"/>
        <v>10.971695516974128</v>
      </c>
      <c r="AA105" s="32">
        <f t="shared" si="37"/>
        <v>0</v>
      </c>
      <c r="AB105" s="32">
        <f t="shared" si="38"/>
        <v>0</v>
      </c>
      <c r="AC105" s="31">
        <f t="shared" si="39"/>
        <v>0</v>
      </c>
    </row>
    <row r="106" spans="1:29" x14ac:dyDescent="0.25">
      <c r="A106" s="11" t="s">
        <v>644</v>
      </c>
      <c r="B106" s="11" t="s">
        <v>645</v>
      </c>
      <c r="C106" s="11" t="s">
        <v>19</v>
      </c>
      <c r="D106" s="11" t="s">
        <v>936</v>
      </c>
      <c r="E106" s="15" t="s">
        <v>646</v>
      </c>
      <c r="F106" s="63">
        <f>VLOOKUP(C106,'Supplementary Dropdown'!$H$21:$I$31,2,0)</f>
        <v>0.4</v>
      </c>
      <c r="G106" s="19">
        <f t="shared" si="32"/>
        <v>2.2165084428466986</v>
      </c>
      <c r="H106" s="19">
        <f>VLOOKUP($A106,input!$A:$AD,COLUMN(input!$C$2),0)</f>
        <v>0</v>
      </c>
      <c r="I106" s="19">
        <f>VLOOKUP($A106,input!$A:$AD,COLUMN(input!$E$2),0)</f>
        <v>2.2165084428466986</v>
      </c>
      <c r="J106" s="19">
        <f>VLOOKUP($A106,input!$A:$AD,COLUMN(input!$G$2),0)</f>
        <v>-12.121162692526946</v>
      </c>
      <c r="K106" s="19">
        <f t="shared" si="33"/>
        <v>3.542010169783083E-2</v>
      </c>
      <c r="L106" s="19">
        <f>VLOOKUP($A106,input!$A:$AD,COLUMN(input!$H$2),0)</f>
        <v>-12.085742590829115</v>
      </c>
      <c r="M106" s="19">
        <f t="shared" si="34"/>
        <v>2.0502703096331962</v>
      </c>
      <c r="N106" s="14">
        <f>VLOOKUP($A106,input!$A:$AD,COLUMN(input!$J$2),0)</f>
        <v>0.5</v>
      </c>
      <c r="O106" s="32">
        <f>VLOOKUP($A106,input!$A:$AD,COLUMN(input!$L$2),0)</f>
        <v>0</v>
      </c>
      <c r="P106" s="19">
        <f>VLOOKUP($A106,input!$A:$AD,COLUMN(input!$N$2),0)</f>
        <v>0</v>
      </c>
      <c r="Q106" s="32">
        <f>VLOOKUP($A106,input!$A:$AD,COLUMN(input!$P$2),0)</f>
        <v>0</v>
      </c>
      <c r="R106" s="32">
        <f>VLOOKUP($A106,input!$A:$AD,COLUMN(input!$R$2),0)</f>
        <v>0</v>
      </c>
      <c r="S106" s="31">
        <f>VLOOKUP($A106,input!$A:$AD,COLUMN(input!$T$2),0)</f>
        <v>0</v>
      </c>
      <c r="T106" s="32">
        <f>VLOOKUP($A106,input!$A:$AD,COLUMN(input!$V$2),0)</f>
        <v>0</v>
      </c>
      <c r="U106" s="19">
        <f>VLOOKUP($A106,input!$A:$AD,COLUMN(input!$X$2),0)</f>
        <v>2.2165084428466986</v>
      </c>
      <c r="V106" s="32">
        <f>VLOOKUP($A106,input!$A:$AD,COLUMN(input!$Z$2),0)</f>
        <v>0</v>
      </c>
      <c r="W106" s="32">
        <f>VLOOKUP($A106,input!$A:$AD,COLUMN(input!$AB$2),0)</f>
        <v>0</v>
      </c>
      <c r="X106" s="31">
        <f>VLOOKUP($A106,input!$A:$AD,COLUMN(input!$AD$2),0)</f>
        <v>0</v>
      </c>
      <c r="Y106" s="32">
        <f t="shared" si="35"/>
        <v>0</v>
      </c>
      <c r="Z106" s="19">
        <f t="shared" si="36"/>
        <v>2.2165084428466986</v>
      </c>
      <c r="AA106" s="32">
        <f t="shared" si="37"/>
        <v>0</v>
      </c>
      <c r="AB106" s="32">
        <f t="shared" si="38"/>
        <v>0</v>
      </c>
      <c r="AC106" s="31">
        <f t="shared" si="39"/>
        <v>0</v>
      </c>
    </row>
    <row r="107" spans="1:29" x14ac:dyDescent="0.25">
      <c r="A107" s="11" t="s">
        <v>649</v>
      </c>
      <c r="B107" s="11" t="s">
        <v>650</v>
      </c>
      <c r="C107" s="11" t="s">
        <v>19</v>
      </c>
      <c r="D107" s="11" t="s">
        <v>936</v>
      </c>
      <c r="E107" s="15" t="s">
        <v>651</v>
      </c>
      <c r="F107" s="63">
        <f>VLOOKUP(C107,'Supplementary Dropdown'!$H$21:$I$31,2,0)</f>
        <v>0.4</v>
      </c>
      <c r="G107" s="19">
        <f t="shared" si="32"/>
        <v>3.8955631628946543</v>
      </c>
      <c r="H107" s="19">
        <f>VLOOKUP($A107,input!$A:$AD,COLUMN(input!$C$2),0)</f>
        <v>0.30513500415923445</v>
      </c>
      <c r="I107" s="19">
        <f>VLOOKUP($A107,input!$A:$AD,COLUMN(input!$E$2),0)</f>
        <v>3.5904281587354197</v>
      </c>
      <c r="J107" s="19">
        <f>VLOOKUP($A107,input!$A:$AD,COLUMN(input!$G$2),0)</f>
        <v>-5.968239695438351</v>
      </c>
      <c r="K107" s="19">
        <f t="shared" si="33"/>
        <v>0.29515576120122855</v>
      </c>
      <c r="L107" s="19">
        <f>VLOOKUP($A107,input!$A:$AD,COLUMN(input!$H$2),0)</f>
        <v>-5.6730839342371224</v>
      </c>
      <c r="M107" s="19">
        <f t="shared" si="34"/>
        <v>3.3211460468302634</v>
      </c>
      <c r="N107" s="14">
        <f>VLOOKUP($A107,input!$A:$AD,COLUMN(input!$J$2),0)</f>
        <v>0.5</v>
      </c>
      <c r="O107" s="32">
        <f>VLOOKUP($A107,input!$A:$AD,COLUMN(input!$L$2),0)</f>
        <v>0</v>
      </c>
      <c r="P107" s="19">
        <f>VLOOKUP($A107,input!$A:$AD,COLUMN(input!$N$2),0)</f>
        <v>0.30513500415923445</v>
      </c>
      <c r="Q107" s="32">
        <f>VLOOKUP($A107,input!$A:$AD,COLUMN(input!$P$2),0)</f>
        <v>0</v>
      </c>
      <c r="R107" s="32">
        <f>VLOOKUP($A107,input!$A:$AD,COLUMN(input!$R$2),0)</f>
        <v>0</v>
      </c>
      <c r="S107" s="31">
        <f>VLOOKUP($A107,input!$A:$AD,COLUMN(input!$T$2),0)</f>
        <v>0</v>
      </c>
      <c r="T107" s="32">
        <f>VLOOKUP($A107,input!$A:$AD,COLUMN(input!$V$2),0)</f>
        <v>0</v>
      </c>
      <c r="U107" s="19">
        <f>VLOOKUP($A107,input!$A:$AD,COLUMN(input!$X$2),0)</f>
        <v>3.5904281587354197</v>
      </c>
      <c r="V107" s="32">
        <f>VLOOKUP($A107,input!$A:$AD,COLUMN(input!$Z$2),0)</f>
        <v>0</v>
      </c>
      <c r="W107" s="32">
        <f>VLOOKUP($A107,input!$A:$AD,COLUMN(input!$AB$2),0)</f>
        <v>0</v>
      </c>
      <c r="X107" s="31">
        <f>VLOOKUP($A107,input!$A:$AD,COLUMN(input!$AD$2),0)</f>
        <v>0</v>
      </c>
      <c r="Y107" s="32">
        <f t="shared" si="35"/>
        <v>0</v>
      </c>
      <c r="Z107" s="19">
        <f t="shared" si="36"/>
        <v>3.8955631628946543</v>
      </c>
      <c r="AA107" s="32">
        <f t="shared" si="37"/>
        <v>0</v>
      </c>
      <c r="AB107" s="32">
        <f t="shared" si="38"/>
        <v>0</v>
      </c>
      <c r="AC107" s="31">
        <f t="shared" si="39"/>
        <v>0</v>
      </c>
    </row>
    <row r="108" spans="1:29" x14ac:dyDescent="0.25">
      <c r="A108" s="11" t="s">
        <v>655</v>
      </c>
      <c r="B108" s="11" t="s">
        <v>656</v>
      </c>
      <c r="C108" s="11" t="s">
        <v>923</v>
      </c>
      <c r="D108" s="11" t="s">
        <v>940</v>
      </c>
      <c r="E108" s="15" t="s">
        <v>657</v>
      </c>
      <c r="F108" s="63">
        <f>VLOOKUP(C108,'Supplementary Dropdown'!$H$21:$I$31,2,0)</f>
        <v>0.49</v>
      </c>
      <c r="G108" s="19">
        <f t="shared" si="32"/>
        <v>38.808855089167025</v>
      </c>
      <c r="H108" s="19">
        <f>VLOOKUP($A108,input!$A:$AD,COLUMN(input!$C$2),0)</f>
        <v>9.6804037309050095</v>
      </c>
      <c r="I108" s="19">
        <f>VLOOKUP($A108,input!$A:$AD,COLUMN(input!$E$2),0)</f>
        <v>29.128451358262016</v>
      </c>
      <c r="J108" s="19">
        <f>VLOOKUP($A108,input!$A:$AD,COLUMN(input!$G$2),0)</f>
        <v>-18.944378282898469</v>
      </c>
      <c r="K108" s="19">
        <f t="shared" si="33"/>
        <v>0.38719415739504726</v>
      </c>
      <c r="L108" s="19">
        <f>VLOOKUP($A108,input!$A:$AD,COLUMN(input!$H$2),0)</f>
        <v>-18.557184125503422</v>
      </c>
      <c r="M108" s="19">
        <f t="shared" si="34"/>
        <v>26.943817506392367</v>
      </c>
      <c r="N108" s="14">
        <f>VLOOKUP($A108,input!$A:$AD,COLUMN(input!$J$2),0)</f>
        <v>0.39407661557760099</v>
      </c>
      <c r="O108" s="32">
        <f>VLOOKUP($A108,input!$A:$AD,COLUMN(input!$L$2),0)</f>
        <v>8.7490848426130867</v>
      </c>
      <c r="P108" s="19">
        <f>VLOOKUP($A108,input!$A:$AD,COLUMN(input!$N$2),0)</f>
        <v>0.93131888829192333</v>
      </c>
      <c r="Q108" s="32">
        <f>VLOOKUP($A108,input!$A:$AD,COLUMN(input!$P$2),0)</f>
        <v>0</v>
      </c>
      <c r="R108" s="32">
        <f>VLOOKUP($A108,input!$A:$AD,COLUMN(input!$R$2),0)</f>
        <v>0</v>
      </c>
      <c r="S108" s="31">
        <f>VLOOKUP($A108,input!$A:$AD,COLUMN(input!$T$2),0)</f>
        <v>0</v>
      </c>
      <c r="T108" s="32">
        <f>VLOOKUP($A108,input!$A:$AD,COLUMN(input!$V$2),0)</f>
        <v>22.99033407211882</v>
      </c>
      <c r="U108" s="19">
        <f>VLOOKUP($A108,input!$A:$AD,COLUMN(input!$X$2),0)</f>
        <v>6.1381172861432001</v>
      </c>
      <c r="V108" s="32">
        <f>VLOOKUP($A108,input!$A:$AD,COLUMN(input!$Z$2),0)</f>
        <v>0</v>
      </c>
      <c r="W108" s="32">
        <f>VLOOKUP($A108,input!$A:$AD,COLUMN(input!$AB$2),0)</f>
        <v>0</v>
      </c>
      <c r="X108" s="31">
        <f>VLOOKUP($A108,input!$A:$AD,COLUMN(input!$AD$2),0)</f>
        <v>0</v>
      </c>
      <c r="Y108" s="32">
        <f t="shared" si="35"/>
        <v>31.739418914731907</v>
      </c>
      <c r="Z108" s="19">
        <f t="shared" si="36"/>
        <v>7.0694361744351237</v>
      </c>
      <c r="AA108" s="32">
        <f t="shared" si="37"/>
        <v>0</v>
      </c>
      <c r="AB108" s="32">
        <f t="shared" si="38"/>
        <v>0</v>
      </c>
      <c r="AC108" s="31">
        <f t="shared" si="39"/>
        <v>0</v>
      </c>
    </row>
    <row r="109" spans="1:29" x14ac:dyDescent="0.25">
      <c r="A109" s="11" t="s">
        <v>658</v>
      </c>
      <c r="B109" s="11" t="s">
        <v>659</v>
      </c>
      <c r="C109" s="11" t="s">
        <v>47</v>
      </c>
      <c r="D109" s="11" t="s">
        <v>925</v>
      </c>
      <c r="E109" s="15" t="s">
        <v>660</v>
      </c>
      <c r="F109" s="63">
        <f>VLOOKUP(C109,'Supplementary Dropdown'!$H$21:$I$31,2,0)</f>
        <v>0.49</v>
      </c>
      <c r="G109" s="19">
        <f t="shared" si="32"/>
        <v>36.279845343847164</v>
      </c>
      <c r="H109" s="19">
        <f>VLOOKUP($A109,input!$A:$AD,COLUMN(input!$C$2),0)</f>
        <v>7.2169704381151645</v>
      </c>
      <c r="I109" s="19">
        <f>VLOOKUP($A109,input!$A:$AD,COLUMN(input!$E$2),0)</f>
        <v>29.062874905731999</v>
      </c>
      <c r="J109" s="19">
        <f>VLOOKUP($A109,input!$A:$AD,COLUMN(input!$G$2),0)</f>
        <v>-20.63990100512925</v>
      </c>
      <c r="K109" s="19">
        <f t="shared" si="33"/>
        <v>-0.85777494735786064</v>
      </c>
      <c r="L109" s="19">
        <f>VLOOKUP($A109,input!$A:$AD,COLUMN(input!$H$2),0)</f>
        <v>-21.497675952487111</v>
      </c>
      <c r="M109" s="19">
        <f t="shared" si="34"/>
        <v>26.883159287802101</v>
      </c>
      <c r="N109" s="14">
        <f>VLOOKUP($A109,input!$A:$AD,COLUMN(input!$J$2),0)</f>
        <v>0.41526656931512562</v>
      </c>
      <c r="O109" s="32">
        <f>VLOOKUP($A109,input!$A:$AD,COLUMN(input!$L$2),0)</f>
        <v>7.2368542878790798</v>
      </c>
      <c r="P109" s="19">
        <f>VLOOKUP($A109,input!$A:$AD,COLUMN(input!$N$2),0)</f>
        <v>-1.9883849763914944E-2</v>
      </c>
      <c r="Q109" s="32">
        <f>VLOOKUP($A109,input!$A:$AD,COLUMN(input!$P$2),0)</f>
        <v>0</v>
      </c>
      <c r="R109" s="32">
        <f>VLOOKUP($A109,input!$A:$AD,COLUMN(input!$R$2),0)</f>
        <v>0</v>
      </c>
      <c r="S109" s="31">
        <f>VLOOKUP($A109,input!$A:$AD,COLUMN(input!$T$2),0)</f>
        <v>0</v>
      </c>
      <c r="T109" s="32">
        <f>VLOOKUP($A109,input!$A:$AD,COLUMN(input!$V$2),0)</f>
        <v>24.74669079221135</v>
      </c>
      <c r="U109" s="19">
        <f>VLOOKUP($A109,input!$A:$AD,COLUMN(input!$X$2),0)</f>
        <v>4.3161841135206505</v>
      </c>
      <c r="V109" s="32">
        <f>VLOOKUP($A109,input!$A:$AD,COLUMN(input!$Z$2),0)</f>
        <v>0</v>
      </c>
      <c r="W109" s="32">
        <f>VLOOKUP($A109,input!$A:$AD,COLUMN(input!$AB$2),0)</f>
        <v>0</v>
      </c>
      <c r="X109" s="31">
        <f>VLOOKUP($A109,input!$A:$AD,COLUMN(input!$AD$2),0)</f>
        <v>0</v>
      </c>
      <c r="Y109" s="32">
        <f t="shared" si="35"/>
        <v>31.98354508009043</v>
      </c>
      <c r="Z109" s="19">
        <f t="shared" si="36"/>
        <v>4.2963002637567351</v>
      </c>
      <c r="AA109" s="32">
        <f t="shared" si="37"/>
        <v>0</v>
      </c>
      <c r="AB109" s="32">
        <f t="shared" si="38"/>
        <v>0</v>
      </c>
      <c r="AC109" s="31">
        <f t="shared" si="39"/>
        <v>0</v>
      </c>
    </row>
    <row r="110" spans="1:29" x14ac:dyDescent="0.25">
      <c r="A110" s="11" t="s">
        <v>667</v>
      </c>
      <c r="B110" s="11" t="s">
        <v>668</v>
      </c>
      <c r="C110" s="11" t="s">
        <v>19</v>
      </c>
      <c r="D110" s="11" t="s">
        <v>935</v>
      </c>
      <c r="E110" s="15" t="s">
        <v>669</v>
      </c>
      <c r="F110" s="63">
        <f>VLOOKUP(C110,'Supplementary Dropdown'!$H$21:$I$31,2,0)</f>
        <v>0.4</v>
      </c>
      <c r="G110" s="19">
        <f t="shared" si="32"/>
        <v>2.766074118553485</v>
      </c>
      <c r="H110" s="19">
        <f>VLOOKUP($A110,input!$A:$AD,COLUMN(input!$C$2),0)</f>
        <v>0.33836724748569635</v>
      </c>
      <c r="I110" s="19">
        <f>VLOOKUP($A110,input!$A:$AD,COLUMN(input!$E$2),0)</f>
        <v>2.4277068710677887</v>
      </c>
      <c r="J110" s="19">
        <f>VLOOKUP($A110,input!$A:$AD,COLUMN(input!$G$2),0)</f>
        <v>-6.378704260297936</v>
      </c>
      <c r="K110" s="19">
        <f t="shared" si="33"/>
        <v>1.018428953396544E-3</v>
      </c>
      <c r="L110" s="19">
        <f>VLOOKUP($A110,input!$A:$AD,COLUMN(input!$H$2),0)</f>
        <v>-6.3776858313445395</v>
      </c>
      <c r="M110" s="19">
        <f t="shared" si="34"/>
        <v>2.2456288557377047</v>
      </c>
      <c r="N110" s="14">
        <f>VLOOKUP($A110,input!$A:$AD,COLUMN(input!$J$2),0)</f>
        <v>0.5</v>
      </c>
      <c r="O110" s="32">
        <f>VLOOKUP($A110,input!$A:$AD,COLUMN(input!$L$2),0)</f>
        <v>0</v>
      </c>
      <c r="P110" s="19">
        <f>VLOOKUP($A110,input!$A:$AD,COLUMN(input!$N$2),0)</f>
        <v>0.33836724748569635</v>
      </c>
      <c r="Q110" s="32">
        <f>VLOOKUP($A110,input!$A:$AD,COLUMN(input!$P$2),0)</f>
        <v>0</v>
      </c>
      <c r="R110" s="32">
        <f>VLOOKUP($A110,input!$A:$AD,COLUMN(input!$R$2),0)</f>
        <v>0</v>
      </c>
      <c r="S110" s="31">
        <f>VLOOKUP($A110,input!$A:$AD,COLUMN(input!$T$2),0)</f>
        <v>0</v>
      </c>
      <c r="T110" s="32">
        <f>VLOOKUP($A110,input!$A:$AD,COLUMN(input!$V$2),0)</f>
        <v>0</v>
      </c>
      <c r="U110" s="19">
        <f>VLOOKUP($A110,input!$A:$AD,COLUMN(input!$X$2),0)</f>
        <v>2.4277068710677887</v>
      </c>
      <c r="V110" s="32">
        <f>VLOOKUP($A110,input!$A:$AD,COLUMN(input!$Z$2),0)</f>
        <v>0</v>
      </c>
      <c r="W110" s="32">
        <f>VLOOKUP($A110,input!$A:$AD,COLUMN(input!$AB$2),0)</f>
        <v>0</v>
      </c>
      <c r="X110" s="31">
        <f>VLOOKUP($A110,input!$A:$AD,COLUMN(input!$AD$2),0)</f>
        <v>0</v>
      </c>
      <c r="Y110" s="32">
        <f t="shared" si="35"/>
        <v>0</v>
      </c>
      <c r="Z110" s="19">
        <f t="shared" si="36"/>
        <v>2.766074118553485</v>
      </c>
      <c r="AA110" s="32">
        <f t="shared" si="37"/>
        <v>0</v>
      </c>
      <c r="AB110" s="32">
        <f t="shared" si="38"/>
        <v>0</v>
      </c>
      <c r="AC110" s="31">
        <f t="shared" si="39"/>
        <v>0</v>
      </c>
    </row>
    <row r="111" spans="1:29" x14ac:dyDescent="0.25">
      <c r="A111" s="11" t="s">
        <v>670</v>
      </c>
      <c r="B111" s="11" t="s">
        <v>671</v>
      </c>
      <c r="C111" s="11" t="s">
        <v>923</v>
      </c>
      <c r="D111" s="11" t="s">
        <v>924</v>
      </c>
      <c r="E111" s="15" t="s">
        <v>672</v>
      </c>
      <c r="F111" s="63">
        <f>VLOOKUP(C111,'Supplementary Dropdown'!$H$21:$I$31,2,0)</f>
        <v>0.49</v>
      </c>
      <c r="G111" s="19">
        <f t="shared" si="32"/>
        <v>46.130582031607375</v>
      </c>
      <c r="H111" s="19">
        <f>VLOOKUP($A111,input!$A:$AD,COLUMN(input!$C$2),0)</f>
        <v>9.898700131608825</v>
      </c>
      <c r="I111" s="19">
        <f>VLOOKUP($A111,input!$A:$AD,COLUMN(input!$E$2),0)</f>
        <v>36.231881899998548</v>
      </c>
      <c r="J111" s="19">
        <f>VLOOKUP($A111,input!$A:$AD,COLUMN(input!$G$2),0)</f>
        <v>-26.158059375057324</v>
      </c>
      <c r="K111" s="19">
        <f t="shared" si="33"/>
        <v>-0.32763035313166</v>
      </c>
      <c r="L111" s="19">
        <f>VLOOKUP($A111,input!$A:$AD,COLUMN(input!$H$2),0)</f>
        <v>-26.485689728188984</v>
      </c>
      <c r="M111" s="19">
        <f t="shared" si="34"/>
        <v>33.514490757498656</v>
      </c>
      <c r="N111" s="14">
        <f>VLOOKUP($A111,input!$A:$AD,COLUMN(input!$J$2),0)</f>
        <v>0.41926725762389316</v>
      </c>
      <c r="O111" s="32">
        <f>VLOOKUP($A111,input!$A:$AD,COLUMN(input!$L$2),0)</f>
        <v>10.534463515048861</v>
      </c>
      <c r="P111" s="19">
        <f>VLOOKUP($A111,input!$A:$AD,COLUMN(input!$N$2),0)</f>
        <v>-0.63576338344003636</v>
      </c>
      <c r="Q111" s="32">
        <f>VLOOKUP($A111,input!$A:$AD,COLUMN(input!$P$2),0)</f>
        <v>0</v>
      </c>
      <c r="R111" s="32">
        <f>VLOOKUP($A111,input!$A:$AD,COLUMN(input!$R$2),0)</f>
        <v>0</v>
      </c>
      <c r="S111" s="31">
        <f>VLOOKUP($A111,input!$A:$AD,COLUMN(input!$T$2),0)</f>
        <v>0</v>
      </c>
      <c r="T111" s="32">
        <f>VLOOKUP($A111,input!$A:$AD,COLUMN(input!$V$2),0)</f>
        <v>30.179403195627295</v>
      </c>
      <c r="U111" s="19">
        <f>VLOOKUP($A111,input!$A:$AD,COLUMN(input!$X$2),0)</f>
        <v>6.0524787043712482</v>
      </c>
      <c r="V111" s="32">
        <f>VLOOKUP($A111,input!$A:$AD,COLUMN(input!$Z$2),0)</f>
        <v>0</v>
      </c>
      <c r="W111" s="32">
        <f>VLOOKUP($A111,input!$A:$AD,COLUMN(input!$AB$2),0)</f>
        <v>0</v>
      </c>
      <c r="X111" s="31">
        <f>VLOOKUP($A111,input!$A:$AD,COLUMN(input!$AD$2),0)</f>
        <v>0</v>
      </c>
      <c r="Y111" s="32">
        <f t="shared" si="35"/>
        <v>40.713866710676157</v>
      </c>
      <c r="Z111" s="19">
        <f t="shared" si="36"/>
        <v>5.4167153209312122</v>
      </c>
      <c r="AA111" s="32">
        <f t="shared" si="37"/>
        <v>0</v>
      </c>
      <c r="AB111" s="32">
        <f t="shared" si="38"/>
        <v>0</v>
      </c>
      <c r="AC111" s="31">
        <f t="shared" si="39"/>
        <v>0</v>
      </c>
    </row>
    <row r="112" spans="1:29" x14ac:dyDescent="0.25">
      <c r="A112" s="11" t="s">
        <v>673</v>
      </c>
      <c r="B112" s="11" t="s">
        <v>674</v>
      </c>
      <c r="C112" s="11" t="s">
        <v>19</v>
      </c>
      <c r="D112" s="11" t="s">
        <v>943</v>
      </c>
      <c r="E112" s="15" t="s">
        <v>675</v>
      </c>
      <c r="F112" s="63">
        <f>VLOOKUP(C112,'Supplementary Dropdown'!$H$21:$I$31,2,0)</f>
        <v>0.4</v>
      </c>
      <c r="G112" s="19">
        <f t="shared" si="32"/>
        <v>1.8549315152872594</v>
      </c>
      <c r="H112" s="19">
        <f>VLOOKUP($A112,input!$A:$AD,COLUMN(input!$C$2),0)</f>
        <v>0</v>
      </c>
      <c r="I112" s="19">
        <f>VLOOKUP($A112,input!$A:$AD,COLUMN(input!$E$2),0)</f>
        <v>1.8549315152872594</v>
      </c>
      <c r="J112" s="19">
        <f>VLOOKUP($A112,input!$A:$AD,COLUMN(input!$G$2),0)</f>
        <v>-11.027210407903397</v>
      </c>
      <c r="K112" s="19">
        <f t="shared" si="33"/>
        <v>0.6573333034603337</v>
      </c>
      <c r="L112" s="19">
        <f>VLOOKUP($A112,input!$A:$AD,COLUMN(input!$H$2),0)</f>
        <v>-10.369877104443063</v>
      </c>
      <c r="M112" s="19">
        <f t="shared" si="34"/>
        <v>1.7158116516407151</v>
      </c>
      <c r="N112" s="14">
        <f>VLOOKUP($A112,input!$A:$AD,COLUMN(input!$J$2),0)</f>
        <v>0.5</v>
      </c>
      <c r="O112" s="32">
        <f>VLOOKUP($A112,input!$A:$AD,COLUMN(input!$L$2),0)</f>
        <v>0</v>
      </c>
      <c r="P112" s="19">
        <f>VLOOKUP($A112,input!$A:$AD,COLUMN(input!$N$2),0)</f>
        <v>0</v>
      </c>
      <c r="Q112" s="32">
        <f>VLOOKUP($A112,input!$A:$AD,COLUMN(input!$P$2),0)</f>
        <v>0</v>
      </c>
      <c r="R112" s="32">
        <f>VLOOKUP($A112,input!$A:$AD,COLUMN(input!$R$2),0)</f>
        <v>0</v>
      </c>
      <c r="S112" s="31">
        <f>VLOOKUP($A112,input!$A:$AD,COLUMN(input!$T$2),0)</f>
        <v>0</v>
      </c>
      <c r="T112" s="32">
        <f>VLOOKUP($A112,input!$A:$AD,COLUMN(input!$V$2),0)</f>
        <v>0</v>
      </c>
      <c r="U112" s="19">
        <f>VLOOKUP($A112,input!$A:$AD,COLUMN(input!$X$2),0)</f>
        <v>1.8549315152872594</v>
      </c>
      <c r="V112" s="32">
        <f>VLOOKUP($A112,input!$A:$AD,COLUMN(input!$Z$2),0)</f>
        <v>0</v>
      </c>
      <c r="W112" s="32">
        <f>VLOOKUP($A112,input!$A:$AD,COLUMN(input!$AB$2),0)</f>
        <v>0</v>
      </c>
      <c r="X112" s="31">
        <f>VLOOKUP($A112,input!$A:$AD,COLUMN(input!$AD$2),0)</f>
        <v>0</v>
      </c>
      <c r="Y112" s="32">
        <f t="shared" si="35"/>
        <v>0</v>
      </c>
      <c r="Z112" s="19">
        <f t="shared" si="36"/>
        <v>1.8549315152872594</v>
      </c>
      <c r="AA112" s="32">
        <f t="shared" si="37"/>
        <v>0</v>
      </c>
      <c r="AB112" s="32">
        <f t="shared" si="38"/>
        <v>0</v>
      </c>
      <c r="AC112" s="31">
        <f t="shared" si="39"/>
        <v>0</v>
      </c>
    </row>
    <row r="113" spans="1:29" x14ac:dyDescent="0.25">
      <c r="A113" s="11" t="s">
        <v>676</v>
      </c>
      <c r="B113" s="11" t="s">
        <v>677</v>
      </c>
      <c r="C113" s="11" t="s">
        <v>19</v>
      </c>
      <c r="D113" s="11" t="s">
        <v>939</v>
      </c>
      <c r="E113" s="15" t="s">
        <v>678</v>
      </c>
      <c r="F113" s="63">
        <f>VLOOKUP(C113,'Supplementary Dropdown'!$H$21:$I$31,2,0)</f>
        <v>0.4</v>
      </c>
      <c r="G113" s="19">
        <f t="shared" si="32"/>
        <v>3.9116397349252643</v>
      </c>
      <c r="H113" s="19">
        <f>VLOOKUP($A113,input!$A:$AD,COLUMN(input!$C$2),0)</f>
        <v>0.69329465393803924</v>
      </c>
      <c r="I113" s="19">
        <f>VLOOKUP($A113,input!$A:$AD,COLUMN(input!$E$2),0)</f>
        <v>3.2183450809872252</v>
      </c>
      <c r="J113" s="19">
        <f>VLOOKUP($A113,input!$A:$AD,COLUMN(input!$G$2),0)</f>
        <v>-5.6685417654311152</v>
      </c>
      <c r="K113" s="19">
        <f t="shared" si="33"/>
        <v>-0.33056707217856385</v>
      </c>
      <c r="L113" s="19">
        <f>VLOOKUP($A113,input!$A:$AD,COLUMN(input!$H$2),0)</f>
        <v>-5.9991088376096791</v>
      </c>
      <c r="M113" s="19">
        <f t="shared" si="34"/>
        <v>2.9769691999131833</v>
      </c>
      <c r="N113" s="14">
        <f>VLOOKUP($A113,input!$A:$AD,COLUMN(input!$J$2),0)</f>
        <v>0.5</v>
      </c>
      <c r="O113" s="32">
        <f>VLOOKUP($A113,input!$A:$AD,COLUMN(input!$L$2),0)</f>
        <v>0</v>
      </c>
      <c r="P113" s="19">
        <f>VLOOKUP($A113,input!$A:$AD,COLUMN(input!$N$2),0)</f>
        <v>0.69329465393803924</v>
      </c>
      <c r="Q113" s="32">
        <f>VLOOKUP($A113,input!$A:$AD,COLUMN(input!$P$2),0)</f>
        <v>0</v>
      </c>
      <c r="R113" s="32">
        <f>VLOOKUP($A113,input!$A:$AD,COLUMN(input!$R$2),0)</f>
        <v>0</v>
      </c>
      <c r="S113" s="31">
        <f>VLOOKUP($A113,input!$A:$AD,COLUMN(input!$T$2),0)</f>
        <v>0</v>
      </c>
      <c r="T113" s="32">
        <f>VLOOKUP($A113,input!$A:$AD,COLUMN(input!$V$2),0)</f>
        <v>0</v>
      </c>
      <c r="U113" s="19">
        <f>VLOOKUP($A113,input!$A:$AD,COLUMN(input!$X$2),0)</f>
        <v>3.2183450809872252</v>
      </c>
      <c r="V113" s="32">
        <f>VLOOKUP($A113,input!$A:$AD,COLUMN(input!$Z$2),0)</f>
        <v>0</v>
      </c>
      <c r="W113" s="32">
        <f>VLOOKUP($A113,input!$A:$AD,COLUMN(input!$AB$2),0)</f>
        <v>0</v>
      </c>
      <c r="X113" s="31">
        <f>VLOOKUP($A113,input!$A:$AD,COLUMN(input!$AD$2),0)</f>
        <v>0</v>
      </c>
      <c r="Y113" s="32">
        <f t="shared" si="35"/>
        <v>0</v>
      </c>
      <c r="Z113" s="19">
        <f t="shared" si="36"/>
        <v>3.9116397349252643</v>
      </c>
      <c r="AA113" s="32">
        <f t="shared" si="37"/>
        <v>0</v>
      </c>
      <c r="AB113" s="32">
        <f t="shared" si="38"/>
        <v>0</v>
      </c>
      <c r="AC113" s="31">
        <f t="shared" si="39"/>
        <v>0</v>
      </c>
    </row>
    <row r="114" spans="1:29" x14ac:dyDescent="0.25">
      <c r="A114" s="11" t="s">
        <v>679</v>
      </c>
      <c r="B114" s="11" t="s">
        <v>680</v>
      </c>
      <c r="C114" s="11" t="s">
        <v>19</v>
      </c>
      <c r="D114" s="11" t="s">
        <v>939</v>
      </c>
      <c r="E114" s="15" t="s">
        <v>681</v>
      </c>
      <c r="F114" s="63">
        <f>VLOOKUP(C114,'Supplementary Dropdown'!$H$21:$I$31,2,0)</f>
        <v>0.4</v>
      </c>
      <c r="G114" s="19">
        <f t="shared" si="32"/>
        <v>4.022011728514685</v>
      </c>
      <c r="H114" s="19">
        <f>VLOOKUP($A114,input!$A:$AD,COLUMN(input!$C$2),0)</f>
        <v>0.49246518798828032</v>
      </c>
      <c r="I114" s="19">
        <f>VLOOKUP($A114,input!$A:$AD,COLUMN(input!$E$2),0)</f>
        <v>3.5295465405264044</v>
      </c>
      <c r="J114" s="19">
        <f>VLOOKUP($A114,input!$A:$AD,COLUMN(input!$G$2),0)</f>
        <v>-12.721166922515094</v>
      </c>
      <c r="K114" s="19">
        <f t="shared" si="33"/>
        <v>8.198780096185132E-2</v>
      </c>
      <c r="L114" s="19">
        <f>VLOOKUP($A114,input!$A:$AD,COLUMN(input!$H$2),0)</f>
        <v>-12.639179121553243</v>
      </c>
      <c r="M114" s="19">
        <f t="shared" si="34"/>
        <v>3.2648305499869243</v>
      </c>
      <c r="N114" s="14">
        <f>VLOOKUP($A114,input!$A:$AD,COLUMN(input!$J$2),0)</f>
        <v>0.5</v>
      </c>
      <c r="O114" s="32">
        <f>VLOOKUP($A114,input!$A:$AD,COLUMN(input!$L$2),0)</f>
        <v>0</v>
      </c>
      <c r="P114" s="19">
        <f>VLOOKUP($A114,input!$A:$AD,COLUMN(input!$N$2),0)</f>
        <v>0.49246518798828032</v>
      </c>
      <c r="Q114" s="32">
        <f>VLOOKUP($A114,input!$A:$AD,COLUMN(input!$P$2),0)</f>
        <v>0</v>
      </c>
      <c r="R114" s="32">
        <f>VLOOKUP($A114,input!$A:$AD,COLUMN(input!$R$2),0)</f>
        <v>0</v>
      </c>
      <c r="S114" s="31">
        <f>VLOOKUP($A114,input!$A:$AD,COLUMN(input!$T$2),0)</f>
        <v>0</v>
      </c>
      <c r="T114" s="32">
        <f>VLOOKUP($A114,input!$A:$AD,COLUMN(input!$V$2),0)</f>
        <v>0</v>
      </c>
      <c r="U114" s="19">
        <f>VLOOKUP($A114,input!$A:$AD,COLUMN(input!$X$2),0)</f>
        <v>3.5295465405264044</v>
      </c>
      <c r="V114" s="32">
        <f>VLOOKUP($A114,input!$A:$AD,COLUMN(input!$Z$2),0)</f>
        <v>0</v>
      </c>
      <c r="W114" s="32">
        <f>VLOOKUP($A114,input!$A:$AD,COLUMN(input!$AB$2),0)</f>
        <v>0</v>
      </c>
      <c r="X114" s="31">
        <f>VLOOKUP($A114,input!$A:$AD,COLUMN(input!$AD$2),0)</f>
        <v>0</v>
      </c>
      <c r="Y114" s="32">
        <f t="shared" si="35"/>
        <v>0</v>
      </c>
      <c r="Z114" s="19">
        <f t="shared" si="36"/>
        <v>4.022011728514685</v>
      </c>
      <c r="AA114" s="32">
        <f t="shared" si="37"/>
        <v>0</v>
      </c>
      <c r="AB114" s="32">
        <f t="shared" si="38"/>
        <v>0</v>
      </c>
      <c r="AC114" s="31">
        <f t="shared" si="39"/>
        <v>0</v>
      </c>
    </row>
    <row r="115" spans="1:29" x14ac:dyDescent="0.25">
      <c r="A115" s="11" t="s">
        <v>700</v>
      </c>
      <c r="B115" s="11" t="s">
        <v>701</v>
      </c>
      <c r="C115" s="11" t="s">
        <v>923</v>
      </c>
      <c r="D115" s="11" t="s">
        <v>945</v>
      </c>
      <c r="E115" s="15" t="s">
        <v>702</v>
      </c>
      <c r="F115" s="63">
        <f>VLOOKUP(C115,'Supplementary Dropdown'!$H$21:$I$31,2,0)</f>
        <v>0.49</v>
      </c>
      <c r="G115" s="19">
        <f t="shared" si="32"/>
        <v>70.304606584636943</v>
      </c>
      <c r="H115" s="19">
        <f>VLOOKUP($A115,input!$A:$AD,COLUMN(input!$C$2),0)</f>
        <v>17.057695913845858</v>
      </c>
      <c r="I115" s="19">
        <f>VLOOKUP($A115,input!$A:$AD,COLUMN(input!$E$2),0)</f>
        <v>53.246910670791088</v>
      </c>
      <c r="J115" s="19">
        <f>VLOOKUP($A115,input!$A:$AD,COLUMN(input!$G$2),0)</f>
        <v>4.4522180902870998</v>
      </c>
      <c r="K115" s="19">
        <f t="shared" si="33"/>
        <v>0.53898301802364479</v>
      </c>
      <c r="L115" s="19">
        <f>VLOOKUP($A115,input!$A:$AD,COLUMN(input!$H$2),0)</f>
        <v>4.9912011083107446</v>
      </c>
      <c r="M115" s="19">
        <f t="shared" si="34"/>
        <v>49.253392370481762</v>
      </c>
      <c r="N115" s="14">
        <f>VLOOKUP($A115,input!$A:$AD,COLUMN(input!$J$2),0)</f>
        <v>0</v>
      </c>
      <c r="O115" s="32">
        <f>VLOOKUP($A115,input!$A:$AD,COLUMN(input!$L$2),0)</f>
        <v>15.621031513272174</v>
      </c>
      <c r="P115" s="19">
        <f>VLOOKUP($A115,input!$A:$AD,COLUMN(input!$N$2),0)</f>
        <v>1.4366644005736857</v>
      </c>
      <c r="Q115" s="32">
        <f>VLOOKUP($A115,input!$A:$AD,COLUMN(input!$P$2),0)</f>
        <v>0</v>
      </c>
      <c r="R115" s="32">
        <f>VLOOKUP($A115,input!$A:$AD,COLUMN(input!$R$2),0)</f>
        <v>0</v>
      </c>
      <c r="S115" s="31">
        <f>VLOOKUP($A115,input!$A:$AD,COLUMN(input!$T$2),0)</f>
        <v>0</v>
      </c>
      <c r="T115" s="32">
        <f>VLOOKUP($A115,input!$A:$AD,COLUMN(input!$V$2),0)</f>
        <v>43.660177937037176</v>
      </c>
      <c r="U115" s="19">
        <f>VLOOKUP($A115,input!$A:$AD,COLUMN(input!$X$2),0)</f>
        <v>9.5867327337539159</v>
      </c>
      <c r="V115" s="32">
        <f>VLOOKUP($A115,input!$A:$AD,COLUMN(input!$Z$2),0)</f>
        <v>0</v>
      </c>
      <c r="W115" s="32">
        <f>VLOOKUP($A115,input!$A:$AD,COLUMN(input!$AB$2),0)</f>
        <v>0</v>
      </c>
      <c r="X115" s="31">
        <f>VLOOKUP($A115,input!$A:$AD,COLUMN(input!$AD$2),0)</f>
        <v>0</v>
      </c>
      <c r="Y115" s="32">
        <f t="shared" si="35"/>
        <v>59.281209450309348</v>
      </c>
      <c r="Z115" s="19">
        <f t="shared" si="36"/>
        <v>11.023397134327602</v>
      </c>
      <c r="AA115" s="32">
        <f t="shared" si="37"/>
        <v>0</v>
      </c>
      <c r="AB115" s="32">
        <f t="shared" si="38"/>
        <v>0</v>
      </c>
      <c r="AC115" s="31">
        <f t="shared" si="39"/>
        <v>0</v>
      </c>
    </row>
    <row r="116" spans="1:29" x14ac:dyDescent="0.25">
      <c r="A116" s="11" t="s">
        <v>705</v>
      </c>
      <c r="B116" s="11" t="s">
        <v>706</v>
      </c>
      <c r="C116" s="11" t="s">
        <v>928</v>
      </c>
      <c r="D116" s="11" t="s">
        <v>938</v>
      </c>
      <c r="E116" s="15" t="s">
        <v>707</v>
      </c>
      <c r="F116" s="63">
        <f>VLOOKUP(C116,'Supplementary Dropdown'!$H$21:$I$31,2,0)</f>
        <v>0.3</v>
      </c>
      <c r="G116" s="19">
        <f t="shared" si="32"/>
        <v>158.44037126415046</v>
      </c>
      <c r="H116" s="19">
        <f>VLOOKUP($A116,input!$A:$AD,COLUMN(input!$C$2),0)</f>
        <v>46.983113840871098</v>
      </c>
      <c r="I116" s="19">
        <f>VLOOKUP($A116,input!$A:$AD,COLUMN(input!$E$2),0)</f>
        <v>111.45725742327936</v>
      </c>
      <c r="J116" s="19">
        <f>VLOOKUP($A116,input!$A:$AD,COLUMN(input!$G$2),0)</f>
        <v>34.488534151774488</v>
      </c>
      <c r="K116" s="19">
        <f t="shared" si="33"/>
        <v>-0.4171171326586105</v>
      </c>
      <c r="L116" s="19">
        <f>VLOOKUP($A116,input!$A:$AD,COLUMN(input!$H$2),0)</f>
        <v>34.071417019115877</v>
      </c>
      <c r="M116" s="19">
        <f t="shared" si="34"/>
        <v>103.09796311653341</v>
      </c>
      <c r="N116" s="14">
        <f>VLOOKUP($A116,input!$A:$AD,COLUMN(input!$J$2),0)</f>
        <v>0</v>
      </c>
      <c r="O116" s="32">
        <f>VLOOKUP($A116,input!$A:$AD,COLUMN(input!$L$2),0)</f>
        <v>38.750513125719479</v>
      </c>
      <c r="P116" s="19">
        <f>VLOOKUP($A116,input!$A:$AD,COLUMN(input!$N$2),0)</f>
        <v>8.2326007151516158</v>
      </c>
      <c r="Q116" s="32">
        <f>VLOOKUP($A116,input!$A:$AD,COLUMN(input!$P$2),0)</f>
        <v>0</v>
      </c>
      <c r="R116" s="32">
        <f>VLOOKUP($A116,input!$A:$AD,COLUMN(input!$R$2),0)</f>
        <v>0</v>
      </c>
      <c r="S116" s="31">
        <f>VLOOKUP($A116,input!$A:$AD,COLUMN(input!$T$2),0)</f>
        <v>0</v>
      </c>
      <c r="T116" s="32">
        <f>VLOOKUP($A116,input!$A:$AD,COLUMN(input!$V$2),0)</f>
        <v>82.913812320822927</v>
      </c>
      <c r="U116" s="19">
        <f>VLOOKUP($A116,input!$A:$AD,COLUMN(input!$X$2),0)</f>
        <v>28.543445102456431</v>
      </c>
      <c r="V116" s="32">
        <f>VLOOKUP($A116,input!$A:$AD,COLUMN(input!$Z$2),0)</f>
        <v>0</v>
      </c>
      <c r="W116" s="32">
        <f>VLOOKUP($A116,input!$A:$AD,COLUMN(input!$AB$2),0)</f>
        <v>0</v>
      </c>
      <c r="X116" s="31">
        <f>VLOOKUP($A116,input!$A:$AD,COLUMN(input!$AD$2),0)</f>
        <v>0</v>
      </c>
      <c r="Y116" s="32">
        <f t="shared" si="35"/>
        <v>121.66432544654241</v>
      </c>
      <c r="Z116" s="19">
        <f t="shared" si="36"/>
        <v>36.77604581760805</v>
      </c>
      <c r="AA116" s="32">
        <f t="shared" si="37"/>
        <v>0</v>
      </c>
      <c r="AB116" s="32">
        <f t="shared" si="38"/>
        <v>0</v>
      </c>
      <c r="AC116" s="31">
        <f t="shared" si="39"/>
        <v>0</v>
      </c>
    </row>
    <row r="117" spans="1:29" x14ac:dyDescent="0.25">
      <c r="A117" s="11" t="s">
        <v>708</v>
      </c>
      <c r="B117" s="11" t="s">
        <v>709</v>
      </c>
      <c r="C117" s="11" t="s">
        <v>19</v>
      </c>
      <c r="D117" s="11" t="s">
        <v>944</v>
      </c>
      <c r="E117" s="15" t="s">
        <v>710</v>
      </c>
      <c r="F117" s="63">
        <f>VLOOKUP(C117,'Supplementary Dropdown'!$H$21:$I$31,2,0)</f>
        <v>0.4</v>
      </c>
      <c r="G117" s="19">
        <f t="shared" si="32"/>
        <v>1.8554255340926169</v>
      </c>
      <c r="H117" s="19">
        <f>VLOOKUP($A117,input!$A:$AD,COLUMN(input!$C$2),0)</f>
        <v>0</v>
      </c>
      <c r="I117" s="19">
        <f>VLOOKUP($A117,input!$A:$AD,COLUMN(input!$E$2),0)</f>
        <v>1.8554255340926169</v>
      </c>
      <c r="J117" s="19">
        <f>VLOOKUP($A117,input!$A:$AD,COLUMN(input!$G$2),0)</f>
        <v>-15.435830444561971</v>
      </c>
      <c r="K117" s="19">
        <f t="shared" si="33"/>
        <v>1.5510997896431178E-2</v>
      </c>
      <c r="L117" s="19">
        <f>VLOOKUP($A117,input!$A:$AD,COLUMN(input!$H$2),0)</f>
        <v>-15.420319446665539</v>
      </c>
      <c r="M117" s="19">
        <f t="shared" si="34"/>
        <v>1.7162686190356706</v>
      </c>
      <c r="N117" s="14">
        <f>VLOOKUP($A117,input!$A:$AD,COLUMN(input!$J$2),0)</f>
        <v>0.5</v>
      </c>
      <c r="O117" s="32">
        <f>VLOOKUP($A117,input!$A:$AD,COLUMN(input!$L$2),0)</f>
        <v>0</v>
      </c>
      <c r="P117" s="19">
        <f>VLOOKUP($A117,input!$A:$AD,COLUMN(input!$N$2),0)</f>
        <v>0</v>
      </c>
      <c r="Q117" s="32">
        <f>VLOOKUP($A117,input!$A:$AD,COLUMN(input!$P$2),0)</f>
        <v>0</v>
      </c>
      <c r="R117" s="32">
        <f>VLOOKUP($A117,input!$A:$AD,COLUMN(input!$R$2),0)</f>
        <v>0</v>
      </c>
      <c r="S117" s="31">
        <f>VLOOKUP($A117,input!$A:$AD,COLUMN(input!$T$2),0)</f>
        <v>0</v>
      </c>
      <c r="T117" s="32">
        <f>VLOOKUP($A117,input!$A:$AD,COLUMN(input!$V$2),0)</f>
        <v>0</v>
      </c>
      <c r="U117" s="19">
        <f>VLOOKUP($A117,input!$A:$AD,COLUMN(input!$X$2),0)</f>
        <v>1.8554255340926169</v>
      </c>
      <c r="V117" s="32">
        <f>VLOOKUP($A117,input!$A:$AD,COLUMN(input!$Z$2),0)</f>
        <v>0</v>
      </c>
      <c r="W117" s="32">
        <f>VLOOKUP($A117,input!$A:$AD,COLUMN(input!$AB$2),0)</f>
        <v>0</v>
      </c>
      <c r="X117" s="31">
        <f>VLOOKUP($A117,input!$A:$AD,COLUMN(input!$AD$2),0)</f>
        <v>0</v>
      </c>
      <c r="Y117" s="32">
        <f t="shared" si="35"/>
        <v>0</v>
      </c>
      <c r="Z117" s="19">
        <f t="shared" si="36"/>
        <v>1.8554255340926169</v>
      </c>
      <c r="AA117" s="32">
        <f t="shared" si="37"/>
        <v>0</v>
      </c>
      <c r="AB117" s="32">
        <f t="shared" si="38"/>
        <v>0</v>
      </c>
      <c r="AC117" s="31">
        <f t="shared" si="39"/>
        <v>0</v>
      </c>
    </row>
    <row r="118" spans="1:29" x14ac:dyDescent="0.25">
      <c r="A118" s="11" t="s">
        <v>713</v>
      </c>
      <c r="B118" s="11" t="s">
        <v>714</v>
      </c>
      <c r="C118" s="11" t="s">
        <v>19</v>
      </c>
      <c r="D118" s="11" t="s">
        <v>937</v>
      </c>
      <c r="E118" s="15" t="s">
        <v>715</v>
      </c>
      <c r="F118" s="63">
        <f>VLOOKUP(C118,'Supplementary Dropdown'!$H$21:$I$31,2,0)</f>
        <v>0.4</v>
      </c>
      <c r="G118" s="19">
        <f t="shared" si="32"/>
        <v>2.5674308732028681</v>
      </c>
      <c r="H118" s="19">
        <f>VLOOKUP($A118,input!$A:$AD,COLUMN(input!$C$2),0)</f>
        <v>0.1437274858748801</v>
      </c>
      <c r="I118" s="19">
        <f>VLOOKUP($A118,input!$A:$AD,COLUMN(input!$E$2),0)</f>
        <v>2.4237033873279881</v>
      </c>
      <c r="J118" s="19">
        <f>VLOOKUP($A118,input!$A:$AD,COLUMN(input!$G$2),0)</f>
        <v>-15.090736169287901</v>
      </c>
      <c r="K118" s="19">
        <f t="shared" si="33"/>
        <v>-1.1970418936465776E-2</v>
      </c>
      <c r="L118" s="19">
        <f>VLOOKUP($A118,input!$A:$AD,COLUMN(input!$H$2),0)</f>
        <v>-15.102706588224367</v>
      </c>
      <c r="M118" s="19">
        <f t="shared" si="34"/>
        <v>2.241925633278389</v>
      </c>
      <c r="N118" s="14">
        <f>VLOOKUP($A118,input!$A:$AD,COLUMN(input!$J$2),0)</f>
        <v>0.5</v>
      </c>
      <c r="O118" s="32">
        <f>VLOOKUP($A118,input!$A:$AD,COLUMN(input!$L$2),0)</f>
        <v>0</v>
      </c>
      <c r="P118" s="19">
        <f>VLOOKUP($A118,input!$A:$AD,COLUMN(input!$N$2),0)</f>
        <v>0.1437274858748801</v>
      </c>
      <c r="Q118" s="32">
        <f>VLOOKUP($A118,input!$A:$AD,COLUMN(input!$P$2),0)</f>
        <v>0</v>
      </c>
      <c r="R118" s="32">
        <f>VLOOKUP($A118,input!$A:$AD,COLUMN(input!$R$2),0)</f>
        <v>0</v>
      </c>
      <c r="S118" s="31">
        <f>VLOOKUP($A118,input!$A:$AD,COLUMN(input!$T$2),0)</f>
        <v>0</v>
      </c>
      <c r="T118" s="32">
        <f>VLOOKUP($A118,input!$A:$AD,COLUMN(input!$V$2),0)</f>
        <v>0</v>
      </c>
      <c r="U118" s="19">
        <f>VLOOKUP($A118,input!$A:$AD,COLUMN(input!$X$2),0)</f>
        <v>2.4237033873279881</v>
      </c>
      <c r="V118" s="32">
        <f>VLOOKUP($A118,input!$A:$AD,COLUMN(input!$Z$2),0)</f>
        <v>0</v>
      </c>
      <c r="W118" s="32">
        <f>VLOOKUP($A118,input!$A:$AD,COLUMN(input!$AB$2),0)</f>
        <v>0</v>
      </c>
      <c r="X118" s="31">
        <f>VLOOKUP($A118,input!$A:$AD,COLUMN(input!$AD$2),0)</f>
        <v>0</v>
      </c>
      <c r="Y118" s="32">
        <f t="shared" si="35"/>
        <v>0</v>
      </c>
      <c r="Z118" s="19">
        <f t="shared" si="36"/>
        <v>2.5674308732028681</v>
      </c>
      <c r="AA118" s="32">
        <f t="shared" si="37"/>
        <v>0</v>
      </c>
      <c r="AB118" s="32">
        <f t="shared" si="38"/>
        <v>0</v>
      </c>
      <c r="AC118" s="31">
        <f t="shared" si="39"/>
        <v>0</v>
      </c>
    </row>
    <row r="119" spans="1:29" x14ac:dyDescent="0.25">
      <c r="A119" s="11" t="s">
        <v>716</v>
      </c>
      <c r="B119" s="11" t="s">
        <v>717</v>
      </c>
      <c r="C119" s="11" t="s">
        <v>47</v>
      </c>
      <c r="D119" s="11" t="s">
        <v>933</v>
      </c>
      <c r="E119" s="15" t="s">
        <v>718</v>
      </c>
      <c r="F119" s="63">
        <f>VLOOKUP(C119,'Supplementary Dropdown'!$H$21:$I$31,2,0)</f>
        <v>0.49</v>
      </c>
      <c r="G119" s="19">
        <f t="shared" si="32"/>
        <v>60.120784640434508</v>
      </c>
      <c r="H119" s="19">
        <f>VLOOKUP($A119,input!$A:$AD,COLUMN(input!$C$2),0)</f>
        <v>15.660163347669865</v>
      </c>
      <c r="I119" s="19">
        <f>VLOOKUP($A119,input!$A:$AD,COLUMN(input!$E$2),0)</f>
        <v>44.460621292764642</v>
      </c>
      <c r="J119" s="19">
        <f>VLOOKUP($A119,input!$A:$AD,COLUMN(input!$G$2),0)</f>
        <v>22.158632245524739</v>
      </c>
      <c r="K119" s="19">
        <f t="shared" si="33"/>
        <v>0.1655298238510774</v>
      </c>
      <c r="L119" s="19">
        <f>VLOOKUP($A119,input!$A:$AD,COLUMN(input!$H$2),0)</f>
        <v>22.324162069375816</v>
      </c>
      <c r="M119" s="19">
        <f t="shared" si="34"/>
        <v>41.126074695807297</v>
      </c>
      <c r="N119" s="14">
        <f>VLOOKUP($A119,input!$A:$AD,COLUMN(input!$J$2),0)</f>
        <v>0</v>
      </c>
      <c r="O119" s="32">
        <f>VLOOKUP($A119,input!$A:$AD,COLUMN(input!$L$2),0)</f>
        <v>14.571573438146814</v>
      </c>
      <c r="P119" s="19">
        <f>VLOOKUP($A119,input!$A:$AD,COLUMN(input!$N$2),0)</f>
        <v>1.0885899095230522</v>
      </c>
      <c r="Q119" s="32">
        <f>VLOOKUP($A119,input!$A:$AD,COLUMN(input!$P$2),0)</f>
        <v>0</v>
      </c>
      <c r="R119" s="32">
        <f>VLOOKUP($A119,input!$A:$AD,COLUMN(input!$R$2),0)</f>
        <v>0</v>
      </c>
      <c r="S119" s="31">
        <f>VLOOKUP($A119,input!$A:$AD,COLUMN(input!$T$2),0)</f>
        <v>0</v>
      </c>
      <c r="T119" s="32">
        <f>VLOOKUP($A119,input!$A:$AD,COLUMN(input!$V$2),0)</f>
        <v>38.342719408487831</v>
      </c>
      <c r="U119" s="19">
        <f>VLOOKUP($A119,input!$A:$AD,COLUMN(input!$X$2),0)</f>
        <v>6.1179018842768045</v>
      </c>
      <c r="V119" s="32">
        <f>VLOOKUP($A119,input!$A:$AD,COLUMN(input!$Z$2),0)</f>
        <v>0</v>
      </c>
      <c r="W119" s="32">
        <f>VLOOKUP($A119,input!$A:$AD,COLUMN(input!$AB$2),0)</f>
        <v>0</v>
      </c>
      <c r="X119" s="31">
        <f>VLOOKUP($A119,input!$A:$AD,COLUMN(input!$AD$2),0)</f>
        <v>0</v>
      </c>
      <c r="Y119" s="32">
        <f t="shared" si="35"/>
        <v>52.914292846634645</v>
      </c>
      <c r="Z119" s="19">
        <f t="shared" si="36"/>
        <v>7.2064917937998567</v>
      </c>
      <c r="AA119" s="32">
        <f t="shared" si="37"/>
        <v>0</v>
      </c>
      <c r="AB119" s="32">
        <f t="shared" si="38"/>
        <v>0</v>
      </c>
      <c r="AC119" s="31">
        <f t="shared" si="39"/>
        <v>0</v>
      </c>
    </row>
    <row r="120" spans="1:29" x14ac:dyDescent="0.25">
      <c r="A120" s="11" t="s">
        <v>728</v>
      </c>
      <c r="B120" s="11" t="s">
        <v>729</v>
      </c>
      <c r="C120" s="11" t="s">
        <v>47</v>
      </c>
      <c r="D120" s="11" t="s">
        <v>926</v>
      </c>
      <c r="E120" s="15" t="s">
        <v>730</v>
      </c>
      <c r="F120" s="63">
        <f>VLOOKUP(C120,'Supplementary Dropdown'!$H$21:$I$31,2,0)</f>
        <v>0.49</v>
      </c>
      <c r="G120" s="19">
        <f t="shared" si="32"/>
        <v>56.33074633703356</v>
      </c>
      <c r="H120" s="19">
        <f>VLOOKUP($A120,input!$A:$AD,COLUMN(input!$C$2),0)</f>
        <v>10.239570540484708</v>
      </c>
      <c r="I120" s="19">
        <f>VLOOKUP($A120,input!$A:$AD,COLUMN(input!$E$2),0)</f>
        <v>46.091175796548853</v>
      </c>
      <c r="J120" s="19">
        <f>VLOOKUP($A120,input!$A:$AD,COLUMN(input!$G$2),0)</f>
        <v>6.0783889477223498</v>
      </c>
      <c r="K120" s="19">
        <f t="shared" si="33"/>
        <v>0.51256479298345958</v>
      </c>
      <c r="L120" s="19">
        <f>VLOOKUP($A120,input!$A:$AD,COLUMN(input!$H$2),0)</f>
        <v>6.5909537407058094</v>
      </c>
      <c r="M120" s="19">
        <f t="shared" si="34"/>
        <v>42.634337611807695</v>
      </c>
      <c r="N120" s="14">
        <f>VLOOKUP($A120,input!$A:$AD,COLUMN(input!$J$2),0)</f>
        <v>0</v>
      </c>
      <c r="O120" s="32">
        <f>VLOOKUP($A120,input!$A:$AD,COLUMN(input!$L$2),0)</f>
        <v>10.30585532543245</v>
      </c>
      <c r="P120" s="19">
        <f>VLOOKUP($A120,input!$A:$AD,COLUMN(input!$N$2),0)</f>
        <v>-6.6284784947741773E-2</v>
      </c>
      <c r="Q120" s="32">
        <f>VLOOKUP($A120,input!$A:$AD,COLUMN(input!$P$2),0)</f>
        <v>0</v>
      </c>
      <c r="R120" s="32">
        <f>VLOOKUP($A120,input!$A:$AD,COLUMN(input!$R$2),0)</f>
        <v>0</v>
      </c>
      <c r="S120" s="31">
        <f>VLOOKUP($A120,input!$A:$AD,COLUMN(input!$T$2),0)</f>
        <v>0</v>
      </c>
      <c r="T120" s="32">
        <f>VLOOKUP($A120,input!$A:$AD,COLUMN(input!$V$2),0)</f>
        <v>38.927797228629998</v>
      </c>
      <c r="U120" s="19">
        <f>VLOOKUP($A120,input!$A:$AD,COLUMN(input!$X$2),0)</f>
        <v>7.1633785679188549</v>
      </c>
      <c r="V120" s="32">
        <f>VLOOKUP($A120,input!$A:$AD,COLUMN(input!$Z$2),0)</f>
        <v>0</v>
      </c>
      <c r="W120" s="32">
        <f>VLOOKUP($A120,input!$A:$AD,COLUMN(input!$AB$2),0)</f>
        <v>0</v>
      </c>
      <c r="X120" s="31">
        <f>VLOOKUP($A120,input!$A:$AD,COLUMN(input!$AD$2),0)</f>
        <v>0</v>
      </c>
      <c r="Y120" s="32">
        <f t="shared" si="35"/>
        <v>49.233652554062445</v>
      </c>
      <c r="Z120" s="19">
        <f t="shared" si="36"/>
        <v>7.0970937829711129</v>
      </c>
      <c r="AA120" s="32">
        <f t="shared" si="37"/>
        <v>0</v>
      </c>
      <c r="AB120" s="32">
        <f t="shared" si="38"/>
        <v>0</v>
      </c>
      <c r="AC120" s="31">
        <f t="shared" si="39"/>
        <v>0</v>
      </c>
    </row>
    <row r="121" spans="1:29" x14ac:dyDescent="0.25">
      <c r="A121" s="11" t="s">
        <v>737</v>
      </c>
      <c r="B121" s="11" t="s">
        <v>738</v>
      </c>
      <c r="C121" s="11" t="s">
        <v>19</v>
      </c>
      <c r="D121" s="11" t="s">
        <v>942</v>
      </c>
      <c r="E121" s="15" t="s">
        <v>739</v>
      </c>
      <c r="F121" s="63">
        <f>VLOOKUP(C121,'Supplementary Dropdown'!$H$21:$I$31,2,0)</f>
        <v>0.4</v>
      </c>
      <c r="G121" s="19">
        <f t="shared" si="32"/>
        <v>2.3761095772855074</v>
      </c>
      <c r="H121" s="19">
        <f>VLOOKUP($A121,input!$A:$AD,COLUMN(input!$C$2),0)</f>
        <v>0</v>
      </c>
      <c r="I121" s="19">
        <f>VLOOKUP($A121,input!$A:$AD,COLUMN(input!$E$2),0)</f>
        <v>2.3761095772855074</v>
      </c>
      <c r="J121" s="19">
        <f>VLOOKUP($A121,input!$A:$AD,COLUMN(input!$G$2),0)</f>
        <v>-7.6741484248218388</v>
      </c>
      <c r="K121" s="19">
        <f t="shared" si="33"/>
        <v>-5.5571620090939078E-2</v>
      </c>
      <c r="L121" s="19">
        <f>VLOOKUP($A121,input!$A:$AD,COLUMN(input!$H$2),0)</f>
        <v>-7.7297200449127779</v>
      </c>
      <c r="M121" s="19">
        <f t="shared" si="34"/>
        <v>2.1979013589890943</v>
      </c>
      <c r="N121" s="14">
        <f>VLOOKUP($A121,input!$A:$AD,COLUMN(input!$J$2),0)</f>
        <v>0.5</v>
      </c>
      <c r="O121" s="32">
        <f>VLOOKUP($A121,input!$A:$AD,COLUMN(input!$L$2),0)</f>
        <v>0</v>
      </c>
      <c r="P121" s="19">
        <f>VLOOKUP($A121,input!$A:$AD,COLUMN(input!$N$2),0)</f>
        <v>0</v>
      </c>
      <c r="Q121" s="32">
        <f>VLOOKUP($A121,input!$A:$AD,COLUMN(input!$P$2),0)</f>
        <v>0</v>
      </c>
      <c r="R121" s="32">
        <f>VLOOKUP($A121,input!$A:$AD,COLUMN(input!$R$2),0)</f>
        <v>0</v>
      </c>
      <c r="S121" s="31">
        <f>VLOOKUP($A121,input!$A:$AD,COLUMN(input!$T$2),0)</f>
        <v>0</v>
      </c>
      <c r="T121" s="32">
        <f>VLOOKUP($A121,input!$A:$AD,COLUMN(input!$V$2),0)</f>
        <v>0</v>
      </c>
      <c r="U121" s="19">
        <f>VLOOKUP($A121,input!$A:$AD,COLUMN(input!$X$2),0)</f>
        <v>2.3761095772855074</v>
      </c>
      <c r="V121" s="32">
        <f>VLOOKUP($A121,input!$A:$AD,COLUMN(input!$Z$2),0)</f>
        <v>0</v>
      </c>
      <c r="W121" s="32">
        <f>VLOOKUP($A121,input!$A:$AD,COLUMN(input!$AB$2),0)</f>
        <v>0</v>
      </c>
      <c r="X121" s="31">
        <f>VLOOKUP($A121,input!$A:$AD,COLUMN(input!$AD$2),0)</f>
        <v>0</v>
      </c>
      <c r="Y121" s="32">
        <f t="shared" si="35"/>
        <v>0</v>
      </c>
      <c r="Z121" s="19">
        <f t="shared" si="36"/>
        <v>2.3761095772855074</v>
      </c>
      <c r="AA121" s="32">
        <f t="shared" si="37"/>
        <v>0</v>
      </c>
      <c r="AB121" s="32">
        <f t="shared" si="38"/>
        <v>0</v>
      </c>
      <c r="AC121" s="31">
        <f t="shared" si="39"/>
        <v>0</v>
      </c>
    </row>
    <row r="122" spans="1:29" x14ac:dyDescent="0.25">
      <c r="A122" s="11" t="s">
        <v>740</v>
      </c>
      <c r="B122" s="11" t="s">
        <v>741</v>
      </c>
      <c r="C122" s="11" t="s">
        <v>931</v>
      </c>
      <c r="D122" s="11" t="s">
        <v>937</v>
      </c>
      <c r="E122" s="15" t="s">
        <v>742</v>
      </c>
      <c r="F122" s="63">
        <f>VLOOKUP(C122,'Supplementary Dropdown'!$H$21:$I$31,2,0)</f>
        <v>0.1</v>
      </c>
      <c r="G122" s="19">
        <f t="shared" si="32"/>
        <v>129.24875098211592</v>
      </c>
      <c r="H122" s="19">
        <f>VLOOKUP($A122,input!$A:$AD,COLUMN(input!$C$2),0)</f>
        <v>30.454575489289514</v>
      </c>
      <c r="I122" s="19">
        <f>VLOOKUP($A122,input!$A:$AD,COLUMN(input!$E$2),0)</f>
        <v>98.794175492826412</v>
      </c>
      <c r="J122" s="19">
        <f>VLOOKUP($A122,input!$A:$AD,COLUMN(input!$G$2),0)</f>
        <v>75.430948295924679</v>
      </c>
      <c r="K122" s="19">
        <f t="shared" si="33"/>
        <v>0.2968521731700946</v>
      </c>
      <c r="L122" s="19">
        <f>VLOOKUP($A122,input!$A:$AD,COLUMN(input!$H$2),0)</f>
        <v>75.727800469094774</v>
      </c>
      <c r="M122" s="19">
        <f t="shared" si="34"/>
        <v>91.384612330864442</v>
      </c>
      <c r="N122" s="14">
        <f>VLOOKUP($A122,input!$A:$AD,COLUMN(input!$J$2),0)</f>
        <v>0</v>
      </c>
      <c r="O122" s="32">
        <f>VLOOKUP($A122,input!$A:$AD,COLUMN(input!$L$2),0)</f>
        <v>27.500945711221249</v>
      </c>
      <c r="P122" s="19">
        <f>VLOOKUP($A122,input!$A:$AD,COLUMN(input!$N$2),0)</f>
        <v>0</v>
      </c>
      <c r="Q122" s="32">
        <f>VLOOKUP($A122,input!$A:$AD,COLUMN(input!$P$2),0)</f>
        <v>2.9536297780682648</v>
      </c>
      <c r="R122" s="32">
        <f>VLOOKUP($A122,input!$A:$AD,COLUMN(input!$R$2),0)</f>
        <v>0</v>
      </c>
      <c r="S122" s="31">
        <f>VLOOKUP($A122,input!$A:$AD,COLUMN(input!$T$2),0)</f>
        <v>0</v>
      </c>
      <c r="T122" s="32">
        <f>VLOOKUP($A122,input!$A:$AD,COLUMN(input!$V$2),0)</f>
        <v>93.538992990321503</v>
      </c>
      <c r="U122" s="19">
        <f>VLOOKUP($A122,input!$A:$AD,COLUMN(input!$X$2),0)</f>
        <v>0</v>
      </c>
      <c r="V122" s="32">
        <f>VLOOKUP($A122,input!$A:$AD,COLUMN(input!$Z$2),0)</f>
        <v>5.2551825025049084</v>
      </c>
      <c r="W122" s="32">
        <f>VLOOKUP($A122,input!$A:$AD,COLUMN(input!$AB$2),0)</f>
        <v>0</v>
      </c>
      <c r="X122" s="31">
        <f>VLOOKUP($A122,input!$A:$AD,COLUMN(input!$AD$2),0)</f>
        <v>0</v>
      </c>
      <c r="Y122" s="32">
        <f t="shared" si="35"/>
        <v>121.03993870154275</v>
      </c>
      <c r="Z122" s="19">
        <f t="shared" si="36"/>
        <v>0</v>
      </c>
      <c r="AA122" s="32">
        <f t="shared" si="37"/>
        <v>8.2088122805731736</v>
      </c>
      <c r="AB122" s="32">
        <f t="shared" si="38"/>
        <v>0</v>
      </c>
      <c r="AC122" s="31">
        <f t="shared" si="39"/>
        <v>0</v>
      </c>
    </row>
    <row r="123" spans="1:29" x14ac:dyDescent="0.25">
      <c r="A123" s="11" t="s">
        <v>743</v>
      </c>
      <c r="B123" s="11" t="s">
        <v>744</v>
      </c>
      <c r="C123" s="11" t="s">
        <v>19</v>
      </c>
      <c r="D123" s="11" t="s">
        <v>937</v>
      </c>
      <c r="E123" s="15" t="s">
        <v>745</v>
      </c>
      <c r="F123" s="63">
        <f>VLOOKUP(C123,'Supplementary Dropdown'!$H$21:$I$31,2,0)</f>
        <v>0.4</v>
      </c>
      <c r="G123" s="19">
        <f t="shared" si="32"/>
        <v>2.938803581098079</v>
      </c>
      <c r="H123" s="19">
        <f>VLOOKUP($A123,input!$A:$AD,COLUMN(input!$C$2),0)</f>
        <v>0.16759370293479411</v>
      </c>
      <c r="I123" s="19">
        <f>VLOOKUP($A123,input!$A:$AD,COLUMN(input!$E$2),0)</f>
        <v>2.771209878163285</v>
      </c>
      <c r="J123" s="19">
        <f>VLOOKUP($A123,input!$A:$AD,COLUMN(input!$G$2),0)</f>
        <v>-14.189107532348679</v>
      </c>
      <c r="K123" s="19">
        <f t="shared" si="33"/>
        <v>1.0384018437288294</v>
      </c>
      <c r="L123" s="19">
        <f>VLOOKUP($A123,input!$A:$AD,COLUMN(input!$H$2),0)</f>
        <v>-13.150705688619849</v>
      </c>
      <c r="M123" s="19">
        <f t="shared" si="34"/>
        <v>2.5633691373010388</v>
      </c>
      <c r="N123" s="14">
        <f>VLOOKUP($A123,input!$A:$AD,COLUMN(input!$J$2),0)</f>
        <v>0.5</v>
      </c>
      <c r="O123" s="32">
        <f>VLOOKUP($A123,input!$A:$AD,COLUMN(input!$L$2),0)</f>
        <v>0</v>
      </c>
      <c r="P123" s="19">
        <f>VLOOKUP($A123,input!$A:$AD,COLUMN(input!$N$2),0)</f>
        <v>0.16759370293479411</v>
      </c>
      <c r="Q123" s="32">
        <f>VLOOKUP($A123,input!$A:$AD,COLUMN(input!$P$2),0)</f>
        <v>0</v>
      </c>
      <c r="R123" s="32">
        <f>VLOOKUP($A123,input!$A:$AD,COLUMN(input!$R$2),0)</f>
        <v>0</v>
      </c>
      <c r="S123" s="31">
        <f>VLOOKUP($A123,input!$A:$AD,COLUMN(input!$T$2),0)</f>
        <v>0</v>
      </c>
      <c r="T123" s="32">
        <f>VLOOKUP($A123,input!$A:$AD,COLUMN(input!$V$2),0)</f>
        <v>0</v>
      </c>
      <c r="U123" s="19">
        <f>VLOOKUP($A123,input!$A:$AD,COLUMN(input!$X$2),0)</f>
        <v>2.771209878163285</v>
      </c>
      <c r="V123" s="32">
        <f>VLOOKUP($A123,input!$A:$AD,COLUMN(input!$Z$2),0)</f>
        <v>0</v>
      </c>
      <c r="W123" s="32">
        <f>VLOOKUP($A123,input!$A:$AD,COLUMN(input!$AB$2),0)</f>
        <v>0</v>
      </c>
      <c r="X123" s="31">
        <f>VLOOKUP($A123,input!$A:$AD,COLUMN(input!$AD$2),0)</f>
        <v>0</v>
      </c>
      <c r="Y123" s="32">
        <f t="shared" si="35"/>
        <v>0</v>
      </c>
      <c r="Z123" s="19">
        <f t="shared" si="36"/>
        <v>2.938803581098079</v>
      </c>
      <c r="AA123" s="32">
        <f t="shared" si="37"/>
        <v>0</v>
      </c>
      <c r="AB123" s="32">
        <f t="shared" si="38"/>
        <v>0</v>
      </c>
      <c r="AC123" s="31">
        <f t="shared" si="39"/>
        <v>0</v>
      </c>
    </row>
    <row r="124" spans="1:29" x14ac:dyDescent="0.25">
      <c r="A124" s="11" t="s">
        <v>748</v>
      </c>
      <c r="B124" s="11" t="s">
        <v>749</v>
      </c>
      <c r="C124" s="11" t="s">
        <v>931</v>
      </c>
      <c r="D124" s="11" t="s">
        <v>944</v>
      </c>
      <c r="E124" s="15" t="s">
        <v>750</v>
      </c>
      <c r="F124" s="63">
        <f>VLOOKUP(C124,'Supplementary Dropdown'!$H$21:$I$31,2,0)</f>
        <v>0.1</v>
      </c>
      <c r="G124" s="19">
        <f t="shared" si="32"/>
        <v>115.19090725873042</v>
      </c>
      <c r="H124" s="19">
        <f>VLOOKUP($A124,input!$A:$AD,COLUMN(input!$C$2),0)</f>
        <v>4.4526779737990942</v>
      </c>
      <c r="I124" s="19">
        <f>VLOOKUP($A124,input!$A:$AD,COLUMN(input!$E$2),0)</f>
        <v>110.73822928493132</v>
      </c>
      <c r="J124" s="19">
        <f>VLOOKUP($A124,input!$A:$AD,COLUMN(input!$G$2),0)</f>
        <v>60.686288161131635</v>
      </c>
      <c r="K124" s="19">
        <f t="shared" si="33"/>
        <v>0.36460129356948556</v>
      </c>
      <c r="L124" s="19">
        <f>VLOOKUP($A124,input!$A:$AD,COLUMN(input!$H$2),0)</f>
        <v>61.050889454701121</v>
      </c>
      <c r="M124" s="19">
        <f t="shared" si="34"/>
        <v>102.43286208856148</v>
      </c>
      <c r="N124" s="14">
        <f>VLOOKUP($A124,input!$A:$AD,COLUMN(input!$J$2),0)</f>
        <v>0</v>
      </c>
      <c r="O124" s="32">
        <f>VLOOKUP($A124,input!$A:$AD,COLUMN(input!$L$2),0)</f>
        <v>4.7319304665229325</v>
      </c>
      <c r="P124" s="19">
        <f>VLOOKUP($A124,input!$A:$AD,COLUMN(input!$N$2),0)</f>
        <v>0</v>
      </c>
      <c r="Q124" s="32">
        <f>VLOOKUP($A124,input!$A:$AD,COLUMN(input!$P$2),0)</f>
        <v>-0.27925249272383751</v>
      </c>
      <c r="R124" s="32">
        <f>VLOOKUP($A124,input!$A:$AD,COLUMN(input!$R$2),0)</f>
        <v>0</v>
      </c>
      <c r="S124" s="31">
        <f>VLOOKUP($A124,input!$A:$AD,COLUMN(input!$T$2),0)</f>
        <v>0</v>
      </c>
      <c r="T124" s="32">
        <f>VLOOKUP($A124,input!$A:$AD,COLUMN(input!$V$2),0)</f>
        <v>99.510388160099865</v>
      </c>
      <c r="U124" s="19">
        <f>VLOOKUP($A124,input!$A:$AD,COLUMN(input!$X$2),0)</f>
        <v>0</v>
      </c>
      <c r="V124" s="32">
        <f>VLOOKUP($A124,input!$A:$AD,COLUMN(input!$Z$2),0)</f>
        <v>11.227841124831452</v>
      </c>
      <c r="W124" s="32">
        <f>VLOOKUP($A124,input!$A:$AD,COLUMN(input!$AB$2),0)</f>
        <v>0</v>
      </c>
      <c r="X124" s="31">
        <f>VLOOKUP($A124,input!$A:$AD,COLUMN(input!$AD$2),0)</f>
        <v>0</v>
      </c>
      <c r="Y124" s="32">
        <f t="shared" si="35"/>
        <v>104.24231862662279</v>
      </c>
      <c r="Z124" s="19">
        <f t="shared" si="36"/>
        <v>0</v>
      </c>
      <c r="AA124" s="32">
        <f t="shared" si="37"/>
        <v>10.948588632107613</v>
      </c>
      <c r="AB124" s="32">
        <f t="shared" si="38"/>
        <v>0</v>
      </c>
      <c r="AC124" s="31">
        <f t="shared" si="39"/>
        <v>0</v>
      </c>
    </row>
    <row r="125" spans="1:29" x14ac:dyDescent="0.25">
      <c r="A125" s="11" t="s">
        <v>751</v>
      </c>
      <c r="B125" s="11" t="s">
        <v>752</v>
      </c>
      <c r="C125" s="11" t="s">
        <v>19</v>
      </c>
      <c r="D125" s="11" t="s">
        <v>944</v>
      </c>
      <c r="E125" s="15" t="s">
        <v>753</v>
      </c>
      <c r="F125" s="63">
        <f>VLOOKUP(C125,'Supplementary Dropdown'!$H$21:$I$31,2,0)</f>
        <v>0.4</v>
      </c>
      <c r="G125" s="19">
        <f t="shared" si="32"/>
        <v>1.5086660860289922</v>
      </c>
      <c r="H125" s="19">
        <f>VLOOKUP($A125,input!$A:$AD,COLUMN(input!$C$2),0)</f>
        <v>0</v>
      </c>
      <c r="I125" s="19">
        <f>VLOOKUP($A125,input!$A:$AD,COLUMN(input!$E$2),0)</f>
        <v>1.5086660860289922</v>
      </c>
      <c r="J125" s="19">
        <f>VLOOKUP($A125,input!$A:$AD,COLUMN(input!$G$2),0)</f>
        <v>-12.098674514918459</v>
      </c>
      <c r="K125" s="19">
        <f t="shared" si="33"/>
        <v>0.17937242628489969</v>
      </c>
      <c r="L125" s="19">
        <f>VLOOKUP($A125,input!$A:$AD,COLUMN(input!$H$2),0)</f>
        <v>-11.919302088633559</v>
      </c>
      <c r="M125" s="19">
        <f t="shared" si="34"/>
        <v>1.3955161295768179</v>
      </c>
      <c r="N125" s="14">
        <f>VLOOKUP($A125,input!$A:$AD,COLUMN(input!$J$2),0)</f>
        <v>0.5</v>
      </c>
      <c r="O125" s="32">
        <f>VLOOKUP($A125,input!$A:$AD,COLUMN(input!$L$2),0)</f>
        <v>0</v>
      </c>
      <c r="P125" s="19">
        <f>VLOOKUP($A125,input!$A:$AD,COLUMN(input!$N$2),0)</f>
        <v>0</v>
      </c>
      <c r="Q125" s="32">
        <f>VLOOKUP($A125,input!$A:$AD,COLUMN(input!$P$2),0)</f>
        <v>0</v>
      </c>
      <c r="R125" s="32">
        <f>VLOOKUP($A125,input!$A:$AD,COLUMN(input!$R$2),0)</f>
        <v>0</v>
      </c>
      <c r="S125" s="31">
        <f>VLOOKUP($A125,input!$A:$AD,COLUMN(input!$T$2),0)</f>
        <v>0</v>
      </c>
      <c r="T125" s="32">
        <f>VLOOKUP($A125,input!$A:$AD,COLUMN(input!$V$2),0)</f>
        <v>0</v>
      </c>
      <c r="U125" s="19">
        <f>VLOOKUP($A125,input!$A:$AD,COLUMN(input!$X$2),0)</f>
        <v>1.5086660860289922</v>
      </c>
      <c r="V125" s="32">
        <f>VLOOKUP($A125,input!$A:$AD,COLUMN(input!$Z$2),0)</f>
        <v>0</v>
      </c>
      <c r="W125" s="32">
        <f>VLOOKUP($A125,input!$A:$AD,COLUMN(input!$AB$2),0)</f>
        <v>0</v>
      </c>
      <c r="X125" s="31">
        <f>VLOOKUP($A125,input!$A:$AD,COLUMN(input!$AD$2),0)</f>
        <v>0</v>
      </c>
      <c r="Y125" s="32">
        <f t="shared" si="35"/>
        <v>0</v>
      </c>
      <c r="Z125" s="19">
        <f t="shared" si="36"/>
        <v>1.5086660860289922</v>
      </c>
      <c r="AA125" s="32">
        <f t="shared" si="37"/>
        <v>0</v>
      </c>
      <c r="AB125" s="32">
        <f t="shared" si="38"/>
        <v>0</v>
      </c>
      <c r="AC125" s="31">
        <f t="shared" si="39"/>
        <v>0</v>
      </c>
    </row>
    <row r="126" spans="1:29" x14ac:dyDescent="0.25">
      <c r="A126" s="11" t="s">
        <v>754</v>
      </c>
      <c r="B126" s="11" t="s">
        <v>755</v>
      </c>
      <c r="C126" s="11" t="s">
        <v>922</v>
      </c>
      <c r="D126" s="11" t="s">
        <v>938</v>
      </c>
      <c r="E126" s="15" t="s">
        <v>756</v>
      </c>
      <c r="F126" s="63">
        <f>VLOOKUP(C126,'Supplementary Dropdown'!$H$21:$I$31,2,0)</f>
        <v>0.3</v>
      </c>
      <c r="G126" s="19">
        <f t="shared" si="32"/>
        <v>46.784952318826733</v>
      </c>
      <c r="H126" s="19">
        <f>VLOOKUP($A126,input!$A:$AD,COLUMN(input!$C$2),0)</f>
        <v>11.754272678570326</v>
      </c>
      <c r="I126" s="19">
        <f>VLOOKUP($A126,input!$A:$AD,COLUMN(input!$E$2),0)</f>
        <v>35.030679640256409</v>
      </c>
      <c r="J126" s="19">
        <f>VLOOKUP($A126,input!$A:$AD,COLUMN(input!$G$2),0)</f>
        <v>18.709915196617626</v>
      </c>
      <c r="K126" s="19">
        <f t="shared" si="33"/>
        <v>5.223826845295676E-2</v>
      </c>
      <c r="L126" s="19">
        <f>VLOOKUP($A126,input!$A:$AD,COLUMN(input!$H$2),0)</f>
        <v>18.762153465070583</v>
      </c>
      <c r="M126" s="19">
        <f t="shared" si="34"/>
        <v>32.403378667237178</v>
      </c>
      <c r="N126" s="14">
        <f>VLOOKUP($A126,input!$A:$AD,COLUMN(input!$J$2),0)</f>
        <v>0</v>
      </c>
      <c r="O126" s="32">
        <f>VLOOKUP($A126,input!$A:$AD,COLUMN(input!$L$2),0)</f>
        <v>12.049092485112034</v>
      </c>
      <c r="P126" s="19">
        <f>VLOOKUP($A126,input!$A:$AD,COLUMN(input!$N$2),0)</f>
        <v>-0.29481980654170736</v>
      </c>
      <c r="Q126" s="32">
        <f>VLOOKUP($A126,input!$A:$AD,COLUMN(input!$P$2),0)</f>
        <v>0</v>
      </c>
      <c r="R126" s="32">
        <f>VLOOKUP($A126,input!$A:$AD,COLUMN(input!$R$2),0)</f>
        <v>0</v>
      </c>
      <c r="S126" s="31">
        <f>VLOOKUP($A126,input!$A:$AD,COLUMN(input!$T$2),0)</f>
        <v>0</v>
      </c>
      <c r="T126" s="32">
        <f>VLOOKUP($A126,input!$A:$AD,COLUMN(input!$V$2),0)</f>
        <v>28.073042927798756</v>
      </c>
      <c r="U126" s="19">
        <f>VLOOKUP($A126,input!$A:$AD,COLUMN(input!$X$2),0)</f>
        <v>6.9576367124576572</v>
      </c>
      <c r="V126" s="32">
        <f>VLOOKUP($A126,input!$A:$AD,COLUMN(input!$Z$2),0)</f>
        <v>0</v>
      </c>
      <c r="W126" s="32">
        <f>VLOOKUP($A126,input!$A:$AD,COLUMN(input!$AB$2),0)</f>
        <v>0</v>
      </c>
      <c r="X126" s="31">
        <f>VLOOKUP($A126,input!$A:$AD,COLUMN(input!$AD$2),0)</f>
        <v>0</v>
      </c>
      <c r="Y126" s="32">
        <f t="shared" si="35"/>
        <v>40.122135412910794</v>
      </c>
      <c r="Z126" s="19">
        <f t="shared" si="36"/>
        <v>6.6628169059159497</v>
      </c>
      <c r="AA126" s="32">
        <f t="shared" si="37"/>
        <v>0</v>
      </c>
      <c r="AB126" s="32">
        <f t="shared" si="38"/>
        <v>0</v>
      </c>
      <c r="AC126" s="31">
        <f t="shared" si="39"/>
        <v>0</v>
      </c>
    </row>
    <row r="127" spans="1:29" x14ac:dyDescent="0.25">
      <c r="A127" s="11" t="s">
        <v>757</v>
      </c>
      <c r="B127" s="11" t="s">
        <v>758</v>
      </c>
      <c r="C127" s="11" t="s">
        <v>19</v>
      </c>
      <c r="D127" s="11" t="s">
        <v>936</v>
      </c>
      <c r="E127" s="15" t="s">
        <v>759</v>
      </c>
      <c r="F127" s="63">
        <f>VLOOKUP(C127,'Supplementary Dropdown'!$H$21:$I$31,2,0)</f>
        <v>0.4</v>
      </c>
      <c r="G127" s="19">
        <f t="shared" si="32"/>
        <v>4.8336610124393991</v>
      </c>
      <c r="H127" s="19">
        <f>VLOOKUP($A127,input!$A:$AD,COLUMN(input!$C$2),0)</f>
        <v>0.70670940981549768</v>
      </c>
      <c r="I127" s="19">
        <f>VLOOKUP($A127,input!$A:$AD,COLUMN(input!$E$2),0)</f>
        <v>4.126951602623901</v>
      </c>
      <c r="J127" s="19">
        <f>VLOOKUP($A127,input!$A:$AD,COLUMN(input!$G$2),0)</f>
        <v>-11.30017023968</v>
      </c>
      <c r="K127" s="19">
        <f t="shared" si="33"/>
        <v>-9.76027513776625E-2</v>
      </c>
      <c r="L127" s="19">
        <f>VLOOKUP($A127,input!$A:$AD,COLUMN(input!$H$2),0)</f>
        <v>-11.397772991057662</v>
      </c>
      <c r="M127" s="19">
        <f t="shared" si="34"/>
        <v>3.8174302324271085</v>
      </c>
      <c r="N127" s="14">
        <f>VLOOKUP($A127,input!$A:$AD,COLUMN(input!$J$2),0)</f>
        <v>0.5</v>
      </c>
      <c r="O127" s="32">
        <f>VLOOKUP($A127,input!$A:$AD,COLUMN(input!$L$2),0)</f>
        <v>0</v>
      </c>
      <c r="P127" s="19">
        <f>VLOOKUP($A127,input!$A:$AD,COLUMN(input!$N$2),0)</f>
        <v>0.70670940981549768</v>
      </c>
      <c r="Q127" s="32">
        <f>VLOOKUP($A127,input!$A:$AD,COLUMN(input!$P$2),0)</f>
        <v>0</v>
      </c>
      <c r="R127" s="32">
        <f>VLOOKUP($A127,input!$A:$AD,COLUMN(input!$R$2),0)</f>
        <v>0</v>
      </c>
      <c r="S127" s="31">
        <f>VLOOKUP($A127,input!$A:$AD,COLUMN(input!$T$2),0)</f>
        <v>0</v>
      </c>
      <c r="T127" s="32">
        <f>VLOOKUP($A127,input!$A:$AD,COLUMN(input!$V$2),0)</f>
        <v>0</v>
      </c>
      <c r="U127" s="19">
        <f>VLOOKUP($A127,input!$A:$AD,COLUMN(input!$X$2),0)</f>
        <v>4.126951602623901</v>
      </c>
      <c r="V127" s="32">
        <f>VLOOKUP($A127,input!$A:$AD,COLUMN(input!$Z$2),0)</f>
        <v>0</v>
      </c>
      <c r="W127" s="32">
        <f>VLOOKUP($A127,input!$A:$AD,COLUMN(input!$AB$2),0)</f>
        <v>0</v>
      </c>
      <c r="X127" s="31">
        <f>VLOOKUP($A127,input!$A:$AD,COLUMN(input!$AD$2),0)</f>
        <v>0</v>
      </c>
      <c r="Y127" s="32">
        <f t="shared" si="35"/>
        <v>0</v>
      </c>
      <c r="Z127" s="19">
        <f t="shared" si="36"/>
        <v>4.8336610124393991</v>
      </c>
      <c r="AA127" s="32">
        <f t="shared" si="37"/>
        <v>0</v>
      </c>
      <c r="AB127" s="32">
        <f t="shared" si="38"/>
        <v>0</v>
      </c>
      <c r="AC127" s="31">
        <f t="shared" si="39"/>
        <v>0</v>
      </c>
    </row>
    <row r="128" spans="1:29" x14ac:dyDescent="0.25">
      <c r="A128" s="11" t="s">
        <v>762</v>
      </c>
      <c r="B128" s="11" t="s">
        <v>763</v>
      </c>
      <c r="C128" s="11" t="s">
        <v>47</v>
      </c>
      <c r="D128" s="11" t="s">
        <v>926</v>
      </c>
      <c r="E128" s="15" t="s">
        <v>764</v>
      </c>
      <c r="F128" s="63">
        <f>VLOOKUP(C128,'Supplementary Dropdown'!$H$21:$I$31,2,0)</f>
        <v>0.49</v>
      </c>
      <c r="G128" s="19">
        <f t="shared" ref="G128:G155" si="40">H128+I128</f>
        <v>73.525938183094269</v>
      </c>
      <c r="H128" s="19">
        <f>VLOOKUP($A128,input!$A:$AD,COLUMN(input!$C$2),0)</f>
        <v>19.371400346467297</v>
      </c>
      <c r="I128" s="19">
        <f>VLOOKUP($A128,input!$A:$AD,COLUMN(input!$E$2),0)</f>
        <v>54.154537836626965</v>
      </c>
      <c r="J128" s="19">
        <f>VLOOKUP($A128,input!$A:$AD,COLUMN(input!$G$2),0)</f>
        <v>28.493966164009862</v>
      </c>
      <c r="K128" s="19">
        <f t="shared" ref="K128:K155" si="41">L128-J128</f>
        <v>-0.31264251077645611</v>
      </c>
      <c r="L128" s="19">
        <f>VLOOKUP($A128,input!$A:$AD,COLUMN(input!$H$2),0)</f>
        <v>28.181323653233406</v>
      </c>
      <c r="M128" s="19">
        <f t="shared" ref="M128:M155" si="42">I128*0.925</f>
        <v>50.092947498879944</v>
      </c>
      <c r="N128" s="14">
        <f>VLOOKUP($A128,input!$A:$AD,COLUMN(input!$J$2),0)</f>
        <v>0</v>
      </c>
      <c r="O128" s="32">
        <f>VLOOKUP($A128,input!$A:$AD,COLUMN(input!$L$2),0)</f>
        <v>17.97696188682168</v>
      </c>
      <c r="P128" s="19">
        <f>VLOOKUP($A128,input!$A:$AD,COLUMN(input!$N$2),0)</f>
        <v>1.3944384596456179</v>
      </c>
      <c r="Q128" s="32">
        <f>VLOOKUP($A128,input!$A:$AD,COLUMN(input!$P$2),0)</f>
        <v>0</v>
      </c>
      <c r="R128" s="32">
        <f>VLOOKUP($A128,input!$A:$AD,COLUMN(input!$R$2),0)</f>
        <v>0</v>
      </c>
      <c r="S128" s="31">
        <f>VLOOKUP($A128,input!$A:$AD,COLUMN(input!$T$2),0)</f>
        <v>0</v>
      </c>
      <c r="T128" s="32">
        <f>VLOOKUP($A128,input!$A:$AD,COLUMN(input!$V$2),0)</f>
        <v>46.24793538035297</v>
      </c>
      <c r="U128" s="19">
        <f>VLOOKUP($A128,input!$A:$AD,COLUMN(input!$X$2),0)</f>
        <v>7.9066024562739914</v>
      </c>
      <c r="V128" s="32">
        <f>VLOOKUP($A128,input!$A:$AD,COLUMN(input!$Z$2),0)</f>
        <v>0</v>
      </c>
      <c r="W128" s="32">
        <f>VLOOKUP($A128,input!$A:$AD,COLUMN(input!$AB$2),0)</f>
        <v>0</v>
      </c>
      <c r="X128" s="31">
        <f>VLOOKUP($A128,input!$A:$AD,COLUMN(input!$AD$2),0)</f>
        <v>0</v>
      </c>
      <c r="Y128" s="32">
        <f t="shared" ref="Y128:Y155" si="43">O128+T128</f>
        <v>64.224897267174654</v>
      </c>
      <c r="Z128" s="19">
        <f t="shared" ref="Z128:Z155" si="44">P128+U128</f>
        <v>9.301040915919609</v>
      </c>
      <c r="AA128" s="32">
        <f t="shared" ref="AA128:AA155" si="45">Q128+V128</f>
        <v>0</v>
      </c>
      <c r="AB128" s="32">
        <f t="shared" ref="AB128:AB155" si="46">R128+W128</f>
        <v>0</v>
      </c>
      <c r="AC128" s="31">
        <f t="shared" ref="AC128:AC155" si="47">S128+X128</f>
        <v>0</v>
      </c>
    </row>
    <row r="129" spans="1:29" x14ac:dyDescent="0.25">
      <c r="A129" s="11" t="s">
        <v>767</v>
      </c>
      <c r="B129" s="11" t="s">
        <v>768</v>
      </c>
      <c r="C129" s="11" t="s">
        <v>19</v>
      </c>
      <c r="D129" s="11" t="s">
        <v>944</v>
      </c>
      <c r="E129" s="15" t="s">
        <v>769</v>
      </c>
      <c r="F129" s="63">
        <f>VLOOKUP(C129,'Supplementary Dropdown'!$H$21:$I$31,2,0)</f>
        <v>0.4</v>
      </c>
      <c r="G129" s="19">
        <f t="shared" si="40"/>
        <v>1.4036013453630527</v>
      </c>
      <c r="H129" s="19">
        <f>VLOOKUP($A129,input!$A:$AD,COLUMN(input!$C$2),0)</f>
        <v>0</v>
      </c>
      <c r="I129" s="19">
        <f>VLOOKUP($A129,input!$A:$AD,COLUMN(input!$E$2),0)</f>
        <v>1.4036013453630527</v>
      </c>
      <c r="J129" s="19">
        <f>VLOOKUP($A129,input!$A:$AD,COLUMN(input!$G$2),0)</f>
        <v>-7.648775575591265</v>
      </c>
      <c r="K129" s="19">
        <f t="shared" si="41"/>
        <v>-0.22886279201020887</v>
      </c>
      <c r="L129" s="19">
        <f>VLOOKUP($A129,input!$A:$AD,COLUMN(input!$H$2),0)</f>
        <v>-7.8776383676014738</v>
      </c>
      <c r="M129" s="19">
        <f t="shared" si="42"/>
        <v>1.2983312444608237</v>
      </c>
      <c r="N129" s="14">
        <f>VLOOKUP($A129,input!$A:$AD,COLUMN(input!$J$2),0)</f>
        <v>0.5</v>
      </c>
      <c r="O129" s="32">
        <f>VLOOKUP($A129,input!$A:$AD,COLUMN(input!$L$2),0)</f>
        <v>0</v>
      </c>
      <c r="P129" s="19">
        <f>VLOOKUP($A129,input!$A:$AD,COLUMN(input!$N$2),0)</f>
        <v>0</v>
      </c>
      <c r="Q129" s="32">
        <f>VLOOKUP($A129,input!$A:$AD,COLUMN(input!$P$2),0)</f>
        <v>0</v>
      </c>
      <c r="R129" s="32">
        <f>VLOOKUP($A129,input!$A:$AD,COLUMN(input!$R$2),0)</f>
        <v>0</v>
      </c>
      <c r="S129" s="31">
        <f>VLOOKUP($A129,input!$A:$AD,COLUMN(input!$T$2),0)</f>
        <v>0</v>
      </c>
      <c r="T129" s="32">
        <f>VLOOKUP($A129,input!$A:$AD,COLUMN(input!$V$2),0)</f>
        <v>0</v>
      </c>
      <c r="U129" s="19">
        <f>VLOOKUP($A129,input!$A:$AD,COLUMN(input!$X$2),0)</f>
        <v>1.4036013453630527</v>
      </c>
      <c r="V129" s="32">
        <f>VLOOKUP($A129,input!$A:$AD,COLUMN(input!$Z$2),0)</f>
        <v>0</v>
      </c>
      <c r="W129" s="32">
        <f>VLOOKUP($A129,input!$A:$AD,COLUMN(input!$AB$2),0)</f>
        <v>0</v>
      </c>
      <c r="X129" s="31">
        <f>VLOOKUP($A129,input!$A:$AD,COLUMN(input!$AD$2),0)</f>
        <v>0</v>
      </c>
      <c r="Y129" s="32">
        <f t="shared" si="43"/>
        <v>0</v>
      </c>
      <c r="Z129" s="19">
        <f t="shared" si="44"/>
        <v>1.4036013453630527</v>
      </c>
      <c r="AA129" s="32">
        <f t="shared" si="45"/>
        <v>0</v>
      </c>
      <c r="AB129" s="32">
        <f t="shared" si="46"/>
        <v>0</v>
      </c>
      <c r="AC129" s="31">
        <f t="shared" si="47"/>
        <v>0</v>
      </c>
    </row>
    <row r="130" spans="1:29" x14ac:dyDescent="0.25">
      <c r="A130" s="11" t="s">
        <v>772</v>
      </c>
      <c r="B130" s="11" t="s">
        <v>773</v>
      </c>
      <c r="C130" s="11" t="s">
        <v>19</v>
      </c>
      <c r="D130" s="11" t="s">
        <v>943</v>
      </c>
      <c r="E130" s="15" t="s">
        <v>774</v>
      </c>
      <c r="F130" s="63">
        <f>VLOOKUP(C130,'Supplementary Dropdown'!$H$21:$I$31,2,0)</f>
        <v>0.4</v>
      </c>
      <c r="G130" s="19">
        <f t="shared" si="40"/>
        <v>3.6463696703077972</v>
      </c>
      <c r="H130" s="19">
        <f>VLOOKUP($A130,input!$A:$AD,COLUMN(input!$C$2),0)</f>
        <v>0.38179744614967703</v>
      </c>
      <c r="I130" s="19">
        <f>VLOOKUP($A130,input!$A:$AD,COLUMN(input!$E$2),0)</f>
        <v>3.2645722241581203</v>
      </c>
      <c r="J130" s="19">
        <f>VLOOKUP($A130,input!$A:$AD,COLUMN(input!$G$2),0)</f>
        <v>-8.7983872294753311</v>
      </c>
      <c r="K130" s="19">
        <f t="shared" si="41"/>
        <v>-4.5670986609392727E-2</v>
      </c>
      <c r="L130" s="19">
        <f>VLOOKUP($A130,input!$A:$AD,COLUMN(input!$H$2),0)</f>
        <v>-8.8440582160847239</v>
      </c>
      <c r="M130" s="19">
        <f t="shared" si="42"/>
        <v>3.0197293073462617</v>
      </c>
      <c r="N130" s="14">
        <f>VLOOKUP($A130,input!$A:$AD,COLUMN(input!$J$2),0)</f>
        <v>0.5</v>
      </c>
      <c r="O130" s="32">
        <f>VLOOKUP($A130,input!$A:$AD,COLUMN(input!$L$2),0)</f>
        <v>0</v>
      </c>
      <c r="P130" s="19">
        <f>VLOOKUP($A130,input!$A:$AD,COLUMN(input!$N$2),0)</f>
        <v>0.38179744614967703</v>
      </c>
      <c r="Q130" s="32">
        <f>VLOOKUP($A130,input!$A:$AD,COLUMN(input!$P$2),0)</f>
        <v>0</v>
      </c>
      <c r="R130" s="32">
        <f>VLOOKUP($A130,input!$A:$AD,COLUMN(input!$R$2),0)</f>
        <v>0</v>
      </c>
      <c r="S130" s="31">
        <f>VLOOKUP($A130,input!$A:$AD,COLUMN(input!$T$2),0)</f>
        <v>0</v>
      </c>
      <c r="T130" s="32">
        <f>VLOOKUP($A130,input!$A:$AD,COLUMN(input!$V$2),0)</f>
        <v>0</v>
      </c>
      <c r="U130" s="19">
        <f>VLOOKUP($A130,input!$A:$AD,COLUMN(input!$X$2),0)</f>
        <v>3.2645722241581203</v>
      </c>
      <c r="V130" s="32">
        <f>VLOOKUP($A130,input!$A:$AD,COLUMN(input!$Z$2),0)</f>
        <v>0</v>
      </c>
      <c r="W130" s="32">
        <f>VLOOKUP($A130,input!$A:$AD,COLUMN(input!$AB$2),0)</f>
        <v>0</v>
      </c>
      <c r="X130" s="31">
        <f>VLOOKUP($A130,input!$A:$AD,COLUMN(input!$AD$2),0)</f>
        <v>0</v>
      </c>
      <c r="Y130" s="32">
        <f t="shared" si="43"/>
        <v>0</v>
      </c>
      <c r="Z130" s="19">
        <f t="shared" si="44"/>
        <v>3.6463696703077972</v>
      </c>
      <c r="AA130" s="32">
        <f t="shared" si="45"/>
        <v>0</v>
      </c>
      <c r="AB130" s="32">
        <f t="shared" si="46"/>
        <v>0</v>
      </c>
      <c r="AC130" s="31">
        <f t="shared" si="47"/>
        <v>0</v>
      </c>
    </row>
    <row r="131" spans="1:29" x14ac:dyDescent="0.25">
      <c r="A131" s="11" t="s">
        <v>781</v>
      </c>
      <c r="B131" s="11" t="s">
        <v>782</v>
      </c>
      <c r="C131" s="11" t="s">
        <v>19</v>
      </c>
      <c r="D131" s="11" t="s">
        <v>942</v>
      </c>
      <c r="E131" s="15" t="s">
        <v>783</v>
      </c>
      <c r="F131" s="63">
        <f>VLOOKUP(C131,'Supplementary Dropdown'!$H$21:$I$31,2,0)</f>
        <v>0.4</v>
      </c>
      <c r="G131" s="19">
        <f t="shared" si="40"/>
        <v>2.0585637415534692</v>
      </c>
      <c r="H131" s="19">
        <f>VLOOKUP($A131,input!$A:$AD,COLUMN(input!$C$2),0)</f>
        <v>0.28262730471615122</v>
      </c>
      <c r="I131" s="19">
        <f>VLOOKUP($A131,input!$A:$AD,COLUMN(input!$E$2),0)</f>
        <v>1.7759364368373178</v>
      </c>
      <c r="J131" s="19">
        <f>VLOOKUP($A131,input!$A:$AD,COLUMN(input!$G$2),0)</f>
        <v>-12.524616899215044</v>
      </c>
      <c r="K131" s="19">
        <f t="shared" si="41"/>
        <v>0.16409118429869274</v>
      </c>
      <c r="L131" s="19">
        <f>VLOOKUP($A131,input!$A:$AD,COLUMN(input!$H$2),0)</f>
        <v>-12.360525714916351</v>
      </c>
      <c r="M131" s="19">
        <f t="shared" si="42"/>
        <v>1.6427412040745191</v>
      </c>
      <c r="N131" s="14">
        <f>VLOOKUP($A131,input!$A:$AD,COLUMN(input!$J$2),0)</f>
        <v>0.5</v>
      </c>
      <c r="O131" s="32">
        <f>VLOOKUP($A131,input!$A:$AD,COLUMN(input!$L$2),0)</f>
        <v>0</v>
      </c>
      <c r="P131" s="19">
        <f>VLOOKUP($A131,input!$A:$AD,COLUMN(input!$N$2),0)</f>
        <v>0.28262730471615122</v>
      </c>
      <c r="Q131" s="32">
        <f>VLOOKUP($A131,input!$A:$AD,COLUMN(input!$P$2),0)</f>
        <v>0</v>
      </c>
      <c r="R131" s="32">
        <f>VLOOKUP($A131,input!$A:$AD,COLUMN(input!$R$2),0)</f>
        <v>0</v>
      </c>
      <c r="S131" s="31">
        <f>VLOOKUP($A131,input!$A:$AD,COLUMN(input!$T$2),0)</f>
        <v>0</v>
      </c>
      <c r="T131" s="32">
        <f>VLOOKUP($A131,input!$A:$AD,COLUMN(input!$V$2),0)</f>
        <v>0</v>
      </c>
      <c r="U131" s="19">
        <f>VLOOKUP($A131,input!$A:$AD,COLUMN(input!$X$2),0)</f>
        <v>1.7759364368373178</v>
      </c>
      <c r="V131" s="32">
        <f>VLOOKUP($A131,input!$A:$AD,COLUMN(input!$Z$2),0)</f>
        <v>0</v>
      </c>
      <c r="W131" s="32">
        <f>VLOOKUP($A131,input!$A:$AD,COLUMN(input!$AB$2),0)</f>
        <v>0</v>
      </c>
      <c r="X131" s="31">
        <f>VLOOKUP($A131,input!$A:$AD,COLUMN(input!$AD$2),0)</f>
        <v>0</v>
      </c>
      <c r="Y131" s="32">
        <f t="shared" si="43"/>
        <v>0</v>
      </c>
      <c r="Z131" s="19">
        <f t="shared" si="44"/>
        <v>2.0585637415534692</v>
      </c>
      <c r="AA131" s="32">
        <f t="shared" si="45"/>
        <v>0</v>
      </c>
      <c r="AB131" s="32">
        <f t="shared" si="46"/>
        <v>0</v>
      </c>
      <c r="AC131" s="31">
        <f t="shared" si="47"/>
        <v>0</v>
      </c>
    </row>
    <row r="132" spans="1:29" x14ac:dyDescent="0.25">
      <c r="A132" s="11" t="s">
        <v>784</v>
      </c>
      <c r="B132" s="11" t="s">
        <v>785</v>
      </c>
      <c r="C132" s="11" t="s">
        <v>19</v>
      </c>
      <c r="D132" s="11" t="s">
        <v>936</v>
      </c>
      <c r="E132" s="15" t="s">
        <v>786</v>
      </c>
      <c r="F132" s="63">
        <f>VLOOKUP(C132,'Supplementary Dropdown'!$H$21:$I$31,2,0)</f>
        <v>0.4</v>
      </c>
      <c r="G132" s="19">
        <f t="shared" si="40"/>
        <v>5.6702956026772995</v>
      </c>
      <c r="H132" s="19">
        <f>VLOOKUP($A132,input!$A:$AD,COLUMN(input!$C$2),0)</f>
        <v>0.80887155839470593</v>
      </c>
      <c r="I132" s="19">
        <f>VLOOKUP($A132,input!$A:$AD,COLUMN(input!$E$2),0)</f>
        <v>4.8614240442825931</v>
      </c>
      <c r="J132" s="19">
        <f>VLOOKUP($A132,input!$A:$AD,COLUMN(input!$G$2),0)</f>
        <v>-8.2428678098497024</v>
      </c>
      <c r="K132" s="19">
        <f t="shared" si="41"/>
        <v>-2.1421935714545981E-2</v>
      </c>
      <c r="L132" s="19">
        <f>VLOOKUP($A132,input!$A:$AD,COLUMN(input!$H$2),0)</f>
        <v>-8.2642897455642483</v>
      </c>
      <c r="M132" s="19">
        <f t="shared" si="42"/>
        <v>4.4968172409613985</v>
      </c>
      <c r="N132" s="14">
        <f>VLOOKUP($A132,input!$A:$AD,COLUMN(input!$J$2),0)</f>
        <v>0.5</v>
      </c>
      <c r="O132" s="32">
        <f>VLOOKUP($A132,input!$A:$AD,COLUMN(input!$L$2),0)</f>
        <v>0</v>
      </c>
      <c r="P132" s="19">
        <f>VLOOKUP($A132,input!$A:$AD,COLUMN(input!$N$2),0)</f>
        <v>0.80887155839470593</v>
      </c>
      <c r="Q132" s="32">
        <f>VLOOKUP($A132,input!$A:$AD,COLUMN(input!$P$2),0)</f>
        <v>0</v>
      </c>
      <c r="R132" s="32">
        <f>VLOOKUP($A132,input!$A:$AD,COLUMN(input!$R$2),0)</f>
        <v>0</v>
      </c>
      <c r="S132" s="31">
        <f>VLOOKUP($A132,input!$A:$AD,COLUMN(input!$T$2),0)</f>
        <v>0</v>
      </c>
      <c r="T132" s="32">
        <f>VLOOKUP($A132,input!$A:$AD,COLUMN(input!$V$2),0)</f>
        <v>0</v>
      </c>
      <c r="U132" s="19">
        <f>VLOOKUP($A132,input!$A:$AD,COLUMN(input!$X$2),0)</f>
        <v>4.8614240442825931</v>
      </c>
      <c r="V132" s="32">
        <f>VLOOKUP($A132,input!$A:$AD,COLUMN(input!$Z$2),0)</f>
        <v>0</v>
      </c>
      <c r="W132" s="32">
        <f>VLOOKUP($A132,input!$A:$AD,COLUMN(input!$AB$2),0)</f>
        <v>0</v>
      </c>
      <c r="X132" s="31">
        <f>VLOOKUP($A132,input!$A:$AD,COLUMN(input!$AD$2),0)</f>
        <v>0</v>
      </c>
      <c r="Y132" s="32">
        <f t="shared" si="43"/>
        <v>0</v>
      </c>
      <c r="Z132" s="19">
        <f t="shared" si="44"/>
        <v>5.6702956026772995</v>
      </c>
      <c r="AA132" s="32">
        <f t="shared" si="45"/>
        <v>0</v>
      </c>
      <c r="AB132" s="32">
        <f t="shared" si="46"/>
        <v>0</v>
      </c>
      <c r="AC132" s="31">
        <f t="shared" si="47"/>
        <v>0</v>
      </c>
    </row>
    <row r="133" spans="1:29" x14ac:dyDescent="0.25">
      <c r="A133" s="11" t="s">
        <v>791</v>
      </c>
      <c r="B133" s="11" t="s">
        <v>792</v>
      </c>
      <c r="C133" s="11" t="s">
        <v>19</v>
      </c>
      <c r="D133" s="11" t="s">
        <v>936</v>
      </c>
      <c r="E133" s="15" t="s">
        <v>793</v>
      </c>
      <c r="F133" s="63">
        <f>VLOOKUP(C133,'Supplementary Dropdown'!$H$21:$I$31,2,0)</f>
        <v>0.4</v>
      </c>
      <c r="G133" s="19">
        <f t="shared" si="40"/>
        <v>2.2141097913676835</v>
      </c>
      <c r="H133" s="19">
        <f>VLOOKUP($A133,input!$A:$AD,COLUMN(input!$C$2),0)</f>
        <v>0</v>
      </c>
      <c r="I133" s="19">
        <f>VLOOKUP($A133,input!$A:$AD,COLUMN(input!$E$2),0)</f>
        <v>2.2141097913676835</v>
      </c>
      <c r="J133" s="19">
        <f>VLOOKUP($A133,input!$A:$AD,COLUMN(input!$G$2),0)</f>
        <v>-20.498842829225485</v>
      </c>
      <c r="K133" s="19">
        <f t="shared" si="41"/>
        <v>6.9675411167416712E-2</v>
      </c>
      <c r="L133" s="19">
        <f>VLOOKUP($A133,input!$A:$AD,COLUMN(input!$H$2),0)</f>
        <v>-20.429167418058068</v>
      </c>
      <c r="M133" s="19">
        <f t="shared" si="42"/>
        <v>2.0480515570151074</v>
      </c>
      <c r="N133" s="14">
        <f>VLOOKUP($A133,input!$A:$AD,COLUMN(input!$J$2),0)</f>
        <v>0.5</v>
      </c>
      <c r="O133" s="32">
        <f>VLOOKUP($A133,input!$A:$AD,COLUMN(input!$L$2),0)</f>
        <v>0</v>
      </c>
      <c r="P133" s="19">
        <f>VLOOKUP($A133,input!$A:$AD,COLUMN(input!$N$2),0)</f>
        <v>0</v>
      </c>
      <c r="Q133" s="32">
        <f>VLOOKUP($A133,input!$A:$AD,COLUMN(input!$P$2),0)</f>
        <v>0</v>
      </c>
      <c r="R133" s="32">
        <f>VLOOKUP($A133,input!$A:$AD,COLUMN(input!$R$2),0)</f>
        <v>0</v>
      </c>
      <c r="S133" s="31">
        <f>VLOOKUP($A133,input!$A:$AD,COLUMN(input!$T$2),0)</f>
        <v>0</v>
      </c>
      <c r="T133" s="32">
        <f>VLOOKUP($A133,input!$A:$AD,COLUMN(input!$V$2),0)</f>
        <v>0</v>
      </c>
      <c r="U133" s="19">
        <f>VLOOKUP($A133,input!$A:$AD,COLUMN(input!$X$2),0)</f>
        <v>2.2141097913676835</v>
      </c>
      <c r="V133" s="32">
        <f>VLOOKUP($A133,input!$A:$AD,COLUMN(input!$Z$2),0)</f>
        <v>0</v>
      </c>
      <c r="W133" s="32">
        <f>VLOOKUP($A133,input!$A:$AD,COLUMN(input!$AB$2),0)</f>
        <v>0</v>
      </c>
      <c r="X133" s="31">
        <f>VLOOKUP($A133,input!$A:$AD,COLUMN(input!$AD$2),0)</f>
        <v>0</v>
      </c>
      <c r="Y133" s="32">
        <f t="shared" si="43"/>
        <v>0</v>
      </c>
      <c r="Z133" s="19">
        <f t="shared" si="44"/>
        <v>2.2141097913676835</v>
      </c>
      <c r="AA133" s="32">
        <f t="shared" si="45"/>
        <v>0</v>
      </c>
      <c r="AB133" s="32">
        <f t="shared" si="46"/>
        <v>0</v>
      </c>
      <c r="AC133" s="31">
        <f t="shared" si="47"/>
        <v>0</v>
      </c>
    </row>
    <row r="134" spans="1:29" x14ac:dyDescent="0.25">
      <c r="A134" s="11" t="s">
        <v>794</v>
      </c>
      <c r="B134" s="11" t="s">
        <v>795</v>
      </c>
      <c r="C134" s="11" t="s">
        <v>923</v>
      </c>
      <c r="D134" s="11" t="s">
        <v>943</v>
      </c>
      <c r="E134" s="15" t="s">
        <v>796</v>
      </c>
      <c r="F134" s="63">
        <f>VLOOKUP(C134,'Supplementary Dropdown'!$H$21:$I$31,2,0)</f>
        <v>0.49</v>
      </c>
      <c r="G134" s="19">
        <f t="shared" si="40"/>
        <v>41.611624758644382</v>
      </c>
      <c r="H134" s="19">
        <f>VLOOKUP($A134,input!$A:$AD,COLUMN(input!$C$2),0)</f>
        <v>10.31011287130281</v>
      </c>
      <c r="I134" s="19">
        <f>VLOOKUP($A134,input!$A:$AD,COLUMN(input!$E$2),0)</f>
        <v>31.301511887341576</v>
      </c>
      <c r="J134" s="19">
        <f>VLOOKUP($A134,input!$A:$AD,COLUMN(input!$G$2),0)</f>
        <v>14.481218953020322</v>
      </c>
      <c r="K134" s="19">
        <f t="shared" si="41"/>
        <v>6.1545339193507687E-2</v>
      </c>
      <c r="L134" s="19">
        <f>VLOOKUP($A134,input!$A:$AD,COLUMN(input!$H$2),0)</f>
        <v>14.54276429221383</v>
      </c>
      <c r="M134" s="19">
        <f t="shared" si="42"/>
        <v>28.953898495790959</v>
      </c>
      <c r="N134" s="14">
        <f>VLOOKUP($A134,input!$A:$AD,COLUMN(input!$J$2),0)</f>
        <v>0</v>
      </c>
      <c r="O134" s="32">
        <f>VLOOKUP($A134,input!$A:$AD,COLUMN(input!$L$2),0)</f>
        <v>9.6141724226810563</v>
      </c>
      <c r="P134" s="19">
        <f>VLOOKUP($A134,input!$A:$AD,COLUMN(input!$N$2),0)</f>
        <v>0.69594044862175453</v>
      </c>
      <c r="Q134" s="32">
        <f>VLOOKUP($A134,input!$A:$AD,COLUMN(input!$P$2),0)</f>
        <v>0</v>
      </c>
      <c r="R134" s="32">
        <f>VLOOKUP($A134,input!$A:$AD,COLUMN(input!$R$2),0)</f>
        <v>0</v>
      </c>
      <c r="S134" s="31">
        <f>VLOOKUP($A134,input!$A:$AD,COLUMN(input!$T$2),0)</f>
        <v>0</v>
      </c>
      <c r="T134" s="32">
        <f>VLOOKUP($A134,input!$A:$AD,COLUMN(input!$V$2),0)</f>
        <v>27.283661846489125</v>
      </c>
      <c r="U134" s="19">
        <f>VLOOKUP($A134,input!$A:$AD,COLUMN(input!$X$2),0)</f>
        <v>4.017850040852454</v>
      </c>
      <c r="V134" s="32">
        <f>VLOOKUP($A134,input!$A:$AD,COLUMN(input!$Z$2),0)</f>
        <v>0</v>
      </c>
      <c r="W134" s="32">
        <f>VLOOKUP($A134,input!$A:$AD,COLUMN(input!$AB$2),0)</f>
        <v>0</v>
      </c>
      <c r="X134" s="31">
        <f>VLOOKUP($A134,input!$A:$AD,COLUMN(input!$AD$2),0)</f>
        <v>0</v>
      </c>
      <c r="Y134" s="32">
        <f t="shared" si="43"/>
        <v>36.897834269170183</v>
      </c>
      <c r="Z134" s="19">
        <f t="shared" si="44"/>
        <v>4.7137904894742082</v>
      </c>
      <c r="AA134" s="32">
        <f t="shared" si="45"/>
        <v>0</v>
      </c>
      <c r="AB134" s="32">
        <f t="shared" si="46"/>
        <v>0</v>
      </c>
      <c r="AC134" s="31">
        <f t="shared" si="47"/>
        <v>0</v>
      </c>
    </row>
    <row r="135" spans="1:29" x14ac:dyDescent="0.25">
      <c r="A135" s="11" t="s">
        <v>797</v>
      </c>
      <c r="B135" s="11" t="s">
        <v>798</v>
      </c>
      <c r="C135" s="11" t="s">
        <v>19</v>
      </c>
      <c r="D135" s="11" t="s">
        <v>943</v>
      </c>
      <c r="E135" s="15" t="s">
        <v>799</v>
      </c>
      <c r="F135" s="63">
        <f>VLOOKUP(C135,'Supplementary Dropdown'!$H$21:$I$31,2,0)</f>
        <v>0.4</v>
      </c>
      <c r="G135" s="19">
        <f t="shared" si="40"/>
        <v>2.7294292472246466</v>
      </c>
      <c r="H135" s="19">
        <f>VLOOKUP($A135,input!$A:$AD,COLUMN(input!$C$2),0)</f>
        <v>0.43953295245116158</v>
      </c>
      <c r="I135" s="19">
        <f>VLOOKUP($A135,input!$A:$AD,COLUMN(input!$E$2),0)</f>
        <v>2.2898962947734849</v>
      </c>
      <c r="J135" s="19">
        <f>VLOOKUP($A135,input!$A:$AD,COLUMN(input!$G$2),0)</f>
        <v>-2.3257255019555449</v>
      </c>
      <c r="K135" s="19">
        <f t="shared" si="41"/>
        <v>-1.9825390118846098E-2</v>
      </c>
      <c r="L135" s="19">
        <f>VLOOKUP($A135,input!$A:$AD,COLUMN(input!$H$2),0)</f>
        <v>-2.345550892074391</v>
      </c>
      <c r="M135" s="19">
        <f t="shared" si="42"/>
        <v>2.1181540726654737</v>
      </c>
      <c r="N135" s="14">
        <f>VLOOKUP($A135,input!$A:$AD,COLUMN(input!$J$2),0)</f>
        <v>0.5</v>
      </c>
      <c r="O135" s="32">
        <f>VLOOKUP($A135,input!$A:$AD,COLUMN(input!$L$2),0)</f>
        <v>0</v>
      </c>
      <c r="P135" s="19">
        <f>VLOOKUP($A135,input!$A:$AD,COLUMN(input!$N$2),0)</f>
        <v>0.43953295245116158</v>
      </c>
      <c r="Q135" s="32">
        <f>VLOOKUP($A135,input!$A:$AD,COLUMN(input!$P$2),0)</f>
        <v>0</v>
      </c>
      <c r="R135" s="32">
        <f>VLOOKUP($A135,input!$A:$AD,COLUMN(input!$R$2),0)</f>
        <v>0</v>
      </c>
      <c r="S135" s="31">
        <f>VLOOKUP($A135,input!$A:$AD,COLUMN(input!$T$2),0)</f>
        <v>0</v>
      </c>
      <c r="T135" s="32">
        <f>VLOOKUP($A135,input!$A:$AD,COLUMN(input!$V$2),0)</f>
        <v>0</v>
      </c>
      <c r="U135" s="19">
        <f>VLOOKUP($A135,input!$A:$AD,COLUMN(input!$X$2),0)</f>
        <v>2.2898962947734849</v>
      </c>
      <c r="V135" s="32">
        <f>VLOOKUP($A135,input!$A:$AD,COLUMN(input!$Z$2),0)</f>
        <v>0</v>
      </c>
      <c r="W135" s="32">
        <f>VLOOKUP($A135,input!$A:$AD,COLUMN(input!$AB$2),0)</f>
        <v>0</v>
      </c>
      <c r="X135" s="31">
        <f>VLOOKUP($A135,input!$A:$AD,COLUMN(input!$AD$2),0)</f>
        <v>0</v>
      </c>
      <c r="Y135" s="32">
        <f t="shared" si="43"/>
        <v>0</v>
      </c>
      <c r="Z135" s="19">
        <f t="shared" si="44"/>
        <v>2.7294292472246466</v>
      </c>
      <c r="AA135" s="32">
        <f t="shared" si="45"/>
        <v>0</v>
      </c>
      <c r="AB135" s="32">
        <f t="shared" si="46"/>
        <v>0</v>
      </c>
      <c r="AC135" s="31">
        <f t="shared" si="47"/>
        <v>0</v>
      </c>
    </row>
    <row r="136" spans="1:29" x14ac:dyDescent="0.25">
      <c r="A136" s="11" t="s">
        <v>800</v>
      </c>
      <c r="B136" s="11" t="s">
        <v>801</v>
      </c>
      <c r="C136" s="11" t="s">
        <v>928</v>
      </c>
      <c r="D136" s="11" t="s">
        <v>938</v>
      </c>
      <c r="E136" s="15" t="s">
        <v>802</v>
      </c>
      <c r="F136" s="63">
        <f>VLOOKUP(C136,'Supplementary Dropdown'!$H$21:$I$31,2,0)</f>
        <v>0.3</v>
      </c>
      <c r="G136" s="19">
        <f t="shared" si="40"/>
        <v>151.07064169646287</v>
      </c>
      <c r="H136" s="19">
        <f>VLOOKUP($A136,input!$A:$AD,COLUMN(input!$C$2),0)</f>
        <v>43.795125854379869</v>
      </c>
      <c r="I136" s="19">
        <f>VLOOKUP($A136,input!$A:$AD,COLUMN(input!$E$2),0)</f>
        <v>107.27551584208301</v>
      </c>
      <c r="J136" s="19">
        <f>VLOOKUP($A136,input!$A:$AD,COLUMN(input!$G$2),0)</f>
        <v>-5.7965272530209768</v>
      </c>
      <c r="K136" s="19">
        <f t="shared" si="41"/>
        <v>7.7776209283111797E-2</v>
      </c>
      <c r="L136" s="19">
        <f>VLOOKUP($A136,input!$A:$AD,COLUMN(input!$H$2),0)</f>
        <v>-5.718751043737865</v>
      </c>
      <c r="M136" s="19">
        <f t="shared" si="42"/>
        <v>99.229852153926785</v>
      </c>
      <c r="N136" s="14">
        <f>VLOOKUP($A136,input!$A:$AD,COLUMN(input!$J$2),0)</f>
        <v>5.1264022283958988E-2</v>
      </c>
      <c r="O136" s="32">
        <f>VLOOKUP($A136,input!$A:$AD,COLUMN(input!$L$2),0)</f>
        <v>34.253587943615912</v>
      </c>
      <c r="P136" s="19">
        <f>VLOOKUP($A136,input!$A:$AD,COLUMN(input!$N$2),0)</f>
        <v>9.5415379107639566</v>
      </c>
      <c r="Q136" s="32">
        <f>VLOOKUP($A136,input!$A:$AD,COLUMN(input!$P$2),0)</f>
        <v>0</v>
      </c>
      <c r="R136" s="32">
        <f>VLOOKUP($A136,input!$A:$AD,COLUMN(input!$R$2),0)</f>
        <v>0</v>
      </c>
      <c r="S136" s="31">
        <f>VLOOKUP($A136,input!$A:$AD,COLUMN(input!$T$2),0)</f>
        <v>0</v>
      </c>
      <c r="T136" s="32">
        <f>VLOOKUP($A136,input!$A:$AD,COLUMN(input!$V$2),0)</f>
        <v>75.557856454621145</v>
      </c>
      <c r="U136" s="19">
        <f>VLOOKUP($A136,input!$A:$AD,COLUMN(input!$X$2),0)</f>
        <v>31.717659387461865</v>
      </c>
      <c r="V136" s="32">
        <f>VLOOKUP($A136,input!$A:$AD,COLUMN(input!$Z$2),0)</f>
        <v>0</v>
      </c>
      <c r="W136" s="32">
        <f>VLOOKUP($A136,input!$A:$AD,COLUMN(input!$AB$2),0)</f>
        <v>0</v>
      </c>
      <c r="X136" s="31">
        <f>VLOOKUP($A136,input!$A:$AD,COLUMN(input!$AD$2),0)</f>
        <v>0</v>
      </c>
      <c r="Y136" s="32">
        <f t="shared" si="43"/>
        <v>109.81144439823706</v>
      </c>
      <c r="Z136" s="19">
        <f t="shared" si="44"/>
        <v>41.259197298225821</v>
      </c>
      <c r="AA136" s="32">
        <f t="shared" si="45"/>
        <v>0</v>
      </c>
      <c r="AB136" s="32">
        <f t="shared" si="46"/>
        <v>0</v>
      </c>
      <c r="AC136" s="31">
        <f t="shared" si="47"/>
        <v>0</v>
      </c>
    </row>
    <row r="137" spans="1:29" x14ac:dyDescent="0.25">
      <c r="A137" s="11" t="s">
        <v>803</v>
      </c>
      <c r="B137" s="11" t="s">
        <v>804</v>
      </c>
      <c r="C137" s="11" t="s">
        <v>47</v>
      </c>
      <c r="D137" s="11" t="s">
        <v>926</v>
      </c>
      <c r="E137" s="15" t="s">
        <v>805</v>
      </c>
      <c r="F137" s="63">
        <f>VLOOKUP(C137,'Supplementary Dropdown'!$H$21:$I$31,2,0)</f>
        <v>0.49</v>
      </c>
      <c r="G137" s="19">
        <f t="shared" si="40"/>
        <v>45.334323416047098</v>
      </c>
      <c r="H137" s="19">
        <f>VLOOKUP($A137,input!$A:$AD,COLUMN(input!$C$2),0)</f>
        <v>10.302852815066579</v>
      </c>
      <c r="I137" s="19">
        <f>VLOOKUP($A137,input!$A:$AD,COLUMN(input!$E$2),0)</f>
        <v>35.031470600980519</v>
      </c>
      <c r="J137" s="19">
        <f>VLOOKUP($A137,input!$A:$AD,COLUMN(input!$G$2),0)</f>
        <v>-36.476831634139216</v>
      </c>
      <c r="K137" s="19">
        <f t="shared" si="41"/>
        <v>-0.4249389321265582</v>
      </c>
      <c r="L137" s="19">
        <f>VLOOKUP($A137,input!$A:$AD,COLUMN(input!$H$2),0)</f>
        <v>-36.901770566265775</v>
      </c>
      <c r="M137" s="19">
        <f t="shared" si="42"/>
        <v>32.404110305906983</v>
      </c>
      <c r="N137" s="14">
        <f>VLOOKUP($A137,input!$A:$AD,COLUMN(input!$J$2),0)</f>
        <v>0.5</v>
      </c>
      <c r="O137" s="32">
        <f>VLOOKUP($A137,input!$A:$AD,COLUMN(input!$L$2),0)</f>
        <v>9.9170994182153862</v>
      </c>
      <c r="P137" s="19">
        <f>VLOOKUP($A137,input!$A:$AD,COLUMN(input!$N$2),0)</f>
        <v>0.38575339685119314</v>
      </c>
      <c r="Q137" s="32">
        <f>VLOOKUP($A137,input!$A:$AD,COLUMN(input!$P$2),0)</f>
        <v>0</v>
      </c>
      <c r="R137" s="32">
        <f>VLOOKUP($A137,input!$A:$AD,COLUMN(input!$R$2),0)</f>
        <v>0</v>
      </c>
      <c r="S137" s="31">
        <f>VLOOKUP($A137,input!$A:$AD,COLUMN(input!$T$2),0)</f>
        <v>0</v>
      </c>
      <c r="T137" s="32">
        <f>VLOOKUP($A137,input!$A:$AD,COLUMN(input!$V$2),0)</f>
        <v>29.027239186197217</v>
      </c>
      <c r="U137" s="19">
        <f>VLOOKUP($A137,input!$A:$AD,COLUMN(input!$X$2),0)</f>
        <v>6.0042314147833018</v>
      </c>
      <c r="V137" s="32">
        <f>VLOOKUP($A137,input!$A:$AD,COLUMN(input!$Z$2),0)</f>
        <v>0</v>
      </c>
      <c r="W137" s="32">
        <f>VLOOKUP($A137,input!$A:$AD,COLUMN(input!$AB$2),0)</f>
        <v>0</v>
      </c>
      <c r="X137" s="31">
        <f>VLOOKUP($A137,input!$A:$AD,COLUMN(input!$AD$2),0)</f>
        <v>0</v>
      </c>
      <c r="Y137" s="32">
        <f t="shared" si="43"/>
        <v>38.944338604412607</v>
      </c>
      <c r="Z137" s="19">
        <f t="shared" si="44"/>
        <v>6.3899848116344948</v>
      </c>
      <c r="AA137" s="32">
        <f t="shared" si="45"/>
        <v>0</v>
      </c>
      <c r="AB137" s="32">
        <f t="shared" si="46"/>
        <v>0</v>
      </c>
      <c r="AC137" s="31">
        <f t="shared" si="47"/>
        <v>0</v>
      </c>
    </row>
    <row r="138" spans="1:29" x14ac:dyDescent="0.25">
      <c r="A138" s="11" t="s">
        <v>806</v>
      </c>
      <c r="B138" s="11" t="s">
        <v>807</v>
      </c>
      <c r="C138" s="11" t="s">
        <v>19</v>
      </c>
      <c r="D138" s="11" t="s">
        <v>936</v>
      </c>
      <c r="E138" s="15" t="s">
        <v>808</v>
      </c>
      <c r="F138" s="63">
        <f>VLOOKUP(C138,'Supplementary Dropdown'!$H$21:$I$31,2,0)</f>
        <v>0.4</v>
      </c>
      <c r="G138" s="19">
        <f t="shared" si="40"/>
        <v>2.2842648422677727</v>
      </c>
      <c r="H138" s="19">
        <f>VLOOKUP($A138,input!$A:$AD,COLUMN(input!$C$2),0)</f>
        <v>0</v>
      </c>
      <c r="I138" s="19">
        <f>VLOOKUP($A138,input!$A:$AD,COLUMN(input!$E$2),0)</f>
        <v>2.2842648422677727</v>
      </c>
      <c r="J138" s="19">
        <f>VLOOKUP($A138,input!$A:$AD,COLUMN(input!$G$2),0)</f>
        <v>-17.953572197878827</v>
      </c>
      <c r="K138" s="19">
        <f t="shared" si="41"/>
        <v>-8.1270746767877711E-2</v>
      </c>
      <c r="L138" s="19">
        <f>VLOOKUP($A138,input!$A:$AD,COLUMN(input!$H$2),0)</f>
        <v>-18.034842944646705</v>
      </c>
      <c r="M138" s="19">
        <f t="shared" si="42"/>
        <v>2.1129449790976897</v>
      </c>
      <c r="N138" s="14">
        <f>VLOOKUP($A138,input!$A:$AD,COLUMN(input!$J$2),0)</f>
        <v>0.5</v>
      </c>
      <c r="O138" s="32">
        <f>VLOOKUP($A138,input!$A:$AD,COLUMN(input!$L$2),0)</f>
        <v>0</v>
      </c>
      <c r="P138" s="19">
        <f>VLOOKUP($A138,input!$A:$AD,COLUMN(input!$N$2),0)</f>
        <v>0</v>
      </c>
      <c r="Q138" s="32">
        <f>VLOOKUP($A138,input!$A:$AD,COLUMN(input!$P$2),0)</f>
        <v>0</v>
      </c>
      <c r="R138" s="32">
        <f>VLOOKUP($A138,input!$A:$AD,COLUMN(input!$R$2),0)</f>
        <v>0</v>
      </c>
      <c r="S138" s="31">
        <f>VLOOKUP($A138,input!$A:$AD,COLUMN(input!$T$2),0)</f>
        <v>0</v>
      </c>
      <c r="T138" s="32">
        <f>VLOOKUP($A138,input!$A:$AD,COLUMN(input!$V$2),0)</f>
        <v>0</v>
      </c>
      <c r="U138" s="19">
        <f>VLOOKUP($A138,input!$A:$AD,COLUMN(input!$X$2),0)</f>
        <v>2.2842648422677727</v>
      </c>
      <c r="V138" s="32">
        <f>VLOOKUP($A138,input!$A:$AD,COLUMN(input!$Z$2),0)</f>
        <v>0</v>
      </c>
      <c r="W138" s="32">
        <f>VLOOKUP($A138,input!$A:$AD,COLUMN(input!$AB$2),0)</f>
        <v>0</v>
      </c>
      <c r="X138" s="31">
        <f>VLOOKUP($A138,input!$A:$AD,COLUMN(input!$AD$2),0)</f>
        <v>0</v>
      </c>
      <c r="Y138" s="32">
        <f t="shared" si="43"/>
        <v>0</v>
      </c>
      <c r="Z138" s="19">
        <f t="shared" si="44"/>
        <v>2.2842648422677727</v>
      </c>
      <c r="AA138" s="32">
        <f t="shared" si="45"/>
        <v>0</v>
      </c>
      <c r="AB138" s="32">
        <f t="shared" si="46"/>
        <v>0</v>
      </c>
      <c r="AC138" s="31">
        <f t="shared" si="47"/>
        <v>0</v>
      </c>
    </row>
    <row r="139" spans="1:29" x14ac:dyDescent="0.25">
      <c r="A139" s="11" t="s">
        <v>815</v>
      </c>
      <c r="B139" s="11" t="s">
        <v>816</v>
      </c>
      <c r="C139" s="11" t="s">
        <v>47</v>
      </c>
      <c r="D139" s="11" t="s">
        <v>941</v>
      </c>
      <c r="E139" s="15" t="s">
        <v>817</v>
      </c>
      <c r="F139" s="63">
        <f>VLOOKUP(C139,'Supplementary Dropdown'!$H$21:$I$31,2,0)</f>
        <v>0.49</v>
      </c>
      <c r="G139" s="19">
        <f t="shared" si="40"/>
        <v>91.736960908783288</v>
      </c>
      <c r="H139" s="19">
        <f>VLOOKUP($A139,input!$A:$AD,COLUMN(input!$C$2),0)</f>
        <v>22.348765495589625</v>
      </c>
      <c r="I139" s="19">
        <f>VLOOKUP($A139,input!$A:$AD,COLUMN(input!$E$2),0)</f>
        <v>69.388195413193671</v>
      </c>
      <c r="J139" s="19">
        <f>VLOOKUP($A139,input!$A:$AD,COLUMN(input!$G$2),0)</f>
        <v>14.066880676547928</v>
      </c>
      <c r="K139" s="19">
        <f t="shared" si="41"/>
        <v>0.6131612501698509</v>
      </c>
      <c r="L139" s="19">
        <f>VLOOKUP($A139,input!$A:$AD,COLUMN(input!$H$2),0)</f>
        <v>14.680041926717779</v>
      </c>
      <c r="M139" s="19">
        <f t="shared" si="42"/>
        <v>64.184080757204143</v>
      </c>
      <c r="N139" s="14">
        <f>VLOOKUP($A139,input!$A:$AD,COLUMN(input!$J$2),0)</f>
        <v>0</v>
      </c>
      <c r="O139" s="32">
        <f>VLOOKUP($A139,input!$A:$AD,COLUMN(input!$L$2),0)</f>
        <v>21.154008098808244</v>
      </c>
      <c r="P139" s="19">
        <f>VLOOKUP($A139,input!$A:$AD,COLUMN(input!$N$2),0)</f>
        <v>1.1947573967813812</v>
      </c>
      <c r="Q139" s="32">
        <f>VLOOKUP($A139,input!$A:$AD,COLUMN(input!$P$2),0)</f>
        <v>0</v>
      </c>
      <c r="R139" s="32">
        <f>VLOOKUP($A139,input!$A:$AD,COLUMN(input!$R$2),0)</f>
        <v>0</v>
      </c>
      <c r="S139" s="31">
        <f>VLOOKUP($A139,input!$A:$AD,COLUMN(input!$T$2),0)</f>
        <v>0</v>
      </c>
      <c r="T139" s="32">
        <f>VLOOKUP($A139,input!$A:$AD,COLUMN(input!$V$2),0)</f>
        <v>59.686170385902457</v>
      </c>
      <c r="U139" s="19">
        <f>VLOOKUP($A139,input!$A:$AD,COLUMN(input!$X$2),0)</f>
        <v>9.7020250272912101</v>
      </c>
      <c r="V139" s="32">
        <f>VLOOKUP($A139,input!$A:$AD,COLUMN(input!$Z$2),0)</f>
        <v>0</v>
      </c>
      <c r="W139" s="32">
        <f>VLOOKUP($A139,input!$A:$AD,COLUMN(input!$AB$2),0)</f>
        <v>0</v>
      </c>
      <c r="X139" s="31">
        <f>VLOOKUP($A139,input!$A:$AD,COLUMN(input!$AD$2),0)</f>
        <v>0</v>
      </c>
      <c r="Y139" s="32">
        <f t="shared" si="43"/>
        <v>80.840178484710705</v>
      </c>
      <c r="Z139" s="19">
        <f t="shared" si="44"/>
        <v>10.89678242407259</v>
      </c>
      <c r="AA139" s="32">
        <f t="shared" si="45"/>
        <v>0</v>
      </c>
      <c r="AB139" s="32">
        <f t="shared" si="46"/>
        <v>0</v>
      </c>
      <c r="AC139" s="31">
        <f t="shared" si="47"/>
        <v>0</v>
      </c>
    </row>
    <row r="140" spans="1:29" x14ac:dyDescent="0.25">
      <c r="A140" s="11" t="s">
        <v>818</v>
      </c>
      <c r="B140" s="11" t="s">
        <v>819</v>
      </c>
      <c r="C140" s="11" t="s">
        <v>47</v>
      </c>
      <c r="D140" s="11" t="s">
        <v>925</v>
      </c>
      <c r="E140" s="15" t="s">
        <v>820</v>
      </c>
      <c r="F140" s="63">
        <f>VLOOKUP(C140,'Supplementary Dropdown'!$H$21:$I$31,2,0)</f>
        <v>0.49</v>
      </c>
      <c r="G140" s="19">
        <f t="shared" si="40"/>
        <v>97.601797024438625</v>
      </c>
      <c r="H140" s="19">
        <f>VLOOKUP($A140,input!$A:$AD,COLUMN(input!$C$2),0)</f>
        <v>25.686662788706183</v>
      </c>
      <c r="I140" s="19">
        <f>VLOOKUP($A140,input!$A:$AD,COLUMN(input!$E$2),0)</f>
        <v>71.915134235732438</v>
      </c>
      <c r="J140" s="19">
        <f>VLOOKUP($A140,input!$A:$AD,COLUMN(input!$G$2),0)</f>
        <v>36.391232756313926</v>
      </c>
      <c r="K140" s="19">
        <f t="shared" si="41"/>
        <v>0.6560400885722899</v>
      </c>
      <c r="L140" s="19">
        <f>VLOOKUP($A140,input!$A:$AD,COLUMN(input!$H$2),0)</f>
        <v>37.047272844886216</v>
      </c>
      <c r="M140" s="19">
        <f t="shared" si="42"/>
        <v>66.521499168052515</v>
      </c>
      <c r="N140" s="14">
        <f>VLOOKUP($A140,input!$A:$AD,COLUMN(input!$J$2),0)</f>
        <v>0</v>
      </c>
      <c r="O140" s="32">
        <f>VLOOKUP($A140,input!$A:$AD,COLUMN(input!$L$2),0)</f>
        <v>23.896790763066054</v>
      </c>
      <c r="P140" s="19">
        <f>VLOOKUP($A140,input!$A:$AD,COLUMN(input!$N$2),0)</f>
        <v>1.7898720256401282</v>
      </c>
      <c r="Q140" s="32">
        <f>VLOOKUP($A140,input!$A:$AD,COLUMN(input!$P$2),0)</f>
        <v>0</v>
      </c>
      <c r="R140" s="32">
        <f>VLOOKUP($A140,input!$A:$AD,COLUMN(input!$R$2),0)</f>
        <v>0</v>
      </c>
      <c r="S140" s="31">
        <f>VLOOKUP($A140,input!$A:$AD,COLUMN(input!$T$2),0)</f>
        <v>0</v>
      </c>
      <c r="T140" s="32">
        <f>VLOOKUP($A140,input!$A:$AD,COLUMN(input!$V$2),0)</f>
        <v>62.000378537171287</v>
      </c>
      <c r="U140" s="19">
        <f>VLOOKUP($A140,input!$A:$AD,COLUMN(input!$X$2),0)</f>
        <v>9.9147556985611391</v>
      </c>
      <c r="V140" s="32">
        <f>VLOOKUP($A140,input!$A:$AD,COLUMN(input!$Z$2),0)</f>
        <v>0</v>
      </c>
      <c r="W140" s="32">
        <f>VLOOKUP($A140,input!$A:$AD,COLUMN(input!$AB$2),0)</f>
        <v>0</v>
      </c>
      <c r="X140" s="31">
        <f>VLOOKUP($A140,input!$A:$AD,COLUMN(input!$AD$2),0)</f>
        <v>0</v>
      </c>
      <c r="Y140" s="32">
        <f t="shared" si="43"/>
        <v>85.897169300237337</v>
      </c>
      <c r="Z140" s="19">
        <f t="shared" si="44"/>
        <v>11.704627724201266</v>
      </c>
      <c r="AA140" s="32">
        <f t="shared" si="45"/>
        <v>0</v>
      </c>
      <c r="AB140" s="32">
        <f t="shared" si="46"/>
        <v>0</v>
      </c>
      <c r="AC140" s="31">
        <f t="shared" si="47"/>
        <v>0</v>
      </c>
    </row>
    <row r="141" spans="1:29" x14ac:dyDescent="0.25">
      <c r="A141" s="11" t="s">
        <v>821</v>
      </c>
      <c r="B141" s="11" t="s">
        <v>822</v>
      </c>
      <c r="C141" s="11" t="s">
        <v>922</v>
      </c>
      <c r="D141" s="11" t="s">
        <v>938</v>
      </c>
      <c r="E141" s="15" t="s">
        <v>823</v>
      </c>
      <c r="F141" s="63">
        <f>VLOOKUP(C141,'Supplementary Dropdown'!$H$21:$I$31,2,0)</f>
        <v>0.3</v>
      </c>
      <c r="G141" s="19">
        <f t="shared" si="40"/>
        <v>93.538005112875368</v>
      </c>
      <c r="H141" s="19">
        <f>VLOOKUP($A141,input!$A:$AD,COLUMN(input!$C$2),0)</f>
        <v>26.053177669575618</v>
      </c>
      <c r="I141" s="19">
        <f>VLOOKUP($A141,input!$A:$AD,COLUMN(input!$E$2),0)</f>
        <v>67.48482744329975</v>
      </c>
      <c r="J141" s="19">
        <f>VLOOKUP($A141,input!$A:$AD,COLUMN(input!$G$2),0)</f>
        <v>46.594172028956464</v>
      </c>
      <c r="K141" s="19">
        <f t="shared" si="41"/>
        <v>0.59865748002181363</v>
      </c>
      <c r="L141" s="19">
        <f>VLOOKUP($A141,input!$A:$AD,COLUMN(input!$H$2),0)</f>
        <v>47.192829508978278</v>
      </c>
      <c r="M141" s="19">
        <f t="shared" si="42"/>
        <v>62.423465385052275</v>
      </c>
      <c r="N141" s="14">
        <f>VLOOKUP($A141,input!$A:$AD,COLUMN(input!$J$2),0)</f>
        <v>0</v>
      </c>
      <c r="O141" s="32">
        <f>VLOOKUP($A141,input!$A:$AD,COLUMN(input!$L$2),0)</f>
        <v>22.919023537836029</v>
      </c>
      <c r="P141" s="19">
        <f>VLOOKUP($A141,input!$A:$AD,COLUMN(input!$N$2),0)</f>
        <v>3.1341541317395865</v>
      </c>
      <c r="Q141" s="32">
        <f>VLOOKUP($A141,input!$A:$AD,COLUMN(input!$P$2),0)</f>
        <v>0</v>
      </c>
      <c r="R141" s="32">
        <f>VLOOKUP($A141,input!$A:$AD,COLUMN(input!$R$2),0)</f>
        <v>0</v>
      </c>
      <c r="S141" s="31">
        <f>VLOOKUP($A141,input!$A:$AD,COLUMN(input!$T$2),0)</f>
        <v>0</v>
      </c>
      <c r="T141" s="32">
        <f>VLOOKUP($A141,input!$A:$AD,COLUMN(input!$V$2),0)</f>
        <v>53.30402542898711</v>
      </c>
      <c r="U141" s="19">
        <f>VLOOKUP($A141,input!$A:$AD,COLUMN(input!$X$2),0)</f>
        <v>14.180802014312642</v>
      </c>
      <c r="V141" s="32">
        <f>VLOOKUP($A141,input!$A:$AD,COLUMN(input!$Z$2),0)</f>
        <v>0</v>
      </c>
      <c r="W141" s="32">
        <f>VLOOKUP($A141,input!$A:$AD,COLUMN(input!$AB$2),0)</f>
        <v>0</v>
      </c>
      <c r="X141" s="31">
        <f>VLOOKUP($A141,input!$A:$AD,COLUMN(input!$AD$2),0)</f>
        <v>0</v>
      </c>
      <c r="Y141" s="32">
        <f t="shared" si="43"/>
        <v>76.223048966823143</v>
      </c>
      <c r="Z141" s="19">
        <f t="shared" si="44"/>
        <v>17.314956146052229</v>
      </c>
      <c r="AA141" s="32">
        <f t="shared" si="45"/>
        <v>0</v>
      </c>
      <c r="AB141" s="32">
        <f t="shared" si="46"/>
        <v>0</v>
      </c>
      <c r="AC141" s="31">
        <f t="shared" si="47"/>
        <v>0</v>
      </c>
    </row>
    <row r="142" spans="1:29" x14ac:dyDescent="0.25">
      <c r="A142" s="11" t="s">
        <v>824</v>
      </c>
      <c r="B142" s="11" t="s">
        <v>825</v>
      </c>
      <c r="C142" s="11" t="s">
        <v>928</v>
      </c>
      <c r="D142" s="11" t="s">
        <v>938</v>
      </c>
      <c r="E142" s="15" t="s">
        <v>826</v>
      </c>
      <c r="F142" s="63">
        <f>VLOOKUP(C142,'Supplementary Dropdown'!$H$21:$I$31,2,0)</f>
        <v>0.3</v>
      </c>
      <c r="G142" s="19">
        <f t="shared" si="40"/>
        <v>101.28215411270612</v>
      </c>
      <c r="H142" s="19">
        <f>VLOOKUP($A142,input!$A:$AD,COLUMN(input!$C$2),0)</f>
        <v>30.185433331397579</v>
      </c>
      <c r="I142" s="19">
        <f>VLOOKUP($A142,input!$A:$AD,COLUMN(input!$E$2),0)</f>
        <v>71.096720781308548</v>
      </c>
      <c r="J142" s="19">
        <f>VLOOKUP($A142,input!$A:$AD,COLUMN(input!$G$2),0)</f>
        <v>35.580886594483417</v>
      </c>
      <c r="K142" s="19">
        <f t="shared" si="41"/>
        <v>4.7638043315814116E-3</v>
      </c>
      <c r="L142" s="19">
        <f>VLOOKUP($A142,input!$A:$AD,COLUMN(input!$H$2),0)</f>
        <v>35.585650398814998</v>
      </c>
      <c r="M142" s="19">
        <f t="shared" si="42"/>
        <v>65.764466722710409</v>
      </c>
      <c r="N142" s="14">
        <f>VLOOKUP($A142,input!$A:$AD,COLUMN(input!$J$2),0)</f>
        <v>0</v>
      </c>
      <c r="O142" s="32">
        <f>VLOOKUP($A142,input!$A:$AD,COLUMN(input!$L$2),0)</f>
        <v>23.226091362525658</v>
      </c>
      <c r="P142" s="19">
        <f>VLOOKUP($A142,input!$A:$AD,COLUMN(input!$N$2),0)</f>
        <v>6.9593419688719216</v>
      </c>
      <c r="Q142" s="32">
        <f>VLOOKUP($A142,input!$A:$AD,COLUMN(input!$P$2),0)</f>
        <v>0</v>
      </c>
      <c r="R142" s="32">
        <f>VLOOKUP($A142,input!$A:$AD,COLUMN(input!$R$2),0)</f>
        <v>0</v>
      </c>
      <c r="S142" s="31">
        <f>VLOOKUP($A142,input!$A:$AD,COLUMN(input!$T$2),0)</f>
        <v>0</v>
      </c>
      <c r="T142" s="32">
        <f>VLOOKUP($A142,input!$A:$AD,COLUMN(input!$V$2),0)</f>
        <v>46.110940908680426</v>
      </c>
      <c r="U142" s="19">
        <f>VLOOKUP($A142,input!$A:$AD,COLUMN(input!$X$2),0)</f>
        <v>24.985779872628125</v>
      </c>
      <c r="V142" s="32">
        <f>VLOOKUP($A142,input!$A:$AD,COLUMN(input!$Z$2),0)</f>
        <v>0</v>
      </c>
      <c r="W142" s="32">
        <f>VLOOKUP($A142,input!$A:$AD,COLUMN(input!$AB$2),0)</f>
        <v>0</v>
      </c>
      <c r="X142" s="31">
        <f>VLOOKUP($A142,input!$A:$AD,COLUMN(input!$AD$2),0)</f>
        <v>0</v>
      </c>
      <c r="Y142" s="32">
        <f t="shared" si="43"/>
        <v>69.337032271206084</v>
      </c>
      <c r="Z142" s="19">
        <f t="shared" si="44"/>
        <v>31.945121841500047</v>
      </c>
      <c r="AA142" s="32">
        <f t="shared" si="45"/>
        <v>0</v>
      </c>
      <c r="AB142" s="32">
        <f t="shared" si="46"/>
        <v>0</v>
      </c>
      <c r="AC142" s="31">
        <f t="shared" si="47"/>
        <v>0</v>
      </c>
    </row>
    <row r="143" spans="1:29" x14ac:dyDescent="0.25">
      <c r="A143" s="11" t="s">
        <v>835</v>
      </c>
      <c r="B143" s="11" t="s">
        <v>836</v>
      </c>
      <c r="C143" s="11" t="s">
        <v>19</v>
      </c>
      <c r="D143" s="11" t="s">
        <v>937</v>
      </c>
      <c r="E143" s="15" t="s">
        <v>837</v>
      </c>
      <c r="F143" s="63">
        <f>VLOOKUP(C143,'Supplementary Dropdown'!$H$21:$I$31,2,0)</f>
        <v>0.4</v>
      </c>
      <c r="G143" s="19">
        <f t="shared" si="40"/>
        <v>4.7260663772055782</v>
      </c>
      <c r="H143" s="19">
        <f>VLOOKUP($A143,input!$A:$AD,COLUMN(input!$C$2),0)</f>
        <v>0.83597937267206612</v>
      </c>
      <c r="I143" s="19">
        <f>VLOOKUP($A143,input!$A:$AD,COLUMN(input!$E$2),0)</f>
        <v>3.8900870045335116</v>
      </c>
      <c r="J143" s="19">
        <f>VLOOKUP($A143,input!$A:$AD,COLUMN(input!$G$2),0)</f>
        <v>-7.1588427241446633</v>
      </c>
      <c r="K143" s="19">
        <f t="shared" si="41"/>
        <v>4.0585624319213309E-2</v>
      </c>
      <c r="L143" s="19">
        <f>VLOOKUP($A143,input!$A:$AD,COLUMN(input!$H$2),0)</f>
        <v>-7.11825709982545</v>
      </c>
      <c r="M143" s="19">
        <f t="shared" si="42"/>
        <v>3.5983304791934985</v>
      </c>
      <c r="N143" s="14">
        <f>VLOOKUP($A143,input!$A:$AD,COLUMN(input!$J$2),0)</f>
        <v>0.5</v>
      </c>
      <c r="O143" s="32">
        <f>VLOOKUP($A143,input!$A:$AD,COLUMN(input!$L$2),0)</f>
        <v>0</v>
      </c>
      <c r="P143" s="19">
        <f>VLOOKUP($A143,input!$A:$AD,COLUMN(input!$N$2),0)</f>
        <v>0.83597937267206612</v>
      </c>
      <c r="Q143" s="32">
        <f>VLOOKUP($A143,input!$A:$AD,COLUMN(input!$P$2),0)</f>
        <v>0</v>
      </c>
      <c r="R143" s="32">
        <f>VLOOKUP($A143,input!$A:$AD,COLUMN(input!$R$2),0)</f>
        <v>0</v>
      </c>
      <c r="S143" s="31">
        <f>VLOOKUP($A143,input!$A:$AD,COLUMN(input!$T$2),0)</f>
        <v>0</v>
      </c>
      <c r="T143" s="32">
        <f>VLOOKUP($A143,input!$A:$AD,COLUMN(input!$V$2),0)</f>
        <v>0</v>
      </c>
      <c r="U143" s="19">
        <f>VLOOKUP($A143,input!$A:$AD,COLUMN(input!$X$2),0)</f>
        <v>3.8900870045335116</v>
      </c>
      <c r="V143" s="32">
        <f>VLOOKUP($A143,input!$A:$AD,COLUMN(input!$Z$2),0)</f>
        <v>0</v>
      </c>
      <c r="W143" s="32">
        <f>VLOOKUP($A143,input!$A:$AD,COLUMN(input!$AB$2),0)</f>
        <v>0</v>
      </c>
      <c r="X143" s="31">
        <f>VLOOKUP($A143,input!$A:$AD,COLUMN(input!$AD$2),0)</f>
        <v>0</v>
      </c>
      <c r="Y143" s="32">
        <f t="shared" si="43"/>
        <v>0</v>
      </c>
      <c r="Z143" s="19">
        <f t="shared" si="44"/>
        <v>4.7260663772055782</v>
      </c>
      <c r="AA143" s="32">
        <f t="shared" si="45"/>
        <v>0</v>
      </c>
      <c r="AB143" s="32">
        <f t="shared" si="46"/>
        <v>0</v>
      </c>
      <c r="AC143" s="31">
        <f t="shared" si="47"/>
        <v>0</v>
      </c>
    </row>
    <row r="144" spans="1:29" x14ac:dyDescent="0.25">
      <c r="A144" s="11" t="s">
        <v>838</v>
      </c>
      <c r="B144" s="11" t="s">
        <v>839</v>
      </c>
      <c r="C144" s="11" t="s">
        <v>19</v>
      </c>
      <c r="D144" s="11" t="s">
        <v>944</v>
      </c>
      <c r="E144" s="15" t="s">
        <v>840</v>
      </c>
      <c r="F144" s="63">
        <f>VLOOKUP(C144,'Supplementary Dropdown'!$H$21:$I$31,2,0)</f>
        <v>0.4</v>
      </c>
      <c r="G144" s="19">
        <f t="shared" si="40"/>
        <v>1.9263911244199814</v>
      </c>
      <c r="H144" s="19">
        <f>VLOOKUP($A144,input!$A:$AD,COLUMN(input!$C$2),0)</f>
        <v>0</v>
      </c>
      <c r="I144" s="19">
        <f>VLOOKUP($A144,input!$A:$AD,COLUMN(input!$E$2),0)</f>
        <v>1.9263911244199814</v>
      </c>
      <c r="J144" s="19">
        <f>VLOOKUP($A144,input!$A:$AD,COLUMN(input!$G$2),0)</f>
        <v>-13.853983933180285</v>
      </c>
      <c r="K144" s="19">
        <f t="shared" si="41"/>
        <v>6.8153490809953254E-2</v>
      </c>
      <c r="L144" s="19">
        <f>VLOOKUP($A144,input!$A:$AD,COLUMN(input!$H$2),0)</f>
        <v>-13.785830442370331</v>
      </c>
      <c r="M144" s="19">
        <f t="shared" si="42"/>
        <v>1.7819117900884829</v>
      </c>
      <c r="N144" s="14">
        <f>VLOOKUP($A144,input!$A:$AD,COLUMN(input!$J$2),0)</f>
        <v>0.5</v>
      </c>
      <c r="O144" s="32">
        <f>VLOOKUP($A144,input!$A:$AD,COLUMN(input!$L$2),0)</f>
        <v>0</v>
      </c>
      <c r="P144" s="19">
        <f>VLOOKUP($A144,input!$A:$AD,COLUMN(input!$N$2),0)</f>
        <v>0</v>
      </c>
      <c r="Q144" s="32">
        <f>VLOOKUP($A144,input!$A:$AD,COLUMN(input!$P$2),0)</f>
        <v>0</v>
      </c>
      <c r="R144" s="32">
        <f>VLOOKUP($A144,input!$A:$AD,COLUMN(input!$R$2),0)</f>
        <v>0</v>
      </c>
      <c r="S144" s="31">
        <f>VLOOKUP($A144,input!$A:$AD,COLUMN(input!$T$2),0)</f>
        <v>0</v>
      </c>
      <c r="T144" s="32">
        <f>VLOOKUP($A144,input!$A:$AD,COLUMN(input!$V$2),0)</f>
        <v>0</v>
      </c>
      <c r="U144" s="19">
        <f>VLOOKUP($A144,input!$A:$AD,COLUMN(input!$X$2),0)</f>
        <v>1.9263911244199814</v>
      </c>
      <c r="V144" s="32">
        <f>VLOOKUP($A144,input!$A:$AD,COLUMN(input!$Z$2),0)</f>
        <v>0</v>
      </c>
      <c r="W144" s="32">
        <f>VLOOKUP($A144,input!$A:$AD,COLUMN(input!$AB$2),0)</f>
        <v>0</v>
      </c>
      <c r="X144" s="31">
        <f>VLOOKUP($A144,input!$A:$AD,COLUMN(input!$AD$2),0)</f>
        <v>0</v>
      </c>
      <c r="Y144" s="32">
        <f t="shared" si="43"/>
        <v>0</v>
      </c>
      <c r="Z144" s="19">
        <f t="shared" si="44"/>
        <v>1.9263911244199814</v>
      </c>
      <c r="AA144" s="32">
        <f t="shared" si="45"/>
        <v>0</v>
      </c>
      <c r="AB144" s="32">
        <f t="shared" si="46"/>
        <v>0</v>
      </c>
      <c r="AC144" s="31">
        <f t="shared" si="47"/>
        <v>0</v>
      </c>
    </row>
    <row r="145" spans="1:29" x14ac:dyDescent="0.25">
      <c r="A145" s="11" t="s">
        <v>847</v>
      </c>
      <c r="B145" s="11" t="s">
        <v>848</v>
      </c>
      <c r="C145" s="11" t="s">
        <v>923</v>
      </c>
      <c r="D145" s="11" t="s">
        <v>940</v>
      </c>
      <c r="E145" s="15" t="s">
        <v>849</v>
      </c>
      <c r="F145" s="63">
        <f>VLOOKUP(C145,'Supplementary Dropdown'!$H$21:$I$31,2,0)</f>
        <v>0.49</v>
      </c>
      <c r="G145" s="19">
        <f t="shared" si="40"/>
        <v>17.531586663639438</v>
      </c>
      <c r="H145" s="19">
        <f>VLOOKUP($A145,input!$A:$AD,COLUMN(input!$C$2),0)</f>
        <v>0.11995482930048927</v>
      </c>
      <c r="I145" s="19">
        <f>VLOOKUP($A145,input!$A:$AD,COLUMN(input!$E$2),0)</f>
        <v>17.411631834338948</v>
      </c>
      <c r="J145" s="19">
        <f>VLOOKUP($A145,input!$A:$AD,COLUMN(input!$G$2),0)</f>
        <v>-21.024654062727851</v>
      </c>
      <c r="K145" s="19">
        <f t="shared" si="41"/>
        <v>0.35240986570759603</v>
      </c>
      <c r="L145" s="19">
        <f>VLOOKUP($A145,input!$A:$AD,COLUMN(input!$H$2),0)</f>
        <v>-20.672244197020255</v>
      </c>
      <c r="M145" s="19">
        <f t="shared" si="42"/>
        <v>16.105759446763528</v>
      </c>
      <c r="N145" s="14">
        <f>VLOOKUP($A145,input!$A:$AD,COLUMN(input!$J$2),0)</f>
        <v>0.5</v>
      </c>
      <c r="O145" s="32">
        <f>VLOOKUP($A145,input!$A:$AD,COLUMN(input!$L$2),0)</f>
        <v>1.602227336087048</v>
      </c>
      <c r="P145" s="19">
        <f>VLOOKUP($A145,input!$A:$AD,COLUMN(input!$N$2),0)</f>
        <v>-1.4822725067865588</v>
      </c>
      <c r="Q145" s="32">
        <f>VLOOKUP($A145,input!$A:$AD,COLUMN(input!$P$2),0)</f>
        <v>0</v>
      </c>
      <c r="R145" s="32">
        <f>VLOOKUP($A145,input!$A:$AD,COLUMN(input!$R$2),0)</f>
        <v>0</v>
      </c>
      <c r="S145" s="31">
        <f>VLOOKUP($A145,input!$A:$AD,COLUMN(input!$T$2),0)</f>
        <v>0</v>
      </c>
      <c r="T145" s="32">
        <f>VLOOKUP($A145,input!$A:$AD,COLUMN(input!$V$2),0)</f>
        <v>13.011436334475302</v>
      </c>
      <c r="U145" s="19">
        <f>VLOOKUP($A145,input!$A:$AD,COLUMN(input!$X$2),0)</f>
        <v>4.4001954998636457</v>
      </c>
      <c r="V145" s="32">
        <f>VLOOKUP($A145,input!$A:$AD,COLUMN(input!$Z$2),0)</f>
        <v>0</v>
      </c>
      <c r="W145" s="32">
        <f>VLOOKUP($A145,input!$A:$AD,COLUMN(input!$AB$2),0)</f>
        <v>0</v>
      </c>
      <c r="X145" s="31">
        <f>VLOOKUP($A145,input!$A:$AD,COLUMN(input!$AD$2),0)</f>
        <v>0</v>
      </c>
      <c r="Y145" s="32">
        <f t="shared" si="43"/>
        <v>14.613663670562349</v>
      </c>
      <c r="Z145" s="19">
        <f t="shared" si="44"/>
        <v>2.9179229930770871</v>
      </c>
      <c r="AA145" s="32">
        <f t="shared" si="45"/>
        <v>0</v>
      </c>
      <c r="AB145" s="32">
        <f t="shared" si="46"/>
        <v>0</v>
      </c>
      <c r="AC145" s="31">
        <f t="shared" si="47"/>
        <v>0</v>
      </c>
    </row>
    <row r="146" spans="1:29" x14ac:dyDescent="0.25">
      <c r="A146" s="11" t="s">
        <v>850</v>
      </c>
      <c r="B146" s="11" t="s">
        <v>851</v>
      </c>
      <c r="C146" s="11" t="s">
        <v>19</v>
      </c>
      <c r="D146" s="11" t="s">
        <v>943</v>
      </c>
      <c r="E146" s="15" t="s">
        <v>852</v>
      </c>
      <c r="F146" s="63">
        <f>VLOOKUP(C146,'Supplementary Dropdown'!$H$21:$I$31,2,0)</f>
        <v>0.4</v>
      </c>
      <c r="G146" s="19">
        <f t="shared" si="40"/>
        <v>1.5852080457196513</v>
      </c>
      <c r="H146" s="19">
        <f>VLOOKUP($A146,input!$A:$AD,COLUMN(input!$C$2),0)</f>
        <v>0</v>
      </c>
      <c r="I146" s="19">
        <f>VLOOKUP($A146,input!$A:$AD,COLUMN(input!$E$2),0)</f>
        <v>1.5852080457196513</v>
      </c>
      <c r="J146" s="19">
        <f>VLOOKUP($A146,input!$A:$AD,COLUMN(input!$G$2),0)</f>
        <v>-3.1077097410320937</v>
      </c>
      <c r="K146" s="19">
        <f t="shared" si="41"/>
        <v>-5.1484846499003201E-2</v>
      </c>
      <c r="L146" s="19">
        <f>VLOOKUP($A146,input!$A:$AD,COLUMN(input!$H$2),0)</f>
        <v>-3.1591945875310969</v>
      </c>
      <c r="M146" s="19">
        <f t="shared" si="42"/>
        <v>1.4663174422906775</v>
      </c>
      <c r="N146" s="14">
        <f>VLOOKUP($A146,input!$A:$AD,COLUMN(input!$J$2),0)</f>
        <v>0.5</v>
      </c>
      <c r="O146" s="32">
        <f>VLOOKUP($A146,input!$A:$AD,COLUMN(input!$L$2),0)</f>
        <v>0</v>
      </c>
      <c r="P146" s="19">
        <f>VLOOKUP($A146,input!$A:$AD,COLUMN(input!$N$2),0)</f>
        <v>0</v>
      </c>
      <c r="Q146" s="32">
        <f>VLOOKUP($A146,input!$A:$AD,COLUMN(input!$P$2),0)</f>
        <v>0</v>
      </c>
      <c r="R146" s="32">
        <f>VLOOKUP($A146,input!$A:$AD,COLUMN(input!$R$2),0)</f>
        <v>0</v>
      </c>
      <c r="S146" s="31">
        <f>VLOOKUP($A146,input!$A:$AD,COLUMN(input!$T$2),0)</f>
        <v>0</v>
      </c>
      <c r="T146" s="32">
        <f>VLOOKUP($A146,input!$A:$AD,COLUMN(input!$V$2),0)</f>
        <v>0</v>
      </c>
      <c r="U146" s="19">
        <f>VLOOKUP($A146,input!$A:$AD,COLUMN(input!$X$2),0)</f>
        <v>1.5852080457196513</v>
      </c>
      <c r="V146" s="32">
        <f>VLOOKUP($A146,input!$A:$AD,COLUMN(input!$Z$2),0)</f>
        <v>0</v>
      </c>
      <c r="W146" s="32">
        <f>VLOOKUP($A146,input!$A:$AD,COLUMN(input!$AB$2),0)</f>
        <v>0</v>
      </c>
      <c r="X146" s="31">
        <f>VLOOKUP($A146,input!$A:$AD,COLUMN(input!$AD$2),0)</f>
        <v>0</v>
      </c>
      <c r="Y146" s="32">
        <f t="shared" si="43"/>
        <v>0</v>
      </c>
      <c r="Z146" s="19">
        <f t="shared" si="44"/>
        <v>1.5852080457196513</v>
      </c>
      <c r="AA146" s="32">
        <f t="shared" si="45"/>
        <v>0</v>
      </c>
      <c r="AB146" s="32">
        <f t="shared" si="46"/>
        <v>0</v>
      </c>
      <c r="AC146" s="31">
        <f t="shared" si="47"/>
        <v>0</v>
      </c>
    </row>
    <row r="147" spans="1:29" x14ac:dyDescent="0.25">
      <c r="A147" s="11" t="s">
        <v>857</v>
      </c>
      <c r="B147" s="11" t="s">
        <v>858</v>
      </c>
      <c r="C147" s="11" t="s">
        <v>19</v>
      </c>
      <c r="D147" s="11" t="s">
        <v>939</v>
      </c>
      <c r="E147" s="15" t="s">
        <v>859</v>
      </c>
      <c r="F147" s="63">
        <f>VLOOKUP(C147,'Supplementary Dropdown'!$H$21:$I$31,2,0)</f>
        <v>0.4</v>
      </c>
      <c r="G147" s="19">
        <f t="shared" si="40"/>
        <v>3.2783479264628821</v>
      </c>
      <c r="H147" s="19">
        <f>VLOOKUP($A147,input!$A:$AD,COLUMN(input!$C$2),0)</f>
        <v>0.37074643349400443</v>
      </c>
      <c r="I147" s="19">
        <f>VLOOKUP($A147,input!$A:$AD,COLUMN(input!$E$2),0)</f>
        <v>2.9076014929688778</v>
      </c>
      <c r="J147" s="19">
        <f>VLOOKUP($A147,input!$A:$AD,COLUMN(input!$G$2),0)</f>
        <v>-3.4461802768161758</v>
      </c>
      <c r="K147" s="19">
        <f t="shared" si="41"/>
        <v>4.2855583637987138E-2</v>
      </c>
      <c r="L147" s="19">
        <f>VLOOKUP($A147,input!$A:$AD,COLUMN(input!$H$2),0)</f>
        <v>-3.4033246931781886</v>
      </c>
      <c r="M147" s="19">
        <f t="shared" si="42"/>
        <v>2.689531380996212</v>
      </c>
      <c r="N147" s="14">
        <f>VLOOKUP($A147,input!$A:$AD,COLUMN(input!$J$2),0)</f>
        <v>0.5</v>
      </c>
      <c r="O147" s="32">
        <f>VLOOKUP($A147,input!$A:$AD,COLUMN(input!$L$2),0)</f>
        <v>0</v>
      </c>
      <c r="P147" s="19">
        <f>VLOOKUP($A147,input!$A:$AD,COLUMN(input!$N$2),0)</f>
        <v>0.37074643349400443</v>
      </c>
      <c r="Q147" s="32">
        <f>VLOOKUP($A147,input!$A:$AD,COLUMN(input!$P$2),0)</f>
        <v>0</v>
      </c>
      <c r="R147" s="32">
        <f>VLOOKUP($A147,input!$A:$AD,COLUMN(input!$R$2),0)</f>
        <v>0</v>
      </c>
      <c r="S147" s="31">
        <f>VLOOKUP($A147,input!$A:$AD,COLUMN(input!$T$2),0)</f>
        <v>0</v>
      </c>
      <c r="T147" s="32">
        <f>VLOOKUP($A147,input!$A:$AD,COLUMN(input!$V$2),0)</f>
        <v>0</v>
      </c>
      <c r="U147" s="19">
        <f>VLOOKUP($A147,input!$A:$AD,COLUMN(input!$X$2),0)</f>
        <v>2.9076014929688778</v>
      </c>
      <c r="V147" s="32">
        <f>VLOOKUP($A147,input!$A:$AD,COLUMN(input!$Z$2),0)</f>
        <v>0</v>
      </c>
      <c r="W147" s="32">
        <f>VLOOKUP($A147,input!$A:$AD,COLUMN(input!$AB$2),0)</f>
        <v>0</v>
      </c>
      <c r="X147" s="31">
        <f>VLOOKUP($A147,input!$A:$AD,COLUMN(input!$AD$2),0)</f>
        <v>0</v>
      </c>
      <c r="Y147" s="32">
        <f t="shared" si="43"/>
        <v>0</v>
      </c>
      <c r="Z147" s="19">
        <f t="shared" si="44"/>
        <v>3.2783479264628821</v>
      </c>
      <c r="AA147" s="32">
        <f t="shared" si="45"/>
        <v>0</v>
      </c>
      <c r="AB147" s="32">
        <f t="shared" si="46"/>
        <v>0</v>
      </c>
      <c r="AC147" s="31">
        <f t="shared" si="47"/>
        <v>0</v>
      </c>
    </row>
    <row r="148" spans="1:29" x14ac:dyDescent="0.25">
      <c r="A148" s="11" t="s">
        <v>870</v>
      </c>
      <c r="B148" s="11" t="s">
        <v>871</v>
      </c>
      <c r="C148" s="11" t="s">
        <v>928</v>
      </c>
      <c r="D148" s="11" t="s">
        <v>938</v>
      </c>
      <c r="E148" s="15" t="s">
        <v>872</v>
      </c>
      <c r="F148" s="63">
        <f>VLOOKUP(C148,'Supplementary Dropdown'!$H$21:$I$31,2,0)</f>
        <v>0.3</v>
      </c>
      <c r="G148" s="19">
        <f t="shared" si="40"/>
        <v>125.03904193286448</v>
      </c>
      <c r="H148" s="19">
        <f>VLOOKUP($A148,input!$A:$AD,COLUMN(input!$C$2),0)</f>
        <v>38.098078815239766</v>
      </c>
      <c r="I148" s="19">
        <f>VLOOKUP($A148,input!$A:$AD,COLUMN(input!$E$2),0)</f>
        <v>86.940963117624705</v>
      </c>
      <c r="J148" s="19">
        <f>VLOOKUP($A148,input!$A:$AD,COLUMN(input!$G$2),0)</f>
        <v>-560.43396800161895</v>
      </c>
      <c r="K148" s="19">
        <f t="shared" si="41"/>
        <v>-5.6363854218691358</v>
      </c>
      <c r="L148" s="19">
        <f>VLOOKUP($A148,input!$A:$AD,COLUMN(input!$H$2),0)</f>
        <v>-566.07035342348809</v>
      </c>
      <c r="M148" s="19">
        <f t="shared" si="42"/>
        <v>80.420390883802852</v>
      </c>
      <c r="N148" s="14">
        <f>VLOOKUP($A148,input!$A:$AD,COLUMN(input!$J$2),0)</f>
        <v>0.5</v>
      </c>
      <c r="O148" s="32">
        <f>VLOOKUP($A148,input!$A:$AD,COLUMN(input!$L$2),0)</f>
        <v>25.472018532010605</v>
      </c>
      <c r="P148" s="19">
        <f>VLOOKUP($A148,input!$A:$AD,COLUMN(input!$N$2),0)</f>
        <v>12.626060283229162</v>
      </c>
      <c r="Q148" s="32">
        <f>VLOOKUP($A148,input!$A:$AD,COLUMN(input!$P$2),0)</f>
        <v>0</v>
      </c>
      <c r="R148" s="32">
        <f>VLOOKUP($A148,input!$A:$AD,COLUMN(input!$R$2),0)</f>
        <v>0</v>
      </c>
      <c r="S148" s="31">
        <f>VLOOKUP($A148,input!$A:$AD,COLUMN(input!$T$2),0)</f>
        <v>0</v>
      </c>
      <c r="T148" s="32">
        <f>VLOOKUP($A148,input!$A:$AD,COLUMN(input!$V$2),0)</f>
        <v>51.316390633356683</v>
      </c>
      <c r="U148" s="19">
        <f>VLOOKUP($A148,input!$A:$AD,COLUMN(input!$X$2),0)</f>
        <v>35.624572484268008</v>
      </c>
      <c r="V148" s="32">
        <f>VLOOKUP($A148,input!$A:$AD,COLUMN(input!$Z$2),0)</f>
        <v>0</v>
      </c>
      <c r="W148" s="32">
        <f>VLOOKUP($A148,input!$A:$AD,COLUMN(input!$AB$2),0)</f>
        <v>0</v>
      </c>
      <c r="X148" s="31">
        <f>VLOOKUP($A148,input!$A:$AD,COLUMN(input!$AD$2),0)</f>
        <v>0</v>
      </c>
      <c r="Y148" s="32">
        <f t="shared" si="43"/>
        <v>76.788409165367284</v>
      </c>
      <c r="Z148" s="19">
        <f t="shared" si="44"/>
        <v>48.250632767497166</v>
      </c>
      <c r="AA148" s="32">
        <f t="shared" si="45"/>
        <v>0</v>
      </c>
      <c r="AB148" s="32">
        <f t="shared" si="46"/>
        <v>0</v>
      </c>
      <c r="AC148" s="31">
        <f t="shared" si="47"/>
        <v>0</v>
      </c>
    </row>
    <row r="149" spans="1:29" x14ac:dyDescent="0.25">
      <c r="A149" s="11" t="s">
        <v>875</v>
      </c>
      <c r="B149" s="11" t="s">
        <v>876</v>
      </c>
      <c r="C149" s="11" t="s">
        <v>47</v>
      </c>
      <c r="D149" s="11" t="s">
        <v>926</v>
      </c>
      <c r="E149" s="15" t="s">
        <v>877</v>
      </c>
      <c r="F149" s="63">
        <f>VLOOKUP(C149,'Supplementary Dropdown'!$H$21:$I$31,2,0)</f>
        <v>0.49</v>
      </c>
      <c r="G149" s="19">
        <f t="shared" si="40"/>
        <v>91.777283204691486</v>
      </c>
      <c r="H149" s="19">
        <f>VLOOKUP($A149,input!$A:$AD,COLUMN(input!$C$2),0)</f>
        <v>23.871864282634473</v>
      </c>
      <c r="I149" s="19">
        <f>VLOOKUP($A149,input!$A:$AD,COLUMN(input!$E$2),0)</f>
        <v>67.905418922057009</v>
      </c>
      <c r="J149" s="19">
        <f>VLOOKUP($A149,input!$A:$AD,COLUMN(input!$G$2),0)</f>
        <v>31.397192927115981</v>
      </c>
      <c r="K149" s="19">
        <f t="shared" si="41"/>
        <v>0.19989823828624864</v>
      </c>
      <c r="L149" s="19">
        <f>VLOOKUP($A149,input!$A:$AD,COLUMN(input!$H$2),0)</f>
        <v>31.59709116540223</v>
      </c>
      <c r="M149" s="19">
        <f t="shared" si="42"/>
        <v>62.812512502902734</v>
      </c>
      <c r="N149" s="14">
        <f>VLOOKUP($A149,input!$A:$AD,COLUMN(input!$J$2),0)</f>
        <v>0</v>
      </c>
      <c r="O149" s="32">
        <f>VLOOKUP($A149,input!$A:$AD,COLUMN(input!$L$2),0)</f>
        <v>22.185696187163099</v>
      </c>
      <c r="P149" s="19">
        <f>VLOOKUP($A149,input!$A:$AD,COLUMN(input!$N$2),0)</f>
        <v>1.6861680954713765</v>
      </c>
      <c r="Q149" s="32">
        <f>VLOOKUP($A149,input!$A:$AD,COLUMN(input!$P$2),0)</f>
        <v>0</v>
      </c>
      <c r="R149" s="32">
        <f>VLOOKUP($A149,input!$A:$AD,COLUMN(input!$R$2),0)</f>
        <v>0</v>
      </c>
      <c r="S149" s="31">
        <f>VLOOKUP($A149,input!$A:$AD,COLUMN(input!$T$2),0)</f>
        <v>0</v>
      </c>
      <c r="T149" s="32">
        <f>VLOOKUP($A149,input!$A:$AD,COLUMN(input!$V$2),0)</f>
        <v>57.50088567122112</v>
      </c>
      <c r="U149" s="19">
        <f>VLOOKUP($A149,input!$A:$AD,COLUMN(input!$X$2),0)</f>
        <v>10.404533250835884</v>
      </c>
      <c r="V149" s="32">
        <f>VLOOKUP($A149,input!$A:$AD,COLUMN(input!$Z$2),0)</f>
        <v>0</v>
      </c>
      <c r="W149" s="32">
        <f>VLOOKUP($A149,input!$A:$AD,COLUMN(input!$AB$2),0)</f>
        <v>0</v>
      </c>
      <c r="X149" s="31">
        <f>VLOOKUP($A149,input!$A:$AD,COLUMN(input!$AD$2),0)</f>
        <v>0</v>
      </c>
      <c r="Y149" s="32">
        <f t="shared" si="43"/>
        <v>79.686581858384216</v>
      </c>
      <c r="Z149" s="19">
        <f t="shared" si="44"/>
        <v>12.090701346307261</v>
      </c>
      <c r="AA149" s="32">
        <f t="shared" si="45"/>
        <v>0</v>
      </c>
      <c r="AB149" s="32">
        <f t="shared" si="46"/>
        <v>0</v>
      </c>
      <c r="AC149" s="31">
        <f t="shared" si="47"/>
        <v>0</v>
      </c>
    </row>
    <row r="150" spans="1:29" x14ac:dyDescent="0.25">
      <c r="A150" s="11" t="s">
        <v>882</v>
      </c>
      <c r="B150" s="11" t="s">
        <v>883</v>
      </c>
      <c r="C150" s="11" t="s">
        <v>923</v>
      </c>
      <c r="D150" s="11" t="s">
        <v>940</v>
      </c>
      <c r="E150" s="15" t="s">
        <v>884</v>
      </c>
      <c r="F150" s="63">
        <f>VLOOKUP(C150,'Supplementary Dropdown'!$H$21:$I$31,2,0)</f>
        <v>0.49</v>
      </c>
      <c r="G150" s="19">
        <f t="shared" si="40"/>
        <v>12.794217908092191</v>
      </c>
      <c r="H150" s="19">
        <f>VLOOKUP($A150,input!$A:$AD,COLUMN(input!$C$2),0)</f>
        <v>0.551195595021572</v>
      </c>
      <c r="I150" s="19">
        <f>VLOOKUP($A150,input!$A:$AD,COLUMN(input!$E$2),0)</f>
        <v>12.24302231307062</v>
      </c>
      <c r="J150" s="19">
        <f>VLOOKUP($A150,input!$A:$AD,COLUMN(input!$G$2),0)</f>
        <v>-29.627080369565423</v>
      </c>
      <c r="K150" s="19">
        <f t="shared" si="41"/>
        <v>1.6217729046379326</v>
      </c>
      <c r="L150" s="19">
        <f>VLOOKUP($A150,input!$A:$AD,COLUMN(input!$H$2),0)</f>
        <v>-28.00530746492749</v>
      </c>
      <c r="M150" s="19">
        <f t="shared" si="42"/>
        <v>11.324795639590324</v>
      </c>
      <c r="N150" s="14">
        <f>VLOOKUP($A150,input!$A:$AD,COLUMN(input!$J$2),0)</f>
        <v>0.5</v>
      </c>
      <c r="O150" s="32">
        <f>VLOOKUP($A150,input!$A:$AD,COLUMN(input!$L$2),0)</f>
        <v>2.2883189686844161</v>
      </c>
      <c r="P150" s="19">
        <f>VLOOKUP($A150,input!$A:$AD,COLUMN(input!$N$2),0)</f>
        <v>-1.7371233736628442</v>
      </c>
      <c r="Q150" s="32">
        <f>VLOOKUP($A150,input!$A:$AD,COLUMN(input!$P$2),0)</f>
        <v>0</v>
      </c>
      <c r="R150" s="32">
        <f>VLOOKUP($A150,input!$A:$AD,COLUMN(input!$R$2),0)</f>
        <v>0</v>
      </c>
      <c r="S150" s="31">
        <f>VLOOKUP($A150,input!$A:$AD,COLUMN(input!$T$2),0)</f>
        <v>0</v>
      </c>
      <c r="T150" s="32">
        <f>VLOOKUP($A150,input!$A:$AD,COLUMN(input!$V$2),0)</f>
        <v>8.2048333945097198</v>
      </c>
      <c r="U150" s="19">
        <f>VLOOKUP($A150,input!$A:$AD,COLUMN(input!$X$2),0)</f>
        <v>4.0381889185608983</v>
      </c>
      <c r="V150" s="32">
        <f>VLOOKUP($A150,input!$A:$AD,COLUMN(input!$Z$2),0)</f>
        <v>0</v>
      </c>
      <c r="W150" s="32">
        <f>VLOOKUP($A150,input!$A:$AD,COLUMN(input!$AB$2),0)</f>
        <v>0</v>
      </c>
      <c r="X150" s="31">
        <f>VLOOKUP($A150,input!$A:$AD,COLUMN(input!$AD$2),0)</f>
        <v>0</v>
      </c>
      <c r="Y150" s="32">
        <f t="shared" si="43"/>
        <v>10.493152363194136</v>
      </c>
      <c r="Z150" s="19">
        <f t="shared" si="44"/>
        <v>2.3010655448980541</v>
      </c>
      <c r="AA150" s="32">
        <f t="shared" si="45"/>
        <v>0</v>
      </c>
      <c r="AB150" s="32">
        <f t="shared" si="46"/>
        <v>0</v>
      </c>
      <c r="AC150" s="31">
        <f t="shared" si="47"/>
        <v>0</v>
      </c>
    </row>
    <row r="151" spans="1:29" x14ac:dyDescent="0.25">
      <c r="A151" s="11" t="s">
        <v>885</v>
      </c>
      <c r="B151" s="11" t="s">
        <v>886</v>
      </c>
      <c r="C151" s="11" t="s">
        <v>47</v>
      </c>
      <c r="D151" s="11" t="s">
        <v>933</v>
      </c>
      <c r="E151" s="15" t="s">
        <v>887</v>
      </c>
      <c r="F151" s="63">
        <f>VLOOKUP(C151,'Supplementary Dropdown'!$H$21:$I$31,2,0)</f>
        <v>0.49</v>
      </c>
      <c r="G151" s="19">
        <f t="shared" si="40"/>
        <v>106.15511091109875</v>
      </c>
      <c r="H151" s="19">
        <f>VLOOKUP($A151,input!$A:$AD,COLUMN(input!$C$2),0)</f>
        <v>27.796665778340206</v>
      </c>
      <c r="I151" s="19">
        <f>VLOOKUP($A151,input!$A:$AD,COLUMN(input!$E$2),0)</f>
        <v>78.358445132758533</v>
      </c>
      <c r="J151" s="19">
        <f>VLOOKUP($A151,input!$A:$AD,COLUMN(input!$G$2),0)</f>
        <v>46.95096640428099</v>
      </c>
      <c r="K151" s="19">
        <f t="shared" si="41"/>
        <v>0.49471854047057917</v>
      </c>
      <c r="L151" s="19">
        <f>VLOOKUP($A151,input!$A:$AD,COLUMN(input!$H$2),0)</f>
        <v>47.445684944751569</v>
      </c>
      <c r="M151" s="19">
        <f t="shared" si="42"/>
        <v>72.481561747801649</v>
      </c>
      <c r="N151" s="14">
        <f>VLOOKUP($A151,input!$A:$AD,COLUMN(input!$J$2),0)</f>
        <v>0</v>
      </c>
      <c r="O151" s="32">
        <f>VLOOKUP($A151,input!$A:$AD,COLUMN(input!$L$2),0)</f>
        <v>25.924469966397091</v>
      </c>
      <c r="P151" s="19">
        <f>VLOOKUP($A151,input!$A:$AD,COLUMN(input!$N$2),0)</f>
        <v>1.8721958119431119</v>
      </c>
      <c r="Q151" s="32">
        <f>VLOOKUP($A151,input!$A:$AD,COLUMN(input!$P$2),0)</f>
        <v>0</v>
      </c>
      <c r="R151" s="32">
        <f>VLOOKUP($A151,input!$A:$AD,COLUMN(input!$R$2),0)</f>
        <v>0</v>
      </c>
      <c r="S151" s="31">
        <f>VLOOKUP($A151,input!$A:$AD,COLUMN(input!$T$2),0)</f>
        <v>0</v>
      </c>
      <c r="T151" s="32">
        <f>VLOOKUP($A151,input!$A:$AD,COLUMN(input!$V$2),0)</f>
        <v>67.426331685419257</v>
      </c>
      <c r="U151" s="19">
        <f>VLOOKUP($A151,input!$A:$AD,COLUMN(input!$X$2),0)</f>
        <v>10.932113447339271</v>
      </c>
      <c r="V151" s="32">
        <f>VLOOKUP($A151,input!$A:$AD,COLUMN(input!$Z$2),0)</f>
        <v>0</v>
      </c>
      <c r="W151" s="32">
        <f>VLOOKUP($A151,input!$A:$AD,COLUMN(input!$AB$2),0)</f>
        <v>0</v>
      </c>
      <c r="X151" s="31">
        <f>VLOOKUP($A151,input!$A:$AD,COLUMN(input!$AD$2),0)</f>
        <v>0</v>
      </c>
      <c r="Y151" s="32">
        <f t="shared" si="43"/>
        <v>93.35080165181634</v>
      </c>
      <c r="Z151" s="19">
        <f t="shared" si="44"/>
        <v>12.804309259282382</v>
      </c>
      <c r="AA151" s="32">
        <f t="shared" si="45"/>
        <v>0</v>
      </c>
      <c r="AB151" s="32">
        <f t="shared" si="46"/>
        <v>0</v>
      </c>
      <c r="AC151" s="31">
        <f t="shared" si="47"/>
        <v>0</v>
      </c>
    </row>
    <row r="152" spans="1:29" x14ac:dyDescent="0.25">
      <c r="A152" s="11" t="s">
        <v>888</v>
      </c>
      <c r="B152" s="11" t="s">
        <v>889</v>
      </c>
      <c r="C152" s="11" t="s">
        <v>19</v>
      </c>
      <c r="D152" s="11" t="s">
        <v>944</v>
      </c>
      <c r="E152" s="15" t="s">
        <v>890</v>
      </c>
      <c r="F152" s="63">
        <f>VLOOKUP(C152,'Supplementary Dropdown'!$H$21:$I$31,2,0)</f>
        <v>0.4</v>
      </c>
      <c r="G152" s="19">
        <f t="shared" si="40"/>
        <v>2.0533469538730147</v>
      </c>
      <c r="H152" s="19">
        <f>VLOOKUP($A152,input!$A:$AD,COLUMN(input!$C$2),0)</f>
        <v>0</v>
      </c>
      <c r="I152" s="19">
        <f>VLOOKUP($A152,input!$A:$AD,COLUMN(input!$E$2),0)</f>
        <v>2.0533469538730147</v>
      </c>
      <c r="J152" s="19">
        <f>VLOOKUP($A152,input!$A:$AD,COLUMN(input!$G$2),0)</f>
        <v>-15.791690497683337</v>
      </c>
      <c r="K152" s="19">
        <f t="shared" si="41"/>
        <v>-4.0991929209576838E-2</v>
      </c>
      <c r="L152" s="19">
        <f>VLOOKUP($A152,input!$A:$AD,COLUMN(input!$H$2),0)</f>
        <v>-15.832682426892914</v>
      </c>
      <c r="M152" s="19">
        <f t="shared" si="42"/>
        <v>1.8993459323325388</v>
      </c>
      <c r="N152" s="14">
        <f>VLOOKUP($A152,input!$A:$AD,COLUMN(input!$J$2),0)</f>
        <v>0.5</v>
      </c>
      <c r="O152" s="32">
        <f>VLOOKUP($A152,input!$A:$AD,COLUMN(input!$L$2),0)</f>
        <v>0</v>
      </c>
      <c r="P152" s="19">
        <f>VLOOKUP($A152,input!$A:$AD,COLUMN(input!$N$2),0)</f>
        <v>0</v>
      </c>
      <c r="Q152" s="32">
        <f>VLOOKUP($A152,input!$A:$AD,COLUMN(input!$P$2),0)</f>
        <v>0</v>
      </c>
      <c r="R152" s="32">
        <f>VLOOKUP($A152,input!$A:$AD,COLUMN(input!$R$2),0)</f>
        <v>0</v>
      </c>
      <c r="S152" s="31">
        <f>VLOOKUP($A152,input!$A:$AD,COLUMN(input!$T$2),0)</f>
        <v>0</v>
      </c>
      <c r="T152" s="32">
        <f>VLOOKUP($A152,input!$A:$AD,COLUMN(input!$V$2),0)</f>
        <v>0</v>
      </c>
      <c r="U152" s="19">
        <f>VLOOKUP($A152,input!$A:$AD,COLUMN(input!$X$2),0)</f>
        <v>2.0533469538730147</v>
      </c>
      <c r="V152" s="32">
        <f>VLOOKUP($A152,input!$A:$AD,COLUMN(input!$Z$2),0)</f>
        <v>0</v>
      </c>
      <c r="W152" s="32">
        <f>VLOOKUP($A152,input!$A:$AD,COLUMN(input!$AB$2),0)</f>
        <v>0</v>
      </c>
      <c r="X152" s="31">
        <f>VLOOKUP($A152,input!$A:$AD,COLUMN(input!$AD$2),0)</f>
        <v>0</v>
      </c>
      <c r="Y152" s="32">
        <f t="shared" si="43"/>
        <v>0</v>
      </c>
      <c r="Z152" s="19">
        <f t="shared" si="44"/>
        <v>2.0533469538730147</v>
      </c>
      <c r="AA152" s="32">
        <f t="shared" si="45"/>
        <v>0</v>
      </c>
      <c r="AB152" s="32">
        <f t="shared" si="46"/>
        <v>0</v>
      </c>
      <c r="AC152" s="31">
        <f t="shared" si="47"/>
        <v>0</v>
      </c>
    </row>
    <row r="153" spans="1:29" x14ac:dyDescent="0.25">
      <c r="A153" s="11" t="s">
        <v>891</v>
      </c>
      <c r="B153" s="11" t="s">
        <v>892</v>
      </c>
      <c r="C153" s="11" t="s">
        <v>923</v>
      </c>
      <c r="D153" s="11" t="s">
        <v>940</v>
      </c>
      <c r="E153" s="15" t="s">
        <v>893</v>
      </c>
      <c r="F153" s="63">
        <f>VLOOKUP(C153,'Supplementary Dropdown'!$H$21:$I$31,2,0)</f>
        <v>0.49</v>
      </c>
      <c r="G153" s="19">
        <f t="shared" si="40"/>
        <v>13.583676081846013</v>
      </c>
      <c r="H153" s="19">
        <f>VLOOKUP($A153,input!$A:$AD,COLUMN(input!$C$2),0)</f>
        <v>0</v>
      </c>
      <c r="I153" s="19">
        <f>VLOOKUP($A153,input!$A:$AD,COLUMN(input!$E$2),0)</f>
        <v>13.583676081846013</v>
      </c>
      <c r="J153" s="19">
        <f>VLOOKUP($A153,input!$A:$AD,COLUMN(input!$G$2),0)</f>
        <v>-18.721049856362956</v>
      </c>
      <c r="K153" s="19">
        <f t="shared" si="41"/>
        <v>-1.112119484190643</v>
      </c>
      <c r="L153" s="19">
        <f>VLOOKUP($A153,input!$A:$AD,COLUMN(input!$H$2),0)</f>
        <v>-19.833169340553599</v>
      </c>
      <c r="M153" s="19">
        <f t="shared" si="42"/>
        <v>12.564900375707563</v>
      </c>
      <c r="N153" s="14">
        <f>VLOOKUP($A153,input!$A:$AD,COLUMN(input!$J$2),0)</f>
        <v>0.5</v>
      </c>
      <c r="O153" s="32">
        <f>VLOOKUP($A153,input!$A:$AD,COLUMN(input!$L$2),0)</f>
        <v>0</v>
      </c>
      <c r="P153" s="19">
        <f>VLOOKUP($A153,input!$A:$AD,COLUMN(input!$N$2),0)</f>
        <v>0</v>
      </c>
      <c r="Q153" s="32">
        <f>VLOOKUP($A153,input!$A:$AD,COLUMN(input!$P$2),0)</f>
        <v>0</v>
      </c>
      <c r="R153" s="32">
        <f>VLOOKUP($A153,input!$A:$AD,COLUMN(input!$R$2),0)</f>
        <v>0</v>
      </c>
      <c r="S153" s="31">
        <f>VLOOKUP($A153,input!$A:$AD,COLUMN(input!$T$2),0)</f>
        <v>0</v>
      </c>
      <c r="T153" s="32">
        <f>VLOOKUP($A153,input!$A:$AD,COLUMN(input!$V$2),0)</f>
        <v>6.4863706401744672</v>
      </c>
      <c r="U153" s="19">
        <f>VLOOKUP($A153,input!$A:$AD,COLUMN(input!$X$2),0)</f>
        <v>7.097305441671546</v>
      </c>
      <c r="V153" s="32">
        <f>VLOOKUP($A153,input!$A:$AD,COLUMN(input!$Z$2),0)</f>
        <v>0</v>
      </c>
      <c r="W153" s="32">
        <f>VLOOKUP($A153,input!$A:$AD,COLUMN(input!$AB$2),0)</f>
        <v>0</v>
      </c>
      <c r="X153" s="31">
        <f>VLOOKUP($A153,input!$A:$AD,COLUMN(input!$AD$2),0)</f>
        <v>0</v>
      </c>
      <c r="Y153" s="32">
        <f t="shared" si="43"/>
        <v>6.4863706401744672</v>
      </c>
      <c r="Z153" s="19">
        <f t="shared" si="44"/>
        <v>7.097305441671546</v>
      </c>
      <c r="AA153" s="32">
        <f t="shared" si="45"/>
        <v>0</v>
      </c>
      <c r="AB153" s="32">
        <f t="shared" si="46"/>
        <v>0</v>
      </c>
      <c r="AC153" s="31">
        <f t="shared" si="47"/>
        <v>0</v>
      </c>
    </row>
    <row r="154" spans="1:29" x14ac:dyDescent="0.25">
      <c r="A154" s="11" t="s">
        <v>894</v>
      </c>
      <c r="B154" s="11" t="s">
        <v>895</v>
      </c>
      <c r="C154" s="11" t="s">
        <v>47</v>
      </c>
      <c r="D154" s="11" t="s">
        <v>925</v>
      </c>
      <c r="E154" s="15" t="s">
        <v>896</v>
      </c>
      <c r="F154" s="63">
        <f>VLOOKUP(C154,'Supplementary Dropdown'!$H$21:$I$31,2,0)</f>
        <v>0.49</v>
      </c>
      <c r="G154" s="19">
        <f t="shared" si="40"/>
        <v>106.9385754605189</v>
      </c>
      <c r="H154" s="19">
        <f>VLOOKUP($A154,input!$A:$AD,COLUMN(input!$C$2),0)</f>
        <v>30.297897391370984</v>
      </c>
      <c r="I154" s="19">
        <f>VLOOKUP($A154,input!$A:$AD,COLUMN(input!$E$2),0)</f>
        <v>76.640678069147924</v>
      </c>
      <c r="J154" s="19">
        <f>VLOOKUP($A154,input!$A:$AD,COLUMN(input!$G$2),0)</f>
        <v>40.65637252380121</v>
      </c>
      <c r="K154" s="19">
        <f t="shared" si="41"/>
        <v>5.4103741291719132E-2</v>
      </c>
      <c r="L154" s="19">
        <f>VLOOKUP($A154,input!$A:$AD,COLUMN(input!$H$2),0)</f>
        <v>40.710476265092929</v>
      </c>
      <c r="M154" s="19">
        <f t="shared" si="42"/>
        <v>70.892627213961831</v>
      </c>
      <c r="N154" s="14">
        <f>VLOOKUP($A154,input!$A:$AD,COLUMN(input!$J$2),0)</f>
        <v>0</v>
      </c>
      <c r="O154" s="32">
        <f>VLOOKUP($A154,input!$A:$AD,COLUMN(input!$L$2),0)</f>
        <v>28.103348971901895</v>
      </c>
      <c r="P154" s="19">
        <f>VLOOKUP($A154,input!$A:$AD,COLUMN(input!$N$2),0)</f>
        <v>2.1945484194690921</v>
      </c>
      <c r="Q154" s="32">
        <f>VLOOKUP($A154,input!$A:$AD,COLUMN(input!$P$2),0)</f>
        <v>0</v>
      </c>
      <c r="R154" s="32">
        <f>VLOOKUP($A154,input!$A:$AD,COLUMN(input!$R$2),0)</f>
        <v>0</v>
      </c>
      <c r="S154" s="31">
        <f>VLOOKUP($A154,input!$A:$AD,COLUMN(input!$T$2),0)</f>
        <v>0</v>
      </c>
      <c r="T154" s="32">
        <f>VLOOKUP($A154,input!$A:$AD,COLUMN(input!$V$2),0)</f>
        <v>66.393209267859817</v>
      </c>
      <c r="U154" s="19">
        <f>VLOOKUP($A154,input!$A:$AD,COLUMN(input!$X$2),0)</f>
        <v>10.247468801288116</v>
      </c>
      <c r="V154" s="32">
        <f>VLOOKUP($A154,input!$A:$AD,COLUMN(input!$Z$2),0)</f>
        <v>0</v>
      </c>
      <c r="W154" s="32">
        <f>VLOOKUP($A154,input!$A:$AD,COLUMN(input!$AB$2),0)</f>
        <v>0</v>
      </c>
      <c r="X154" s="31">
        <f>VLOOKUP($A154,input!$A:$AD,COLUMN(input!$AD$2),0)</f>
        <v>0</v>
      </c>
      <c r="Y154" s="32">
        <f t="shared" si="43"/>
        <v>94.496558239761711</v>
      </c>
      <c r="Z154" s="19">
        <f t="shared" si="44"/>
        <v>12.442017220757208</v>
      </c>
      <c r="AA154" s="32">
        <f t="shared" si="45"/>
        <v>0</v>
      </c>
      <c r="AB154" s="32">
        <f t="shared" si="46"/>
        <v>0</v>
      </c>
      <c r="AC154" s="31">
        <f t="shared" si="47"/>
        <v>0</v>
      </c>
    </row>
    <row r="155" spans="1:29" x14ac:dyDescent="0.25">
      <c r="A155" s="11" t="s">
        <v>911</v>
      </c>
      <c r="B155" s="11" t="s">
        <v>912</v>
      </c>
      <c r="C155" s="11" t="s">
        <v>923</v>
      </c>
      <c r="D155" s="11" t="s">
        <v>941</v>
      </c>
      <c r="E155" s="15" t="s">
        <v>913</v>
      </c>
      <c r="F155" s="63">
        <f>VLOOKUP(C155,'Supplementary Dropdown'!$H$21:$I$31,2,0)</f>
        <v>0.49</v>
      </c>
      <c r="G155" s="19">
        <f t="shared" si="40"/>
        <v>30.119602335348372</v>
      </c>
      <c r="H155" s="19">
        <f>VLOOKUP($A155,input!$A:$AD,COLUMN(input!$C$2),0)</f>
        <v>4.575692213201795</v>
      </c>
      <c r="I155" s="19">
        <f>VLOOKUP($A155,input!$A:$AD,COLUMN(input!$E$2),0)</f>
        <v>25.543910122146578</v>
      </c>
      <c r="J155" s="19">
        <f>VLOOKUP($A155,input!$A:$AD,COLUMN(input!$G$2),0)</f>
        <v>-20.735386201973569</v>
      </c>
      <c r="K155" s="19">
        <f t="shared" si="41"/>
        <v>0.24795664408185658</v>
      </c>
      <c r="L155" s="19">
        <f>VLOOKUP($A155,input!$A:$AD,COLUMN(input!$H$2),0)</f>
        <v>-20.487429557891712</v>
      </c>
      <c r="M155" s="19">
        <f t="shared" si="42"/>
        <v>23.628116862985586</v>
      </c>
      <c r="N155" s="14">
        <f>VLOOKUP($A155,input!$A:$AD,COLUMN(input!$J$2),0)</f>
        <v>0.44804887119890724</v>
      </c>
      <c r="O155" s="32">
        <f>VLOOKUP($A155,input!$A:$AD,COLUMN(input!$L$2),0)</f>
        <v>4.9343997923852649</v>
      </c>
      <c r="P155" s="19">
        <f>VLOOKUP($A155,input!$A:$AD,COLUMN(input!$N$2),0)</f>
        <v>-0.35870757918347046</v>
      </c>
      <c r="Q155" s="32">
        <f>VLOOKUP($A155,input!$A:$AD,COLUMN(input!$P$2),0)</f>
        <v>0</v>
      </c>
      <c r="R155" s="32">
        <f>VLOOKUP($A155,input!$A:$AD,COLUMN(input!$R$2),0)</f>
        <v>0</v>
      </c>
      <c r="S155" s="31">
        <f>VLOOKUP($A155,input!$A:$AD,COLUMN(input!$T$2),0)</f>
        <v>0</v>
      </c>
      <c r="T155" s="32">
        <f>VLOOKUP($A155,input!$A:$AD,COLUMN(input!$V$2),0)</f>
        <v>20.069959971905885</v>
      </c>
      <c r="U155" s="19">
        <f>VLOOKUP($A155,input!$A:$AD,COLUMN(input!$X$2),0)</f>
        <v>5.4739501502406949</v>
      </c>
      <c r="V155" s="32">
        <f>VLOOKUP($A155,input!$A:$AD,COLUMN(input!$Z$2),0)</f>
        <v>0</v>
      </c>
      <c r="W155" s="32">
        <f>VLOOKUP($A155,input!$A:$AD,COLUMN(input!$AB$2),0)</f>
        <v>0</v>
      </c>
      <c r="X155" s="31">
        <f>VLOOKUP($A155,input!$A:$AD,COLUMN(input!$AD$2),0)</f>
        <v>0</v>
      </c>
      <c r="Y155" s="32">
        <f t="shared" si="43"/>
        <v>25.004359764291149</v>
      </c>
      <c r="Z155" s="19">
        <f t="shared" si="44"/>
        <v>5.115242571057224</v>
      </c>
      <c r="AA155" s="32">
        <f t="shared" si="45"/>
        <v>0</v>
      </c>
      <c r="AB155" s="32">
        <f t="shared" si="46"/>
        <v>0</v>
      </c>
      <c r="AC155" s="31">
        <f t="shared" si="47"/>
        <v>0</v>
      </c>
    </row>
    <row r="157" spans="1:29" x14ac:dyDescent="0.25">
      <c r="A157" s="37"/>
      <c r="G157" s="21"/>
    </row>
    <row r="158" spans="1:29" ht="29.25" customHeight="1" x14ac:dyDescent="0.25">
      <c r="A158" s="69"/>
      <c r="E158" s="96" t="s">
        <v>1029</v>
      </c>
      <c r="F158" s="96"/>
      <c r="G158" s="96"/>
      <c r="H158" s="96"/>
      <c r="I158" s="96"/>
      <c r="J158" s="96"/>
      <c r="K158" s="96"/>
      <c r="L158" s="96"/>
      <c r="M158" s="96"/>
    </row>
  </sheetData>
  <mergeCells count="5">
    <mergeCell ref="G3:M3"/>
    <mergeCell ref="O3:S3"/>
    <mergeCell ref="T3:X3"/>
    <mergeCell ref="Y3:AC3"/>
    <mergeCell ref="E158:M158"/>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84"/>
  <sheetViews>
    <sheetView workbookViewId="0">
      <selection activeCell="H22" sqref="H22"/>
    </sheetView>
  </sheetViews>
  <sheetFormatPr defaultRowHeight="15" x14ac:dyDescent="0.2"/>
  <cols>
    <col min="1" max="1" width="5.44140625" bestFit="1" customWidth="1"/>
    <col min="2" max="3" width="12.77734375" bestFit="1" customWidth="1"/>
    <col min="4" max="5" width="12.109375" bestFit="1" customWidth="1"/>
    <col min="6" max="6" width="14.88671875" bestFit="1" customWidth="1"/>
    <col min="7" max="7" width="12.77734375" bestFit="1" customWidth="1"/>
    <col min="8" max="8" width="14.88671875" bestFit="1" customWidth="1"/>
    <col min="9" max="12" width="12" bestFit="1" customWidth="1"/>
    <col min="13" max="14" width="12.5546875" bestFit="1" customWidth="1"/>
    <col min="15" max="16" width="13.44140625" bestFit="1" customWidth="1"/>
    <col min="17" max="20" width="13.109375" bestFit="1" customWidth="1"/>
    <col min="21" max="24" width="12" bestFit="1" customWidth="1"/>
    <col min="25" max="26" width="12.6640625" bestFit="1" customWidth="1"/>
    <col min="27" max="30" width="12.33203125" bestFit="1" customWidth="1"/>
  </cols>
  <sheetData>
    <row r="1" spans="1:31" x14ac:dyDescent="0.2">
      <c r="A1" t="s">
        <v>995</v>
      </c>
      <c r="B1" t="s">
        <v>997</v>
      </c>
      <c r="C1" t="s">
        <v>998</v>
      </c>
      <c r="D1" t="s">
        <v>999</v>
      </c>
      <c r="E1" t="s">
        <v>1000</v>
      </c>
      <c r="F1" t="s">
        <v>1027</v>
      </c>
      <c r="G1" t="s">
        <v>1001</v>
      </c>
      <c r="H1" t="s">
        <v>1002</v>
      </c>
      <c r="I1" t="s">
        <v>1003</v>
      </c>
      <c r="J1" t="s">
        <v>1004</v>
      </c>
      <c r="K1" t="s">
        <v>1005</v>
      </c>
      <c r="L1" t="s">
        <v>1006</v>
      </c>
      <c r="M1" t="s">
        <v>1007</v>
      </c>
      <c r="N1" t="s">
        <v>1008</v>
      </c>
      <c r="O1" t="s">
        <v>1009</v>
      </c>
      <c r="P1" t="s">
        <v>1010</v>
      </c>
      <c r="Q1" t="s">
        <v>1011</v>
      </c>
      <c r="R1" t="s">
        <v>1012</v>
      </c>
      <c r="S1" t="s">
        <v>1013</v>
      </c>
      <c r="T1" t="s">
        <v>1014</v>
      </c>
      <c r="U1" t="s">
        <v>1015</v>
      </c>
      <c r="V1" t="s">
        <v>1016</v>
      </c>
      <c r="W1" t="s">
        <v>1017</v>
      </c>
      <c r="X1" t="s">
        <v>1018</v>
      </c>
      <c r="Y1" t="s">
        <v>1019</v>
      </c>
      <c r="Z1" t="s">
        <v>1020</v>
      </c>
      <c r="AA1" t="s">
        <v>1021</v>
      </c>
      <c r="AB1" t="s">
        <v>1022</v>
      </c>
      <c r="AC1" t="s">
        <v>1023</v>
      </c>
      <c r="AD1" t="s">
        <v>1024</v>
      </c>
      <c r="AE1" t="s">
        <v>1025</v>
      </c>
    </row>
    <row r="2" spans="1:31" x14ac:dyDescent="0.2">
      <c r="A2" t="s">
        <v>274</v>
      </c>
      <c r="B2">
        <v>0.7438662956768749</v>
      </c>
      <c r="C2">
        <v>0.26041126292777339</v>
      </c>
      <c r="D2">
        <v>3.1100329395616284</v>
      </c>
      <c r="E2">
        <v>3.203467405557042</v>
      </c>
      <c r="F2">
        <v>-10.161001735067888</v>
      </c>
      <c r="G2">
        <v>-10.466267881614991</v>
      </c>
      <c r="H2">
        <v>-10.441629994619733</v>
      </c>
      <c r="I2">
        <v>0.5</v>
      </c>
      <c r="J2">
        <v>0.5</v>
      </c>
      <c r="K2">
        <v>0</v>
      </c>
      <c r="L2">
        <v>0</v>
      </c>
      <c r="M2">
        <v>0.7438662956768749</v>
      </c>
      <c r="N2">
        <v>0.26041126292777339</v>
      </c>
      <c r="O2">
        <v>0</v>
      </c>
      <c r="P2">
        <v>0</v>
      </c>
      <c r="Q2">
        <v>0</v>
      </c>
      <c r="R2">
        <v>0</v>
      </c>
      <c r="S2">
        <v>0</v>
      </c>
      <c r="T2">
        <v>0</v>
      </c>
      <c r="U2">
        <v>0</v>
      </c>
      <c r="V2">
        <v>0</v>
      </c>
      <c r="W2">
        <v>3.1100329395616284</v>
      </c>
      <c r="X2">
        <v>3.203467405557042</v>
      </c>
      <c r="Y2">
        <v>0</v>
      </c>
      <c r="Z2">
        <v>0</v>
      </c>
      <c r="AA2">
        <v>0</v>
      </c>
      <c r="AB2">
        <v>0</v>
      </c>
      <c r="AC2">
        <v>0</v>
      </c>
      <c r="AD2">
        <v>0</v>
      </c>
      <c r="AE2" t="s">
        <v>1026</v>
      </c>
    </row>
    <row r="3" spans="1:31" x14ac:dyDescent="0.2">
      <c r="A3" t="s">
        <v>347</v>
      </c>
      <c r="B3">
        <v>0.60252745179972422</v>
      </c>
      <c r="C3">
        <v>0.17848240222128853</v>
      </c>
      <c r="D3">
        <v>2.9119731081733984</v>
      </c>
      <c r="E3">
        <v>2.9994572788052167</v>
      </c>
      <c r="F3">
        <v>-14.733203726176674</v>
      </c>
      <c r="G3">
        <v>-15.175832164302152</v>
      </c>
      <c r="H3">
        <v>-15.311338017814847</v>
      </c>
      <c r="I3">
        <v>0.5</v>
      </c>
      <c r="J3">
        <v>0.5</v>
      </c>
      <c r="K3">
        <v>0</v>
      </c>
      <c r="L3">
        <v>0</v>
      </c>
      <c r="M3">
        <v>0.60252745179972422</v>
      </c>
      <c r="N3">
        <v>0.17848240222128853</v>
      </c>
      <c r="O3">
        <v>0</v>
      </c>
      <c r="P3">
        <v>0</v>
      </c>
      <c r="Q3">
        <v>0</v>
      </c>
      <c r="R3">
        <v>0</v>
      </c>
      <c r="S3">
        <v>0</v>
      </c>
      <c r="T3">
        <v>0</v>
      </c>
      <c r="U3">
        <v>0</v>
      </c>
      <c r="V3">
        <v>0</v>
      </c>
      <c r="W3">
        <v>2.9119731081733984</v>
      </c>
      <c r="X3">
        <v>2.9994572788052167</v>
      </c>
      <c r="Y3">
        <v>0</v>
      </c>
      <c r="Z3">
        <v>0</v>
      </c>
      <c r="AA3">
        <v>0</v>
      </c>
      <c r="AB3">
        <v>0</v>
      </c>
      <c r="AC3">
        <v>0</v>
      </c>
      <c r="AD3">
        <v>0</v>
      </c>
      <c r="AE3" t="s">
        <v>1026</v>
      </c>
    </row>
    <row r="4" spans="1:31" x14ac:dyDescent="0.2">
      <c r="A4" t="s">
        <v>463</v>
      </c>
      <c r="B4">
        <v>0.169424118104578</v>
      </c>
      <c r="C4">
        <v>0</v>
      </c>
      <c r="D4">
        <v>1.4311390118505634</v>
      </c>
      <c r="E4">
        <v>1.4741346044812669</v>
      </c>
      <c r="F4">
        <v>-3.6108302027083305</v>
      </c>
      <c r="G4">
        <v>-3.7193100800429155</v>
      </c>
      <c r="H4">
        <v>-3.7372585401658203</v>
      </c>
      <c r="I4">
        <v>0.5</v>
      </c>
      <c r="J4">
        <v>0.5</v>
      </c>
      <c r="K4">
        <v>0</v>
      </c>
      <c r="L4">
        <v>0</v>
      </c>
      <c r="M4">
        <v>0.169424118104578</v>
      </c>
      <c r="N4">
        <v>0</v>
      </c>
      <c r="O4">
        <v>0</v>
      </c>
      <c r="P4">
        <v>0</v>
      </c>
      <c r="Q4">
        <v>0</v>
      </c>
      <c r="R4">
        <v>0</v>
      </c>
      <c r="S4">
        <v>0</v>
      </c>
      <c r="T4">
        <v>0</v>
      </c>
      <c r="U4">
        <v>0</v>
      </c>
      <c r="V4">
        <v>0</v>
      </c>
      <c r="W4">
        <v>1.4311390118505634</v>
      </c>
      <c r="X4">
        <v>1.4741346044812669</v>
      </c>
      <c r="Y4">
        <v>0</v>
      </c>
      <c r="Z4">
        <v>0</v>
      </c>
      <c r="AA4">
        <v>0</v>
      </c>
      <c r="AB4">
        <v>0</v>
      </c>
      <c r="AC4">
        <v>0</v>
      </c>
      <c r="AD4">
        <v>0</v>
      </c>
      <c r="AE4" t="s">
        <v>1026</v>
      </c>
    </row>
    <row r="5" spans="1:31" x14ac:dyDescent="0.2">
      <c r="A5" t="s">
        <v>608</v>
      </c>
      <c r="B5">
        <v>4.373749637883436E-2</v>
      </c>
      <c r="C5">
        <v>0</v>
      </c>
      <c r="D5">
        <v>1.6228790374207798</v>
      </c>
      <c r="E5">
        <v>1.6716350600042365</v>
      </c>
      <c r="F5">
        <v>-4.8175706044306308</v>
      </c>
      <c r="G5">
        <v>-4.962304485250435</v>
      </c>
      <c r="H5">
        <v>-5.0338898183585661</v>
      </c>
      <c r="I5">
        <v>0.5</v>
      </c>
      <c r="J5">
        <v>0.5</v>
      </c>
      <c r="K5">
        <v>0</v>
      </c>
      <c r="L5">
        <v>0</v>
      </c>
      <c r="M5">
        <v>4.373749637883436E-2</v>
      </c>
      <c r="N5">
        <v>0</v>
      </c>
      <c r="O5">
        <v>0</v>
      </c>
      <c r="P5">
        <v>0</v>
      </c>
      <c r="Q5">
        <v>0</v>
      </c>
      <c r="R5">
        <v>0</v>
      </c>
      <c r="S5">
        <v>0</v>
      </c>
      <c r="T5">
        <v>0</v>
      </c>
      <c r="U5">
        <v>0</v>
      </c>
      <c r="V5">
        <v>0</v>
      </c>
      <c r="W5">
        <v>1.6228790374207798</v>
      </c>
      <c r="X5">
        <v>1.6716350600042365</v>
      </c>
      <c r="Y5">
        <v>0</v>
      </c>
      <c r="Z5">
        <v>0</v>
      </c>
      <c r="AA5">
        <v>0</v>
      </c>
      <c r="AB5">
        <v>0</v>
      </c>
      <c r="AC5">
        <v>0</v>
      </c>
      <c r="AD5">
        <v>0</v>
      </c>
      <c r="AE5" t="s">
        <v>1026</v>
      </c>
    </row>
    <row r="6" spans="1:31" x14ac:dyDescent="0.2">
      <c r="A6" t="s">
        <v>777</v>
      </c>
      <c r="B6">
        <v>1.650413376166598</v>
      </c>
      <c r="C6">
        <v>1.0701001335437308</v>
      </c>
      <c r="D6">
        <v>4.7243668911553076</v>
      </c>
      <c r="E6">
        <v>4.8663006604174832</v>
      </c>
      <c r="F6">
        <v>-5.1508690618437516</v>
      </c>
      <c r="G6">
        <v>-5.3056162010407748</v>
      </c>
      <c r="H6">
        <v>-5.302008132229191</v>
      </c>
      <c r="I6">
        <v>0.5</v>
      </c>
      <c r="J6">
        <v>0.5</v>
      </c>
      <c r="K6">
        <v>0</v>
      </c>
      <c r="L6">
        <v>0</v>
      </c>
      <c r="M6">
        <v>1.650413376166598</v>
      </c>
      <c r="N6">
        <v>1.0701001335437308</v>
      </c>
      <c r="O6">
        <v>0</v>
      </c>
      <c r="P6">
        <v>0</v>
      </c>
      <c r="Q6">
        <v>0</v>
      </c>
      <c r="R6">
        <v>0</v>
      </c>
      <c r="S6">
        <v>0</v>
      </c>
      <c r="T6">
        <v>0</v>
      </c>
      <c r="U6">
        <v>0</v>
      </c>
      <c r="V6">
        <v>0</v>
      </c>
      <c r="W6">
        <v>4.7243668911553076</v>
      </c>
      <c r="X6">
        <v>4.8663006604174832</v>
      </c>
      <c r="Y6">
        <v>0</v>
      </c>
      <c r="Z6">
        <v>0</v>
      </c>
      <c r="AA6">
        <v>0</v>
      </c>
      <c r="AB6">
        <v>0</v>
      </c>
      <c r="AC6">
        <v>0</v>
      </c>
      <c r="AD6">
        <v>0</v>
      </c>
      <c r="AE6" t="s">
        <v>1026</v>
      </c>
    </row>
    <row r="7" spans="1:31" x14ac:dyDescent="0.2">
      <c r="A7" t="s">
        <v>811</v>
      </c>
      <c r="B7">
        <v>0.25153282672835325</v>
      </c>
      <c r="C7">
        <v>0</v>
      </c>
      <c r="D7">
        <v>1.449623399249006</v>
      </c>
      <c r="E7">
        <v>1.4931743168230105</v>
      </c>
      <c r="F7">
        <v>-14.43133913829525</v>
      </c>
      <c r="G7">
        <v>-14.864898683222576</v>
      </c>
      <c r="H7">
        <v>-14.979086007653928</v>
      </c>
      <c r="I7">
        <v>0.5</v>
      </c>
      <c r="J7">
        <v>0.5</v>
      </c>
      <c r="K7">
        <v>0</v>
      </c>
      <c r="L7">
        <v>0</v>
      </c>
      <c r="M7">
        <v>0.25153282672835325</v>
      </c>
      <c r="N7">
        <v>0</v>
      </c>
      <c r="O7">
        <v>0</v>
      </c>
      <c r="P7">
        <v>0</v>
      </c>
      <c r="Q7">
        <v>0</v>
      </c>
      <c r="R7">
        <v>0</v>
      </c>
      <c r="S7">
        <v>0</v>
      </c>
      <c r="T7">
        <v>0</v>
      </c>
      <c r="U7">
        <v>0</v>
      </c>
      <c r="V7">
        <v>0</v>
      </c>
      <c r="W7">
        <v>1.449623399249006</v>
      </c>
      <c r="X7">
        <v>1.4931743168230105</v>
      </c>
      <c r="Y7">
        <v>0</v>
      </c>
      <c r="Z7">
        <v>0</v>
      </c>
      <c r="AA7">
        <v>0</v>
      </c>
      <c r="AB7">
        <v>0</v>
      </c>
      <c r="AC7">
        <v>0</v>
      </c>
      <c r="AD7">
        <v>0</v>
      </c>
      <c r="AE7" t="s">
        <v>1026</v>
      </c>
    </row>
    <row r="8" spans="1:31" x14ac:dyDescent="0.2">
      <c r="A8" t="s">
        <v>152</v>
      </c>
      <c r="B8">
        <v>0.54402684016853475</v>
      </c>
      <c r="C8">
        <v>0.10229877491269819</v>
      </c>
      <c r="D8">
        <v>2.6535322970805391</v>
      </c>
      <c r="E8">
        <v>2.7332521514992676</v>
      </c>
      <c r="F8">
        <v>-17.972188740383903</v>
      </c>
      <c r="G8">
        <v>-18.512125741167971</v>
      </c>
      <c r="H8">
        <v>-18.665959527016913</v>
      </c>
      <c r="I8">
        <v>0.5</v>
      </c>
      <c r="J8">
        <v>0.5</v>
      </c>
      <c r="K8">
        <v>0</v>
      </c>
      <c r="L8">
        <v>0</v>
      </c>
      <c r="M8">
        <v>0.54402684016853475</v>
      </c>
      <c r="N8">
        <v>0.10229877491269819</v>
      </c>
      <c r="O8">
        <v>0</v>
      </c>
      <c r="P8">
        <v>0</v>
      </c>
      <c r="Q8">
        <v>0</v>
      </c>
      <c r="R8">
        <v>0</v>
      </c>
      <c r="S8">
        <v>0</v>
      </c>
      <c r="T8">
        <v>0</v>
      </c>
      <c r="U8">
        <v>0</v>
      </c>
      <c r="V8">
        <v>0</v>
      </c>
      <c r="W8">
        <v>2.6535322970805391</v>
      </c>
      <c r="X8">
        <v>2.7332521514992676</v>
      </c>
      <c r="Y8">
        <v>0</v>
      </c>
      <c r="Z8">
        <v>0</v>
      </c>
      <c r="AA8">
        <v>0</v>
      </c>
      <c r="AB8">
        <v>0</v>
      </c>
      <c r="AC8">
        <v>0</v>
      </c>
      <c r="AD8">
        <v>0</v>
      </c>
      <c r="AE8" t="s">
        <v>941</v>
      </c>
    </row>
    <row r="9" spans="1:31" x14ac:dyDescent="0.2">
      <c r="A9" t="s">
        <v>184</v>
      </c>
      <c r="B9">
        <v>0.38636179997754749</v>
      </c>
      <c r="C9">
        <v>0.10072426822221558</v>
      </c>
      <c r="D9">
        <v>1.7540985725748284</v>
      </c>
      <c r="E9">
        <v>1.8067968129526129</v>
      </c>
      <c r="F9">
        <v>-10.725730929901641</v>
      </c>
      <c r="G9">
        <v>-11.047963189598256</v>
      </c>
      <c r="H9">
        <v>-11.052199992455499</v>
      </c>
      <c r="I9">
        <v>0.5</v>
      </c>
      <c r="J9">
        <v>0.5</v>
      </c>
      <c r="K9">
        <v>0</v>
      </c>
      <c r="L9">
        <v>0</v>
      </c>
      <c r="M9">
        <v>0.38636179997754749</v>
      </c>
      <c r="N9">
        <v>0.10072426822221558</v>
      </c>
      <c r="O9">
        <v>0</v>
      </c>
      <c r="P9">
        <v>0</v>
      </c>
      <c r="Q9">
        <v>0</v>
      </c>
      <c r="R9">
        <v>0</v>
      </c>
      <c r="S9">
        <v>0</v>
      </c>
      <c r="T9">
        <v>0</v>
      </c>
      <c r="U9">
        <v>0</v>
      </c>
      <c r="V9">
        <v>0</v>
      </c>
      <c r="W9">
        <v>1.7540985725748284</v>
      </c>
      <c r="X9">
        <v>1.8067968129526129</v>
      </c>
      <c r="Y9">
        <v>0</v>
      </c>
      <c r="Z9">
        <v>0</v>
      </c>
      <c r="AA9">
        <v>0</v>
      </c>
      <c r="AB9">
        <v>0</v>
      </c>
      <c r="AC9">
        <v>0</v>
      </c>
      <c r="AD9">
        <v>0</v>
      </c>
      <c r="AE9" t="s">
        <v>941</v>
      </c>
    </row>
    <row r="10" spans="1:31" x14ac:dyDescent="0.2">
      <c r="A10" t="s">
        <v>295</v>
      </c>
      <c r="B10">
        <v>0.72141974793726393</v>
      </c>
      <c r="C10">
        <v>0.39310840542736647</v>
      </c>
      <c r="D10">
        <v>2.420746561895136</v>
      </c>
      <c r="E10">
        <v>2.4934728534542172</v>
      </c>
      <c r="F10">
        <v>-2.4828261716361224</v>
      </c>
      <c r="G10">
        <v>-2.5574175158483663</v>
      </c>
      <c r="H10">
        <v>-2.5958651107447155</v>
      </c>
      <c r="I10">
        <v>0.5</v>
      </c>
      <c r="J10">
        <v>0.5</v>
      </c>
      <c r="K10">
        <v>0</v>
      </c>
      <c r="L10">
        <v>0</v>
      </c>
      <c r="M10">
        <v>0.72141974793726393</v>
      </c>
      <c r="N10">
        <v>0.39310840542736647</v>
      </c>
      <c r="O10">
        <v>0</v>
      </c>
      <c r="P10">
        <v>0</v>
      </c>
      <c r="Q10">
        <v>0</v>
      </c>
      <c r="R10">
        <v>0</v>
      </c>
      <c r="S10">
        <v>0</v>
      </c>
      <c r="T10">
        <v>0</v>
      </c>
      <c r="U10">
        <v>0</v>
      </c>
      <c r="V10">
        <v>0</v>
      </c>
      <c r="W10">
        <v>2.420746561895136</v>
      </c>
      <c r="X10">
        <v>2.4934728534542172</v>
      </c>
      <c r="Y10">
        <v>0</v>
      </c>
      <c r="Z10">
        <v>0</v>
      </c>
      <c r="AA10">
        <v>0</v>
      </c>
      <c r="AB10">
        <v>0</v>
      </c>
      <c r="AC10">
        <v>0</v>
      </c>
      <c r="AD10">
        <v>0</v>
      </c>
      <c r="AE10" t="s">
        <v>941</v>
      </c>
    </row>
    <row r="11" spans="1:31" x14ac:dyDescent="0.2">
      <c r="A11" t="s">
        <v>307</v>
      </c>
      <c r="B11">
        <v>1.0926831341408043</v>
      </c>
      <c r="C11">
        <v>0.61683903691934605</v>
      </c>
      <c r="D11">
        <v>3.4595343881458462</v>
      </c>
      <c r="E11">
        <v>3.563468897660957</v>
      </c>
      <c r="F11">
        <v>-15.250490086585625</v>
      </c>
      <c r="G11">
        <v>-15.708659316654719</v>
      </c>
      <c r="H11">
        <v>-15.706318226878501</v>
      </c>
      <c r="I11">
        <v>0.5</v>
      </c>
      <c r="J11">
        <v>0.5</v>
      </c>
      <c r="K11">
        <v>0</v>
      </c>
      <c r="L11">
        <v>0</v>
      </c>
      <c r="M11">
        <v>1.0926831341408043</v>
      </c>
      <c r="N11">
        <v>0.61683903691934605</v>
      </c>
      <c r="O11">
        <v>0</v>
      </c>
      <c r="P11">
        <v>0</v>
      </c>
      <c r="Q11">
        <v>0</v>
      </c>
      <c r="R11">
        <v>0</v>
      </c>
      <c r="S11">
        <v>0</v>
      </c>
      <c r="T11">
        <v>0</v>
      </c>
      <c r="U11">
        <v>0</v>
      </c>
      <c r="V11">
        <v>0</v>
      </c>
      <c r="W11">
        <v>3.4595343881458462</v>
      </c>
      <c r="X11">
        <v>3.563468897660957</v>
      </c>
      <c r="Y11">
        <v>0</v>
      </c>
      <c r="Z11">
        <v>0</v>
      </c>
      <c r="AA11">
        <v>0</v>
      </c>
      <c r="AB11">
        <v>0</v>
      </c>
      <c r="AC11">
        <v>0</v>
      </c>
      <c r="AD11">
        <v>0</v>
      </c>
      <c r="AE11" t="s">
        <v>941</v>
      </c>
    </row>
    <row r="12" spans="1:31" x14ac:dyDescent="0.2">
      <c r="A12" t="s">
        <v>737</v>
      </c>
      <c r="B12">
        <v>0.34660971351692454</v>
      </c>
      <c r="C12">
        <v>0</v>
      </c>
      <c r="D12">
        <v>2.3068063812813464</v>
      </c>
      <c r="E12">
        <v>2.3761095772855074</v>
      </c>
      <c r="F12">
        <v>-7.4503190957645353</v>
      </c>
      <c r="G12">
        <v>-7.6741484248218388</v>
      </c>
      <c r="H12">
        <v>-7.7297200449127779</v>
      </c>
      <c r="I12">
        <v>0.5</v>
      </c>
      <c r="J12">
        <v>0.5</v>
      </c>
      <c r="K12">
        <v>0</v>
      </c>
      <c r="L12">
        <v>0</v>
      </c>
      <c r="M12">
        <v>0.34660971351692454</v>
      </c>
      <c r="N12">
        <v>0</v>
      </c>
      <c r="O12">
        <v>0</v>
      </c>
      <c r="P12">
        <v>0</v>
      </c>
      <c r="Q12">
        <v>0</v>
      </c>
      <c r="R12">
        <v>0</v>
      </c>
      <c r="S12">
        <v>0</v>
      </c>
      <c r="T12">
        <v>0</v>
      </c>
      <c r="U12">
        <v>0</v>
      </c>
      <c r="V12">
        <v>0</v>
      </c>
      <c r="W12">
        <v>2.3068063812813464</v>
      </c>
      <c r="X12">
        <v>2.3761095772855074</v>
      </c>
      <c r="Y12">
        <v>0</v>
      </c>
      <c r="Z12">
        <v>0</v>
      </c>
      <c r="AA12">
        <v>0</v>
      </c>
      <c r="AB12">
        <v>0</v>
      </c>
      <c r="AC12">
        <v>0</v>
      </c>
      <c r="AD12">
        <v>0</v>
      </c>
      <c r="AE12" t="s">
        <v>941</v>
      </c>
    </row>
    <row r="13" spans="1:31" x14ac:dyDescent="0.2">
      <c r="A13" t="s">
        <v>781</v>
      </c>
      <c r="B13">
        <v>0.51525257210227238</v>
      </c>
      <c r="C13">
        <v>0.28262730471615122</v>
      </c>
      <c r="D13">
        <v>1.7241382907628962</v>
      </c>
      <c r="E13">
        <v>1.7759364368373178</v>
      </c>
      <c r="F13">
        <v>-12.159315572987941</v>
      </c>
      <c r="G13">
        <v>-12.524616899215044</v>
      </c>
      <c r="H13">
        <v>-12.360525714916351</v>
      </c>
      <c r="I13">
        <v>0.5</v>
      </c>
      <c r="J13">
        <v>0.5</v>
      </c>
      <c r="K13">
        <v>0</v>
      </c>
      <c r="L13">
        <v>0</v>
      </c>
      <c r="M13">
        <v>0.51525257210227238</v>
      </c>
      <c r="N13">
        <v>0.28262730471615122</v>
      </c>
      <c r="O13">
        <v>0</v>
      </c>
      <c r="P13">
        <v>0</v>
      </c>
      <c r="Q13">
        <v>0</v>
      </c>
      <c r="R13">
        <v>0</v>
      </c>
      <c r="S13">
        <v>0</v>
      </c>
      <c r="T13">
        <v>0</v>
      </c>
      <c r="U13">
        <v>0</v>
      </c>
      <c r="V13">
        <v>0</v>
      </c>
      <c r="W13">
        <v>1.7241382907628962</v>
      </c>
      <c r="X13">
        <v>1.7759364368373178</v>
      </c>
      <c r="Y13">
        <v>0</v>
      </c>
      <c r="Z13">
        <v>0</v>
      </c>
      <c r="AA13">
        <v>0</v>
      </c>
      <c r="AB13">
        <v>0</v>
      </c>
      <c r="AC13">
        <v>0</v>
      </c>
      <c r="AD13">
        <v>0</v>
      </c>
      <c r="AE13" t="s">
        <v>941</v>
      </c>
    </row>
    <row r="14" spans="1:31" x14ac:dyDescent="0.2">
      <c r="A14" t="s">
        <v>53</v>
      </c>
      <c r="B14">
        <v>0.73091017958686033</v>
      </c>
      <c r="C14">
        <v>0.30470580502972006</v>
      </c>
      <c r="D14">
        <v>2.8503302839229017</v>
      </c>
      <c r="E14">
        <v>2.9359625242124308</v>
      </c>
      <c r="F14">
        <v>-25.595614001491086</v>
      </c>
      <c r="G14">
        <v>-26.364580945741888</v>
      </c>
      <c r="H14">
        <v>-26.495088528977547</v>
      </c>
      <c r="I14">
        <v>0.5</v>
      </c>
      <c r="J14">
        <v>0.5</v>
      </c>
      <c r="K14">
        <v>0</v>
      </c>
      <c r="L14">
        <v>0</v>
      </c>
      <c r="M14">
        <v>0.73091017958686033</v>
      </c>
      <c r="N14">
        <v>0.30470580502972006</v>
      </c>
      <c r="O14">
        <v>0</v>
      </c>
      <c r="P14">
        <v>0</v>
      </c>
      <c r="Q14">
        <v>0</v>
      </c>
      <c r="R14">
        <v>0</v>
      </c>
      <c r="S14">
        <v>0</v>
      </c>
      <c r="T14">
        <v>0</v>
      </c>
      <c r="U14">
        <v>0</v>
      </c>
      <c r="V14">
        <v>0</v>
      </c>
      <c r="W14">
        <v>2.8503302839229017</v>
      </c>
      <c r="X14">
        <v>2.9359625242124308</v>
      </c>
      <c r="Y14">
        <v>0</v>
      </c>
      <c r="Z14">
        <v>0</v>
      </c>
      <c r="AA14">
        <v>0</v>
      </c>
      <c r="AB14">
        <v>0</v>
      </c>
      <c r="AC14">
        <v>0</v>
      </c>
      <c r="AD14">
        <v>0</v>
      </c>
      <c r="AE14" t="s">
        <v>1026</v>
      </c>
    </row>
    <row r="15" spans="1:31" x14ac:dyDescent="0.2">
      <c r="A15" t="s">
        <v>246</v>
      </c>
      <c r="B15">
        <v>0.16239998388316668</v>
      </c>
      <c r="C15">
        <v>0</v>
      </c>
      <c r="D15">
        <v>1.7703522609724345</v>
      </c>
      <c r="E15">
        <v>1.82353880958534</v>
      </c>
      <c r="F15">
        <v>-10.354981300419942</v>
      </c>
      <c r="G15">
        <v>-10.666075159230841</v>
      </c>
      <c r="H15">
        <v>-10.745934224935599</v>
      </c>
      <c r="I15">
        <v>0.5</v>
      </c>
      <c r="J15">
        <v>0.5</v>
      </c>
      <c r="K15">
        <v>0</v>
      </c>
      <c r="L15">
        <v>0</v>
      </c>
      <c r="M15">
        <v>0.16239998388316668</v>
      </c>
      <c r="N15">
        <v>0</v>
      </c>
      <c r="O15">
        <v>0</v>
      </c>
      <c r="P15">
        <v>0</v>
      </c>
      <c r="Q15">
        <v>0</v>
      </c>
      <c r="R15">
        <v>0</v>
      </c>
      <c r="S15">
        <v>0</v>
      </c>
      <c r="T15">
        <v>0</v>
      </c>
      <c r="U15">
        <v>0</v>
      </c>
      <c r="V15">
        <v>0</v>
      </c>
      <c r="W15">
        <v>1.7703522609724345</v>
      </c>
      <c r="X15">
        <v>1.82353880958534</v>
      </c>
      <c r="Y15">
        <v>0</v>
      </c>
      <c r="Z15">
        <v>0</v>
      </c>
      <c r="AA15">
        <v>0</v>
      </c>
      <c r="AB15">
        <v>0</v>
      </c>
      <c r="AC15">
        <v>0</v>
      </c>
      <c r="AD15">
        <v>0</v>
      </c>
      <c r="AE15" t="s">
        <v>1026</v>
      </c>
    </row>
    <row r="16" spans="1:31" x14ac:dyDescent="0.2">
      <c r="A16" t="s">
        <v>264</v>
      </c>
      <c r="B16">
        <v>0.60361046136224827</v>
      </c>
      <c r="C16">
        <v>0.23993853500419854</v>
      </c>
      <c r="D16">
        <v>2.4127517815964201</v>
      </c>
      <c r="E16">
        <v>2.4852378866229219</v>
      </c>
      <c r="F16">
        <v>-18.918068291447707</v>
      </c>
      <c r="G16">
        <v>-19.486422274452572</v>
      </c>
      <c r="H16">
        <v>-19.64416946725947</v>
      </c>
      <c r="I16">
        <v>0.5</v>
      </c>
      <c r="J16">
        <v>0.5</v>
      </c>
      <c r="K16">
        <v>0</v>
      </c>
      <c r="L16">
        <v>0</v>
      </c>
      <c r="M16">
        <v>0.60361046136224827</v>
      </c>
      <c r="N16">
        <v>0.23993853500419854</v>
      </c>
      <c r="O16">
        <v>0</v>
      </c>
      <c r="P16">
        <v>0</v>
      </c>
      <c r="Q16">
        <v>0</v>
      </c>
      <c r="R16">
        <v>0</v>
      </c>
      <c r="S16">
        <v>0</v>
      </c>
      <c r="T16">
        <v>0</v>
      </c>
      <c r="U16">
        <v>0</v>
      </c>
      <c r="V16">
        <v>0</v>
      </c>
      <c r="W16">
        <v>2.4127517815964201</v>
      </c>
      <c r="X16">
        <v>2.4852378866229219</v>
      </c>
      <c r="Y16">
        <v>0</v>
      </c>
      <c r="Z16">
        <v>0</v>
      </c>
      <c r="AA16">
        <v>0</v>
      </c>
      <c r="AB16">
        <v>0</v>
      </c>
      <c r="AC16">
        <v>0</v>
      </c>
      <c r="AD16">
        <v>0</v>
      </c>
      <c r="AE16" t="s">
        <v>1026</v>
      </c>
    </row>
    <row r="17" spans="1:31" x14ac:dyDescent="0.2">
      <c r="A17" t="s">
        <v>288</v>
      </c>
      <c r="B17">
        <v>0.28827427485140694</v>
      </c>
      <c r="C17">
        <v>0</v>
      </c>
      <c r="D17">
        <v>1.8010683225406432</v>
      </c>
      <c r="E17">
        <v>1.8551776712864994</v>
      </c>
      <c r="F17">
        <v>-14.09193511233639</v>
      </c>
      <c r="G17">
        <v>-14.515297969788556</v>
      </c>
      <c r="H17">
        <v>-14.576758573751359</v>
      </c>
      <c r="I17">
        <v>0.5</v>
      </c>
      <c r="J17">
        <v>0.5</v>
      </c>
      <c r="K17">
        <v>0</v>
      </c>
      <c r="L17">
        <v>0</v>
      </c>
      <c r="M17">
        <v>0.28827427485140694</v>
      </c>
      <c r="N17">
        <v>0</v>
      </c>
      <c r="O17">
        <v>0</v>
      </c>
      <c r="P17">
        <v>0</v>
      </c>
      <c r="Q17">
        <v>0</v>
      </c>
      <c r="R17">
        <v>0</v>
      </c>
      <c r="S17">
        <v>0</v>
      </c>
      <c r="T17">
        <v>0</v>
      </c>
      <c r="U17">
        <v>0</v>
      </c>
      <c r="V17">
        <v>0</v>
      </c>
      <c r="W17">
        <v>1.8010683225406432</v>
      </c>
      <c r="X17">
        <v>1.8551776712864994</v>
      </c>
      <c r="Y17">
        <v>0</v>
      </c>
      <c r="Z17">
        <v>0</v>
      </c>
      <c r="AA17">
        <v>0</v>
      </c>
      <c r="AB17">
        <v>0</v>
      </c>
      <c r="AC17">
        <v>0</v>
      </c>
      <c r="AD17">
        <v>0</v>
      </c>
      <c r="AE17" t="s">
        <v>1026</v>
      </c>
    </row>
    <row r="18" spans="1:31" x14ac:dyDescent="0.2">
      <c r="A18" t="s">
        <v>313</v>
      </c>
      <c r="B18">
        <v>0.61169606973135937</v>
      </c>
      <c r="C18">
        <v>0.26433632663248013</v>
      </c>
      <c r="D18">
        <v>2.3392739449698352</v>
      </c>
      <c r="E18">
        <v>2.4095525613423194</v>
      </c>
      <c r="F18">
        <v>-3.2482124150311829</v>
      </c>
      <c r="G18">
        <v>-3.345798195740274</v>
      </c>
      <c r="H18">
        <v>-3.4201681484497111</v>
      </c>
      <c r="I18">
        <v>0.5</v>
      </c>
      <c r="J18">
        <v>0.5</v>
      </c>
      <c r="K18">
        <v>0</v>
      </c>
      <c r="L18">
        <v>0</v>
      </c>
      <c r="M18">
        <v>0.61169606973135937</v>
      </c>
      <c r="N18">
        <v>0.26433632663248013</v>
      </c>
      <c r="O18">
        <v>0</v>
      </c>
      <c r="P18">
        <v>0</v>
      </c>
      <c r="Q18">
        <v>0</v>
      </c>
      <c r="R18">
        <v>0</v>
      </c>
      <c r="S18">
        <v>0</v>
      </c>
      <c r="T18">
        <v>0</v>
      </c>
      <c r="U18">
        <v>0</v>
      </c>
      <c r="V18">
        <v>0</v>
      </c>
      <c r="W18">
        <v>2.3392739449698352</v>
      </c>
      <c r="X18">
        <v>2.4095525613423194</v>
      </c>
      <c r="Y18">
        <v>0</v>
      </c>
      <c r="Z18">
        <v>0</v>
      </c>
      <c r="AA18">
        <v>0</v>
      </c>
      <c r="AB18">
        <v>0</v>
      </c>
      <c r="AC18">
        <v>0</v>
      </c>
      <c r="AD18">
        <v>0</v>
      </c>
      <c r="AE18" t="s">
        <v>1026</v>
      </c>
    </row>
    <row r="19" spans="1:31" x14ac:dyDescent="0.2">
      <c r="A19" t="s">
        <v>355</v>
      </c>
      <c r="B19">
        <v>8.2144799345679587E-2</v>
      </c>
      <c r="C19">
        <v>0</v>
      </c>
      <c r="D19">
        <v>1.2906543753100967</v>
      </c>
      <c r="E19">
        <v>1.3294293994610438</v>
      </c>
      <c r="F19">
        <v>-10.864685205334176</v>
      </c>
      <c r="G19">
        <v>-11.191092056996574</v>
      </c>
      <c r="H19">
        <v>-11.216597792180965</v>
      </c>
      <c r="I19">
        <v>0.5</v>
      </c>
      <c r="J19">
        <v>0.5</v>
      </c>
      <c r="K19">
        <v>0</v>
      </c>
      <c r="L19">
        <v>0</v>
      </c>
      <c r="M19">
        <v>8.2144799345679587E-2</v>
      </c>
      <c r="N19">
        <v>0</v>
      </c>
      <c r="O19">
        <v>0</v>
      </c>
      <c r="P19">
        <v>0</v>
      </c>
      <c r="Q19">
        <v>0</v>
      </c>
      <c r="R19">
        <v>0</v>
      </c>
      <c r="S19">
        <v>0</v>
      </c>
      <c r="T19">
        <v>0</v>
      </c>
      <c r="U19">
        <v>0</v>
      </c>
      <c r="V19">
        <v>0</v>
      </c>
      <c r="W19">
        <v>1.2906543753100967</v>
      </c>
      <c r="X19">
        <v>1.3294293994610438</v>
      </c>
      <c r="Y19">
        <v>0</v>
      </c>
      <c r="Z19">
        <v>0</v>
      </c>
      <c r="AA19">
        <v>0</v>
      </c>
      <c r="AB19">
        <v>0</v>
      </c>
      <c r="AC19">
        <v>0</v>
      </c>
      <c r="AD19">
        <v>0</v>
      </c>
      <c r="AE19" t="s">
        <v>1026</v>
      </c>
    </row>
    <row r="20" spans="1:31" x14ac:dyDescent="0.2">
      <c r="A20" t="s">
        <v>361</v>
      </c>
      <c r="B20">
        <v>0.77108002791776786</v>
      </c>
      <c r="C20">
        <v>0.29001576965239551</v>
      </c>
      <c r="D20">
        <v>3.1264260175453504</v>
      </c>
      <c r="E20">
        <v>3.2203529794458543</v>
      </c>
      <c r="F20">
        <v>-9.0770971333213453</v>
      </c>
      <c r="G20">
        <v>-9.3497996223052482</v>
      </c>
      <c r="H20">
        <v>-9.2594946592148624</v>
      </c>
      <c r="I20">
        <v>0.5</v>
      </c>
      <c r="J20">
        <v>0.5</v>
      </c>
      <c r="K20">
        <v>0</v>
      </c>
      <c r="L20">
        <v>0</v>
      </c>
      <c r="M20">
        <v>0.77108002791776786</v>
      </c>
      <c r="N20">
        <v>0.29001576965239551</v>
      </c>
      <c r="O20">
        <v>0</v>
      </c>
      <c r="P20">
        <v>0</v>
      </c>
      <c r="Q20">
        <v>0</v>
      </c>
      <c r="R20">
        <v>0</v>
      </c>
      <c r="S20">
        <v>0</v>
      </c>
      <c r="T20">
        <v>0</v>
      </c>
      <c r="U20">
        <v>0</v>
      </c>
      <c r="V20">
        <v>0</v>
      </c>
      <c r="W20">
        <v>3.1264260175453504</v>
      </c>
      <c r="X20">
        <v>3.2203529794458543</v>
      </c>
      <c r="Y20">
        <v>0</v>
      </c>
      <c r="Z20">
        <v>0</v>
      </c>
      <c r="AA20">
        <v>0</v>
      </c>
      <c r="AB20">
        <v>0</v>
      </c>
      <c r="AC20">
        <v>0</v>
      </c>
      <c r="AD20">
        <v>0</v>
      </c>
      <c r="AE20" t="s">
        <v>1026</v>
      </c>
    </row>
    <row r="21" spans="1:31" x14ac:dyDescent="0.2">
      <c r="A21" t="s">
        <v>499</v>
      </c>
      <c r="B21">
        <v>0.72273451762413976</v>
      </c>
      <c r="C21">
        <v>9.2375324448961765E-2</v>
      </c>
      <c r="D21">
        <v>3.7330407860657098</v>
      </c>
      <c r="E21">
        <v>3.8451922259904303</v>
      </c>
      <c r="F21">
        <v>-22.01471209279714</v>
      </c>
      <c r="G21">
        <v>-22.676098293009929</v>
      </c>
      <c r="H21">
        <v>-22.965522031972874</v>
      </c>
      <c r="I21">
        <v>0.5</v>
      </c>
      <c r="J21">
        <v>0.5</v>
      </c>
      <c r="K21">
        <v>0</v>
      </c>
      <c r="L21">
        <v>0</v>
      </c>
      <c r="M21">
        <v>0.72273451762413976</v>
      </c>
      <c r="N21">
        <v>9.2375324448961765E-2</v>
      </c>
      <c r="O21">
        <v>0</v>
      </c>
      <c r="P21">
        <v>0</v>
      </c>
      <c r="Q21">
        <v>0</v>
      </c>
      <c r="R21">
        <v>0</v>
      </c>
      <c r="S21">
        <v>0</v>
      </c>
      <c r="T21">
        <v>0</v>
      </c>
      <c r="U21">
        <v>0</v>
      </c>
      <c r="V21">
        <v>0</v>
      </c>
      <c r="W21">
        <v>3.7330407860657098</v>
      </c>
      <c r="X21">
        <v>3.8451922259904303</v>
      </c>
      <c r="Y21">
        <v>0</v>
      </c>
      <c r="Z21">
        <v>0</v>
      </c>
      <c r="AA21">
        <v>0</v>
      </c>
      <c r="AB21">
        <v>0</v>
      </c>
      <c r="AC21">
        <v>0</v>
      </c>
      <c r="AD21">
        <v>0</v>
      </c>
      <c r="AE21" t="s">
        <v>1026</v>
      </c>
    </row>
    <row r="22" spans="1:31" x14ac:dyDescent="0.2">
      <c r="A22" t="s">
        <v>623</v>
      </c>
      <c r="B22">
        <v>0.53643910007435647</v>
      </c>
      <c r="C22">
        <v>0.18958033958469517</v>
      </c>
      <c r="D22">
        <v>2.223479519695247</v>
      </c>
      <c r="E22">
        <v>2.2902793335916707</v>
      </c>
      <c r="F22">
        <v>-15.251748982130019</v>
      </c>
      <c r="G22">
        <v>-15.709956033095299</v>
      </c>
      <c r="H22">
        <v>-15.518459386180105</v>
      </c>
      <c r="I22">
        <v>0.5</v>
      </c>
      <c r="J22">
        <v>0.5</v>
      </c>
      <c r="K22">
        <v>0</v>
      </c>
      <c r="L22">
        <v>0</v>
      </c>
      <c r="M22">
        <v>0.53643910007435647</v>
      </c>
      <c r="N22">
        <v>0.18958033958469517</v>
      </c>
      <c r="O22">
        <v>0</v>
      </c>
      <c r="P22">
        <v>0</v>
      </c>
      <c r="Q22">
        <v>0</v>
      </c>
      <c r="R22">
        <v>0</v>
      </c>
      <c r="S22">
        <v>0</v>
      </c>
      <c r="T22">
        <v>0</v>
      </c>
      <c r="U22">
        <v>0</v>
      </c>
      <c r="V22">
        <v>0</v>
      </c>
      <c r="W22">
        <v>2.223479519695247</v>
      </c>
      <c r="X22">
        <v>2.2902793335916707</v>
      </c>
      <c r="Y22">
        <v>0</v>
      </c>
      <c r="Z22">
        <v>0</v>
      </c>
      <c r="AA22">
        <v>0</v>
      </c>
      <c r="AB22">
        <v>0</v>
      </c>
      <c r="AC22">
        <v>0</v>
      </c>
      <c r="AD22">
        <v>0</v>
      </c>
      <c r="AE22" t="s">
        <v>1026</v>
      </c>
    </row>
    <row r="23" spans="1:31" x14ac:dyDescent="0.2">
      <c r="A23" t="s">
        <v>779</v>
      </c>
      <c r="B23">
        <v>0.41749258451634275</v>
      </c>
      <c r="C23">
        <v>5.5979683334305884E-2</v>
      </c>
      <c r="D23">
        <v>2.2238016173359036</v>
      </c>
      <c r="E23">
        <v>2.2906111079854798</v>
      </c>
      <c r="F23">
        <v>-16.01646975716756</v>
      </c>
      <c r="G23">
        <v>-16.497651252018088</v>
      </c>
      <c r="H23">
        <v>-16.444560510615002</v>
      </c>
      <c r="I23">
        <v>0.5</v>
      </c>
      <c r="J23">
        <v>0.5</v>
      </c>
      <c r="K23">
        <v>0</v>
      </c>
      <c r="L23">
        <v>0</v>
      </c>
      <c r="M23">
        <v>0.41749258451634275</v>
      </c>
      <c r="N23">
        <v>5.5979683334305884E-2</v>
      </c>
      <c r="O23">
        <v>0</v>
      </c>
      <c r="P23">
        <v>0</v>
      </c>
      <c r="Q23">
        <v>0</v>
      </c>
      <c r="R23">
        <v>0</v>
      </c>
      <c r="S23">
        <v>0</v>
      </c>
      <c r="T23">
        <v>0</v>
      </c>
      <c r="U23">
        <v>0</v>
      </c>
      <c r="V23">
        <v>0</v>
      </c>
      <c r="W23">
        <v>2.2238016173359036</v>
      </c>
      <c r="X23">
        <v>2.2906111079854798</v>
      </c>
      <c r="Y23">
        <v>0</v>
      </c>
      <c r="Z23">
        <v>0</v>
      </c>
      <c r="AA23">
        <v>0</v>
      </c>
      <c r="AB23">
        <v>0</v>
      </c>
      <c r="AC23">
        <v>0</v>
      </c>
      <c r="AD23">
        <v>0</v>
      </c>
      <c r="AE23" t="s">
        <v>1026</v>
      </c>
    </row>
    <row r="24" spans="1:31" x14ac:dyDescent="0.2">
      <c r="A24" t="s">
        <v>880</v>
      </c>
      <c r="B24">
        <v>0.38101160929885691</v>
      </c>
      <c r="C24">
        <v>7.5610767597835511E-3</v>
      </c>
      <c r="D24">
        <v>2.0825660888482438</v>
      </c>
      <c r="E24">
        <v>2.1451324520325259</v>
      </c>
      <c r="F24">
        <v>-19.078006268395804</v>
      </c>
      <c r="G24">
        <v>-19.65116525499997</v>
      </c>
      <c r="H24">
        <v>-19.668512831621292</v>
      </c>
      <c r="I24">
        <v>0.5</v>
      </c>
      <c r="J24">
        <v>0.5</v>
      </c>
      <c r="K24">
        <v>0</v>
      </c>
      <c r="L24">
        <v>0</v>
      </c>
      <c r="M24">
        <v>0.38101160929885691</v>
      </c>
      <c r="N24">
        <v>7.5610767597835511E-3</v>
      </c>
      <c r="O24">
        <v>0</v>
      </c>
      <c r="P24">
        <v>0</v>
      </c>
      <c r="Q24">
        <v>0</v>
      </c>
      <c r="R24">
        <v>0</v>
      </c>
      <c r="S24">
        <v>0</v>
      </c>
      <c r="T24">
        <v>0</v>
      </c>
      <c r="U24">
        <v>0</v>
      </c>
      <c r="V24">
        <v>0</v>
      </c>
      <c r="W24">
        <v>2.0825660888482438</v>
      </c>
      <c r="X24">
        <v>2.1451324520325259</v>
      </c>
      <c r="Y24">
        <v>0</v>
      </c>
      <c r="Z24">
        <v>0</v>
      </c>
      <c r="AA24">
        <v>0</v>
      </c>
      <c r="AB24">
        <v>0</v>
      </c>
      <c r="AC24">
        <v>0</v>
      </c>
      <c r="AD24">
        <v>0</v>
      </c>
      <c r="AE24" t="s">
        <v>1026</v>
      </c>
    </row>
    <row r="25" spans="1:31" x14ac:dyDescent="0.2">
      <c r="A25" t="s">
        <v>112</v>
      </c>
      <c r="B25">
        <v>0</v>
      </c>
      <c r="C25">
        <v>0</v>
      </c>
      <c r="D25">
        <v>1.6306955894811019</v>
      </c>
      <c r="E25">
        <v>1.6796864441007058</v>
      </c>
      <c r="F25">
        <v>-7.7167877712828368</v>
      </c>
      <c r="G25">
        <v>-7.948622597029531</v>
      </c>
      <c r="H25">
        <v>-8.0257706909235527</v>
      </c>
      <c r="I25">
        <v>0.5</v>
      </c>
      <c r="J25">
        <v>0.5</v>
      </c>
      <c r="K25">
        <v>0</v>
      </c>
      <c r="L25">
        <v>0</v>
      </c>
      <c r="M25">
        <v>0</v>
      </c>
      <c r="N25">
        <v>0</v>
      </c>
      <c r="O25">
        <v>0</v>
      </c>
      <c r="P25">
        <v>0</v>
      </c>
      <c r="Q25">
        <v>0</v>
      </c>
      <c r="R25">
        <v>0</v>
      </c>
      <c r="S25">
        <v>0</v>
      </c>
      <c r="T25">
        <v>0</v>
      </c>
      <c r="U25">
        <v>0</v>
      </c>
      <c r="V25">
        <v>0</v>
      </c>
      <c r="W25">
        <v>1.6306955894811019</v>
      </c>
      <c r="X25">
        <v>1.6796864441007058</v>
      </c>
      <c r="Y25">
        <v>0</v>
      </c>
      <c r="Z25">
        <v>0</v>
      </c>
      <c r="AA25">
        <v>0</v>
      </c>
      <c r="AB25">
        <v>0</v>
      </c>
      <c r="AC25">
        <v>0</v>
      </c>
      <c r="AD25">
        <v>0</v>
      </c>
      <c r="AE25" t="s">
        <v>1026</v>
      </c>
    </row>
    <row r="26" spans="1:31" x14ac:dyDescent="0.2">
      <c r="A26" t="s">
        <v>593</v>
      </c>
      <c r="B26">
        <v>0.36330665017599334</v>
      </c>
      <c r="C26">
        <v>3.5447261391058561E-2</v>
      </c>
      <c r="D26">
        <v>2.0604688384608383</v>
      </c>
      <c r="E26">
        <v>2.1223713357536531</v>
      </c>
      <c r="F26">
        <v>-10.457712671577756</v>
      </c>
      <c r="G26">
        <v>-10.771892880595113</v>
      </c>
      <c r="H26">
        <v>-10.845463582337104</v>
      </c>
      <c r="I26">
        <v>0.5</v>
      </c>
      <c r="J26">
        <v>0.5</v>
      </c>
      <c r="K26">
        <v>0</v>
      </c>
      <c r="L26">
        <v>0</v>
      </c>
      <c r="M26">
        <v>0.36330665017599334</v>
      </c>
      <c r="N26">
        <v>3.5447261391058561E-2</v>
      </c>
      <c r="O26">
        <v>0</v>
      </c>
      <c r="P26">
        <v>0</v>
      </c>
      <c r="Q26">
        <v>0</v>
      </c>
      <c r="R26">
        <v>0</v>
      </c>
      <c r="S26">
        <v>0</v>
      </c>
      <c r="T26">
        <v>0</v>
      </c>
      <c r="U26">
        <v>0</v>
      </c>
      <c r="V26">
        <v>0</v>
      </c>
      <c r="W26">
        <v>2.0604688384608383</v>
      </c>
      <c r="X26">
        <v>2.1223713357536531</v>
      </c>
      <c r="Y26">
        <v>0</v>
      </c>
      <c r="Z26">
        <v>0</v>
      </c>
      <c r="AA26">
        <v>0</v>
      </c>
      <c r="AB26">
        <v>0</v>
      </c>
      <c r="AC26">
        <v>0</v>
      </c>
      <c r="AD26">
        <v>0</v>
      </c>
      <c r="AE26" t="s">
        <v>1026</v>
      </c>
    </row>
    <row r="27" spans="1:31" x14ac:dyDescent="0.2">
      <c r="A27" t="s">
        <v>897</v>
      </c>
      <c r="B27">
        <v>0.65312548571688867</v>
      </c>
      <c r="C27">
        <v>0.30597016642873548</v>
      </c>
      <c r="D27">
        <v>2.442225805248905</v>
      </c>
      <c r="E27">
        <v>2.5155973959645372</v>
      </c>
      <c r="F27">
        <v>-12.484548355798106</v>
      </c>
      <c r="G27">
        <v>-12.859620623998049</v>
      </c>
      <c r="H27">
        <v>-12.838656533595275</v>
      </c>
      <c r="I27">
        <v>0.5</v>
      </c>
      <c r="J27">
        <v>0.5</v>
      </c>
      <c r="K27">
        <v>0</v>
      </c>
      <c r="L27">
        <v>0</v>
      </c>
      <c r="M27">
        <v>0.65312548571688867</v>
      </c>
      <c r="N27">
        <v>0.30597016642873548</v>
      </c>
      <c r="O27">
        <v>0</v>
      </c>
      <c r="P27">
        <v>0</v>
      </c>
      <c r="Q27">
        <v>0</v>
      </c>
      <c r="R27">
        <v>0</v>
      </c>
      <c r="S27">
        <v>0</v>
      </c>
      <c r="T27">
        <v>0</v>
      </c>
      <c r="U27">
        <v>0</v>
      </c>
      <c r="V27">
        <v>0</v>
      </c>
      <c r="W27">
        <v>2.442225805248905</v>
      </c>
      <c r="X27">
        <v>2.5155973959645372</v>
      </c>
      <c r="Y27">
        <v>0</v>
      </c>
      <c r="Z27">
        <v>0</v>
      </c>
      <c r="AA27">
        <v>0</v>
      </c>
      <c r="AB27">
        <v>0</v>
      </c>
      <c r="AC27">
        <v>0</v>
      </c>
      <c r="AD27">
        <v>0</v>
      </c>
      <c r="AE27" t="s">
        <v>1026</v>
      </c>
    </row>
    <row r="28" spans="1:31" x14ac:dyDescent="0.2">
      <c r="A28" t="s">
        <v>903</v>
      </c>
      <c r="B28">
        <v>0.56665339475895182</v>
      </c>
      <c r="C28">
        <v>0.21101990245296712</v>
      </c>
      <c r="D28">
        <v>2.4768544768143377</v>
      </c>
      <c r="E28">
        <v>2.5512664138860131</v>
      </c>
      <c r="F28">
        <v>-12.506953439028241</v>
      </c>
      <c r="G28">
        <v>-12.882698821316643</v>
      </c>
      <c r="H28">
        <v>-12.811162978504292</v>
      </c>
      <c r="I28">
        <v>0.5</v>
      </c>
      <c r="J28">
        <v>0.5</v>
      </c>
      <c r="K28">
        <v>0</v>
      </c>
      <c r="L28">
        <v>0</v>
      </c>
      <c r="M28">
        <v>0.56665339475895182</v>
      </c>
      <c r="N28">
        <v>0.21101990245296712</v>
      </c>
      <c r="O28">
        <v>0</v>
      </c>
      <c r="P28">
        <v>0</v>
      </c>
      <c r="Q28">
        <v>0</v>
      </c>
      <c r="R28">
        <v>0</v>
      </c>
      <c r="S28">
        <v>0</v>
      </c>
      <c r="T28">
        <v>0</v>
      </c>
      <c r="U28">
        <v>0</v>
      </c>
      <c r="V28">
        <v>0</v>
      </c>
      <c r="W28">
        <v>2.4768544768143377</v>
      </c>
      <c r="X28">
        <v>2.5512664138860131</v>
      </c>
      <c r="Y28">
        <v>0</v>
      </c>
      <c r="Z28">
        <v>0</v>
      </c>
      <c r="AA28">
        <v>0</v>
      </c>
      <c r="AB28">
        <v>0</v>
      </c>
      <c r="AC28">
        <v>0</v>
      </c>
      <c r="AD28">
        <v>0</v>
      </c>
      <c r="AE28" t="s">
        <v>1026</v>
      </c>
    </row>
    <row r="29" spans="1:31" x14ac:dyDescent="0.2">
      <c r="A29" t="s">
        <v>909</v>
      </c>
      <c r="B29">
        <v>0.51021764224504118</v>
      </c>
      <c r="C29">
        <v>0.10068312409478798</v>
      </c>
      <c r="D29">
        <v>2.6551832974959311</v>
      </c>
      <c r="E29">
        <v>2.734952752785508</v>
      </c>
      <c r="F29">
        <v>-7.9190574999451995</v>
      </c>
      <c r="G29">
        <v>-8.1569690986559991</v>
      </c>
      <c r="H29">
        <v>-8.1506902272029151</v>
      </c>
      <c r="I29">
        <v>0.5</v>
      </c>
      <c r="J29">
        <v>0.5</v>
      </c>
      <c r="K29">
        <v>0</v>
      </c>
      <c r="L29">
        <v>0</v>
      </c>
      <c r="M29">
        <v>0.51021764224504118</v>
      </c>
      <c r="N29">
        <v>0.10068312409478798</v>
      </c>
      <c r="O29">
        <v>0</v>
      </c>
      <c r="P29">
        <v>0</v>
      </c>
      <c r="Q29">
        <v>0</v>
      </c>
      <c r="R29">
        <v>0</v>
      </c>
      <c r="S29">
        <v>0</v>
      </c>
      <c r="T29">
        <v>0</v>
      </c>
      <c r="U29">
        <v>0</v>
      </c>
      <c r="V29">
        <v>0</v>
      </c>
      <c r="W29">
        <v>2.6551832974959311</v>
      </c>
      <c r="X29">
        <v>2.734952752785508</v>
      </c>
      <c r="Y29">
        <v>0</v>
      </c>
      <c r="Z29">
        <v>0</v>
      </c>
      <c r="AA29">
        <v>0</v>
      </c>
      <c r="AB29">
        <v>0</v>
      </c>
      <c r="AC29">
        <v>0</v>
      </c>
      <c r="AD29">
        <v>0</v>
      </c>
      <c r="AE29" t="s">
        <v>1026</v>
      </c>
    </row>
    <row r="30" spans="1:31" x14ac:dyDescent="0.2">
      <c r="A30" t="s">
        <v>114</v>
      </c>
      <c r="B30">
        <v>0.67466270370348169</v>
      </c>
      <c r="C30">
        <v>0.38156625089785412</v>
      </c>
      <c r="D30">
        <v>2.1984385779507747</v>
      </c>
      <c r="E30">
        <v>2.2644860888763345</v>
      </c>
      <c r="F30">
        <v>-12.712097813300211</v>
      </c>
      <c r="G30">
        <v>-13.094006331296354</v>
      </c>
      <c r="H30">
        <v>-13.40305686027474</v>
      </c>
      <c r="I30">
        <v>0.5</v>
      </c>
      <c r="J30">
        <v>0.5</v>
      </c>
      <c r="K30">
        <v>0</v>
      </c>
      <c r="L30">
        <v>0</v>
      </c>
      <c r="M30">
        <v>0.67466270370348169</v>
      </c>
      <c r="N30">
        <v>0.38156625089785412</v>
      </c>
      <c r="O30">
        <v>0</v>
      </c>
      <c r="P30">
        <v>0</v>
      </c>
      <c r="Q30">
        <v>0</v>
      </c>
      <c r="R30">
        <v>0</v>
      </c>
      <c r="S30">
        <v>0</v>
      </c>
      <c r="T30">
        <v>0</v>
      </c>
      <c r="U30">
        <v>0</v>
      </c>
      <c r="V30">
        <v>0</v>
      </c>
      <c r="W30">
        <v>2.1984385779507747</v>
      </c>
      <c r="X30">
        <v>2.2644860888763345</v>
      </c>
      <c r="Y30">
        <v>0</v>
      </c>
      <c r="Z30">
        <v>0</v>
      </c>
      <c r="AA30">
        <v>0</v>
      </c>
      <c r="AB30">
        <v>0</v>
      </c>
      <c r="AC30">
        <v>0</v>
      </c>
      <c r="AD30">
        <v>0</v>
      </c>
      <c r="AE30" t="s">
        <v>1026</v>
      </c>
    </row>
    <row r="31" spans="1:31" x14ac:dyDescent="0.2">
      <c r="A31" t="s">
        <v>199</v>
      </c>
      <c r="B31">
        <v>0.10454882154861837</v>
      </c>
      <c r="C31">
        <v>0</v>
      </c>
      <c r="D31">
        <v>2.81760536735072</v>
      </c>
      <c r="E31">
        <v>2.9022544556402261</v>
      </c>
      <c r="F31">
        <v>-21.38580416992545</v>
      </c>
      <c r="G31">
        <v>-22.028296140695744</v>
      </c>
      <c r="H31">
        <v>-21.91946670062007</v>
      </c>
      <c r="I31">
        <v>0.5</v>
      </c>
      <c r="J31">
        <v>0.5</v>
      </c>
      <c r="K31">
        <v>0</v>
      </c>
      <c r="L31">
        <v>0</v>
      </c>
      <c r="M31">
        <v>0.10454882154861837</v>
      </c>
      <c r="N31">
        <v>0</v>
      </c>
      <c r="O31">
        <v>0</v>
      </c>
      <c r="P31">
        <v>0</v>
      </c>
      <c r="Q31">
        <v>0</v>
      </c>
      <c r="R31">
        <v>0</v>
      </c>
      <c r="S31">
        <v>0</v>
      </c>
      <c r="T31">
        <v>0</v>
      </c>
      <c r="U31">
        <v>0</v>
      </c>
      <c r="V31">
        <v>0</v>
      </c>
      <c r="W31">
        <v>2.81760536735072</v>
      </c>
      <c r="X31">
        <v>2.9022544556402261</v>
      </c>
      <c r="Y31">
        <v>0</v>
      </c>
      <c r="Z31">
        <v>0</v>
      </c>
      <c r="AA31">
        <v>0</v>
      </c>
      <c r="AB31">
        <v>0</v>
      </c>
      <c r="AC31">
        <v>0</v>
      </c>
      <c r="AD31">
        <v>0</v>
      </c>
      <c r="AE31" t="s">
        <v>1026</v>
      </c>
    </row>
    <row r="32" spans="1:31" x14ac:dyDescent="0.2">
      <c r="A32" t="s">
        <v>248</v>
      </c>
      <c r="B32">
        <v>0.35093240921512248</v>
      </c>
      <c r="C32">
        <v>0</v>
      </c>
      <c r="D32">
        <v>2.5406036791007462</v>
      </c>
      <c r="E32">
        <v>2.6169308282582793</v>
      </c>
      <c r="F32">
        <v>-14.804963680545322</v>
      </c>
      <c r="G32">
        <v>-15.249747997128228</v>
      </c>
      <c r="H32">
        <v>-15.193591111317156</v>
      </c>
      <c r="I32">
        <v>0.5</v>
      </c>
      <c r="J32">
        <v>0.5</v>
      </c>
      <c r="K32">
        <v>0</v>
      </c>
      <c r="L32">
        <v>0</v>
      </c>
      <c r="M32">
        <v>0.35093240921512248</v>
      </c>
      <c r="N32">
        <v>0</v>
      </c>
      <c r="O32">
        <v>0</v>
      </c>
      <c r="P32">
        <v>0</v>
      </c>
      <c r="Q32">
        <v>0</v>
      </c>
      <c r="R32">
        <v>0</v>
      </c>
      <c r="S32">
        <v>0</v>
      </c>
      <c r="T32">
        <v>0</v>
      </c>
      <c r="U32">
        <v>0</v>
      </c>
      <c r="V32">
        <v>0</v>
      </c>
      <c r="W32">
        <v>2.5406036791007462</v>
      </c>
      <c r="X32">
        <v>2.6169308282582793</v>
      </c>
      <c r="Y32">
        <v>0</v>
      </c>
      <c r="Z32">
        <v>0</v>
      </c>
      <c r="AA32">
        <v>0</v>
      </c>
      <c r="AB32">
        <v>0</v>
      </c>
      <c r="AC32">
        <v>0</v>
      </c>
      <c r="AD32">
        <v>0</v>
      </c>
      <c r="AE32" t="s">
        <v>1026</v>
      </c>
    </row>
    <row r="33" spans="1:31" x14ac:dyDescent="0.2">
      <c r="A33" t="s">
        <v>371</v>
      </c>
      <c r="B33">
        <v>0.61311949393784815</v>
      </c>
      <c r="C33">
        <v>0.22101679638041183</v>
      </c>
      <c r="D33">
        <v>2.5427064197106759</v>
      </c>
      <c r="E33">
        <v>2.6190967413328847</v>
      </c>
      <c r="F33">
        <v>-14.644236394273204</v>
      </c>
      <c r="G33">
        <v>-15.084191994101152</v>
      </c>
      <c r="H33">
        <v>-15.128570394649534</v>
      </c>
      <c r="I33">
        <v>0.5</v>
      </c>
      <c r="J33">
        <v>0.5</v>
      </c>
      <c r="K33">
        <v>0</v>
      </c>
      <c r="L33">
        <v>0</v>
      </c>
      <c r="M33">
        <v>0.61311949393784815</v>
      </c>
      <c r="N33">
        <v>0.22101679638041183</v>
      </c>
      <c r="O33">
        <v>0</v>
      </c>
      <c r="P33">
        <v>0</v>
      </c>
      <c r="Q33">
        <v>0</v>
      </c>
      <c r="R33">
        <v>0</v>
      </c>
      <c r="S33">
        <v>0</v>
      </c>
      <c r="T33">
        <v>0</v>
      </c>
      <c r="U33">
        <v>0</v>
      </c>
      <c r="V33">
        <v>0</v>
      </c>
      <c r="W33">
        <v>2.5427064197106759</v>
      </c>
      <c r="X33">
        <v>2.6190967413328847</v>
      </c>
      <c r="Y33">
        <v>0</v>
      </c>
      <c r="Z33">
        <v>0</v>
      </c>
      <c r="AA33">
        <v>0</v>
      </c>
      <c r="AB33">
        <v>0</v>
      </c>
      <c r="AC33">
        <v>0</v>
      </c>
      <c r="AD33">
        <v>0</v>
      </c>
      <c r="AE33" t="s">
        <v>1026</v>
      </c>
    </row>
    <row r="34" spans="1:31" x14ac:dyDescent="0.2">
      <c r="A34" t="s">
        <v>522</v>
      </c>
      <c r="B34">
        <v>0</v>
      </c>
      <c r="C34">
        <v>0</v>
      </c>
      <c r="D34">
        <v>2.545678684522569</v>
      </c>
      <c r="E34">
        <v>2.6221583016541485</v>
      </c>
      <c r="F34">
        <v>-12.116324685413995</v>
      </c>
      <c r="G34">
        <v>-12.48033443991141</v>
      </c>
      <c r="H34">
        <v>-12.464127667630969</v>
      </c>
      <c r="I34">
        <v>0.5</v>
      </c>
      <c r="J34">
        <v>0.5</v>
      </c>
      <c r="K34">
        <v>0</v>
      </c>
      <c r="L34">
        <v>0</v>
      </c>
      <c r="M34">
        <v>0</v>
      </c>
      <c r="N34">
        <v>0</v>
      </c>
      <c r="O34">
        <v>0</v>
      </c>
      <c r="P34">
        <v>0</v>
      </c>
      <c r="Q34">
        <v>0</v>
      </c>
      <c r="R34">
        <v>0</v>
      </c>
      <c r="S34">
        <v>0</v>
      </c>
      <c r="T34">
        <v>0</v>
      </c>
      <c r="U34">
        <v>0</v>
      </c>
      <c r="V34">
        <v>0</v>
      </c>
      <c r="W34">
        <v>2.545678684522569</v>
      </c>
      <c r="X34">
        <v>2.6221583016541485</v>
      </c>
      <c r="Y34">
        <v>0</v>
      </c>
      <c r="Z34">
        <v>0</v>
      </c>
      <c r="AA34">
        <v>0</v>
      </c>
      <c r="AB34">
        <v>0</v>
      </c>
      <c r="AC34">
        <v>0</v>
      </c>
      <c r="AD34">
        <v>0</v>
      </c>
      <c r="AE34" t="s">
        <v>1026</v>
      </c>
    </row>
    <row r="35" spans="1:31" x14ac:dyDescent="0.2">
      <c r="A35" t="s">
        <v>711</v>
      </c>
      <c r="B35">
        <v>0.15515870854622499</v>
      </c>
      <c r="C35">
        <v>0</v>
      </c>
      <c r="D35">
        <v>2.3580696517105904</v>
      </c>
      <c r="E35">
        <v>2.4289129459679901</v>
      </c>
      <c r="F35">
        <v>-21.798788404386848</v>
      </c>
      <c r="G35">
        <v>-22.453687626836235</v>
      </c>
      <c r="H35">
        <v>-22.65706625110397</v>
      </c>
      <c r="I35">
        <v>0.5</v>
      </c>
      <c r="J35">
        <v>0.5</v>
      </c>
      <c r="K35">
        <v>0</v>
      </c>
      <c r="L35">
        <v>0</v>
      </c>
      <c r="M35">
        <v>0.15515870854622499</v>
      </c>
      <c r="N35">
        <v>0</v>
      </c>
      <c r="O35">
        <v>0</v>
      </c>
      <c r="P35">
        <v>0</v>
      </c>
      <c r="Q35">
        <v>0</v>
      </c>
      <c r="R35">
        <v>0</v>
      </c>
      <c r="S35">
        <v>0</v>
      </c>
      <c r="T35">
        <v>0</v>
      </c>
      <c r="U35">
        <v>0</v>
      </c>
      <c r="V35">
        <v>0</v>
      </c>
      <c r="W35">
        <v>2.3580696517105904</v>
      </c>
      <c r="X35">
        <v>2.4289129459679901</v>
      </c>
      <c r="Y35">
        <v>0</v>
      </c>
      <c r="Z35">
        <v>0</v>
      </c>
      <c r="AA35">
        <v>0</v>
      </c>
      <c r="AB35">
        <v>0</v>
      </c>
      <c r="AC35">
        <v>0</v>
      </c>
      <c r="AD35">
        <v>0</v>
      </c>
      <c r="AE35" t="s">
        <v>1026</v>
      </c>
    </row>
    <row r="36" spans="1:31" x14ac:dyDescent="0.2">
      <c r="A36" t="s">
        <v>726</v>
      </c>
      <c r="B36">
        <v>0.68996853540127723</v>
      </c>
      <c r="C36">
        <v>0.3512299176858496</v>
      </c>
      <c r="D36">
        <v>2.4023175611468681</v>
      </c>
      <c r="E36">
        <v>2.474490191739263</v>
      </c>
      <c r="F36">
        <v>-14.408968654279496</v>
      </c>
      <c r="G36">
        <v>-14.841856124579738</v>
      </c>
      <c r="H36">
        <v>-14.944085026041757</v>
      </c>
      <c r="I36">
        <v>0.5</v>
      </c>
      <c r="J36">
        <v>0.5</v>
      </c>
      <c r="K36">
        <v>0</v>
      </c>
      <c r="L36">
        <v>0</v>
      </c>
      <c r="M36">
        <v>0.68996853540127723</v>
      </c>
      <c r="N36">
        <v>0.3512299176858496</v>
      </c>
      <c r="O36">
        <v>0</v>
      </c>
      <c r="P36">
        <v>0</v>
      </c>
      <c r="Q36">
        <v>0</v>
      </c>
      <c r="R36">
        <v>0</v>
      </c>
      <c r="S36">
        <v>0</v>
      </c>
      <c r="T36">
        <v>0</v>
      </c>
      <c r="U36">
        <v>0</v>
      </c>
      <c r="V36">
        <v>0</v>
      </c>
      <c r="W36">
        <v>2.4023175611468681</v>
      </c>
      <c r="X36">
        <v>2.474490191739263</v>
      </c>
      <c r="Y36">
        <v>0</v>
      </c>
      <c r="Z36">
        <v>0</v>
      </c>
      <c r="AA36">
        <v>0</v>
      </c>
      <c r="AB36">
        <v>0</v>
      </c>
      <c r="AC36">
        <v>0</v>
      </c>
      <c r="AD36">
        <v>0</v>
      </c>
      <c r="AE36" t="s">
        <v>1026</v>
      </c>
    </row>
    <row r="37" spans="1:31" x14ac:dyDescent="0.2">
      <c r="A37" t="s">
        <v>787</v>
      </c>
      <c r="B37">
        <v>0.33605824211998003</v>
      </c>
      <c r="C37">
        <v>1.1791581076715142E-2</v>
      </c>
      <c r="D37">
        <v>1.8628787635957418</v>
      </c>
      <c r="E37">
        <v>1.9188450783818798</v>
      </c>
      <c r="F37">
        <v>-8.152762485941917</v>
      </c>
      <c r="G37">
        <v>-8.3976952644895277</v>
      </c>
      <c r="H37">
        <v>-8.4979600841866247</v>
      </c>
      <c r="I37">
        <v>0.5</v>
      </c>
      <c r="J37">
        <v>0.5</v>
      </c>
      <c r="K37">
        <v>0</v>
      </c>
      <c r="L37">
        <v>0</v>
      </c>
      <c r="M37">
        <v>0.33605824211998003</v>
      </c>
      <c r="N37">
        <v>1.1791581076715142E-2</v>
      </c>
      <c r="O37">
        <v>0</v>
      </c>
      <c r="P37">
        <v>0</v>
      </c>
      <c r="Q37">
        <v>0</v>
      </c>
      <c r="R37">
        <v>0</v>
      </c>
      <c r="S37">
        <v>0</v>
      </c>
      <c r="T37">
        <v>0</v>
      </c>
      <c r="U37">
        <v>0</v>
      </c>
      <c r="V37">
        <v>0</v>
      </c>
      <c r="W37">
        <v>1.8628787635957418</v>
      </c>
      <c r="X37">
        <v>1.9188450783818798</v>
      </c>
      <c r="Y37">
        <v>0</v>
      </c>
      <c r="Z37">
        <v>0</v>
      </c>
      <c r="AA37">
        <v>0</v>
      </c>
      <c r="AB37">
        <v>0</v>
      </c>
      <c r="AC37">
        <v>0</v>
      </c>
      <c r="AD37">
        <v>0</v>
      </c>
      <c r="AE37" t="s">
        <v>1026</v>
      </c>
    </row>
    <row r="38" spans="1:31" x14ac:dyDescent="0.2">
      <c r="A38" t="s">
        <v>833</v>
      </c>
      <c r="B38">
        <v>0.56519583799819928</v>
      </c>
      <c r="C38">
        <v>0.11429887527967802</v>
      </c>
      <c r="D38">
        <v>2.6513665769854091</v>
      </c>
      <c r="E38">
        <v>2.7310213668519236</v>
      </c>
      <c r="F38">
        <v>-22.189261676234882</v>
      </c>
      <c r="G38">
        <v>-22.855891855349235</v>
      </c>
      <c r="H38">
        <v>-22.924036445792154</v>
      </c>
      <c r="I38">
        <v>0.5</v>
      </c>
      <c r="J38">
        <v>0.5</v>
      </c>
      <c r="K38">
        <v>0</v>
      </c>
      <c r="L38">
        <v>0</v>
      </c>
      <c r="M38">
        <v>0.56519583799819928</v>
      </c>
      <c r="N38">
        <v>0.11429887527967802</v>
      </c>
      <c r="O38">
        <v>0</v>
      </c>
      <c r="P38">
        <v>0</v>
      </c>
      <c r="Q38">
        <v>0</v>
      </c>
      <c r="R38">
        <v>0</v>
      </c>
      <c r="S38">
        <v>0</v>
      </c>
      <c r="T38">
        <v>0</v>
      </c>
      <c r="U38">
        <v>0</v>
      </c>
      <c r="V38">
        <v>0</v>
      </c>
      <c r="W38">
        <v>2.6513665769854091</v>
      </c>
      <c r="X38">
        <v>2.7310213668519236</v>
      </c>
      <c r="Y38">
        <v>0</v>
      </c>
      <c r="Z38">
        <v>0</v>
      </c>
      <c r="AA38">
        <v>0</v>
      </c>
      <c r="AB38">
        <v>0</v>
      </c>
      <c r="AC38">
        <v>0</v>
      </c>
      <c r="AD38">
        <v>0</v>
      </c>
      <c r="AE38" t="s">
        <v>1026</v>
      </c>
    </row>
    <row r="39" spans="1:31" x14ac:dyDescent="0.2">
      <c r="A39" t="s">
        <v>845</v>
      </c>
      <c r="B39">
        <v>0.55794130616271864</v>
      </c>
      <c r="C39">
        <v>0.10418435884211957</v>
      </c>
      <c r="D39">
        <v>2.7184106619600077</v>
      </c>
      <c r="E39">
        <v>2.8000796518042996</v>
      </c>
      <c r="F39">
        <v>-19.008006210323828</v>
      </c>
      <c r="G39">
        <v>-19.579062190891499</v>
      </c>
      <c r="H39">
        <v>-19.429645161713669</v>
      </c>
      <c r="I39">
        <v>0.5</v>
      </c>
      <c r="J39">
        <v>0.5</v>
      </c>
      <c r="K39">
        <v>0</v>
      </c>
      <c r="L39">
        <v>0</v>
      </c>
      <c r="M39">
        <v>0.55794130616271864</v>
      </c>
      <c r="N39">
        <v>0.10418435884211957</v>
      </c>
      <c r="O39">
        <v>0</v>
      </c>
      <c r="P39">
        <v>0</v>
      </c>
      <c r="Q39">
        <v>0</v>
      </c>
      <c r="R39">
        <v>0</v>
      </c>
      <c r="S39">
        <v>0</v>
      </c>
      <c r="T39">
        <v>0</v>
      </c>
      <c r="U39">
        <v>0</v>
      </c>
      <c r="V39">
        <v>0</v>
      </c>
      <c r="W39">
        <v>2.7184106619600077</v>
      </c>
      <c r="X39">
        <v>2.8000796518042996</v>
      </c>
      <c r="Y39">
        <v>0</v>
      </c>
      <c r="Z39">
        <v>0</v>
      </c>
      <c r="AA39">
        <v>0</v>
      </c>
      <c r="AB39">
        <v>0</v>
      </c>
      <c r="AC39">
        <v>0</v>
      </c>
      <c r="AD39">
        <v>0</v>
      </c>
      <c r="AE39" t="s">
        <v>1026</v>
      </c>
    </row>
    <row r="40" spans="1:31" x14ac:dyDescent="0.2">
      <c r="A40" t="s">
        <v>30</v>
      </c>
      <c r="B40">
        <v>0.61535727986438016</v>
      </c>
      <c r="C40">
        <v>0.21287168234466017</v>
      </c>
      <c r="D40">
        <v>2.6873244138224979</v>
      </c>
      <c r="E40">
        <v>2.7680594820489244</v>
      </c>
      <c r="F40">
        <v>-15.052272238826687</v>
      </c>
      <c r="G40">
        <v>-15.504486426259248</v>
      </c>
      <c r="H40">
        <v>-15.294313442593808</v>
      </c>
      <c r="I40">
        <v>0.5</v>
      </c>
      <c r="J40">
        <v>0.5</v>
      </c>
      <c r="K40">
        <v>0</v>
      </c>
      <c r="L40">
        <v>0</v>
      </c>
      <c r="M40">
        <v>0.61535727986438016</v>
      </c>
      <c r="N40">
        <v>0.21287168234466017</v>
      </c>
      <c r="O40">
        <v>0</v>
      </c>
      <c r="P40">
        <v>0</v>
      </c>
      <c r="Q40">
        <v>0</v>
      </c>
      <c r="R40">
        <v>0</v>
      </c>
      <c r="S40">
        <v>0</v>
      </c>
      <c r="T40">
        <v>0</v>
      </c>
      <c r="U40">
        <v>0</v>
      </c>
      <c r="V40">
        <v>0</v>
      </c>
      <c r="W40">
        <v>2.6873244138224979</v>
      </c>
      <c r="X40">
        <v>2.7680594820489244</v>
      </c>
      <c r="Y40">
        <v>0</v>
      </c>
      <c r="Z40">
        <v>0</v>
      </c>
      <c r="AA40">
        <v>0</v>
      </c>
      <c r="AB40">
        <v>0</v>
      </c>
      <c r="AC40">
        <v>0</v>
      </c>
      <c r="AD40">
        <v>0</v>
      </c>
      <c r="AE40" t="s">
        <v>939</v>
      </c>
    </row>
    <row r="41" spans="1:31" x14ac:dyDescent="0.2">
      <c r="A41" t="s">
        <v>139</v>
      </c>
      <c r="B41">
        <v>0.99815205778813365</v>
      </c>
      <c r="C41">
        <v>0.3801814727302566</v>
      </c>
      <c r="D41">
        <v>4.377363922093096</v>
      </c>
      <c r="E41">
        <v>4.5088727094521159</v>
      </c>
      <c r="F41">
        <v>-15.45964620161843</v>
      </c>
      <c r="G41">
        <v>-15.924099091795807</v>
      </c>
      <c r="H41">
        <v>-15.695464993865157</v>
      </c>
      <c r="I41">
        <v>0.5</v>
      </c>
      <c r="J41">
        <v>0.5</v>
      </c>
      <c r="K41">
        <v>0</v>
      </c>
      <c r="L41">
        <v>0</v>
      </c>
      <c r="M41">
        <v>0.99815205778813365</v>
      </c>
      <c r="N41">
        <v>0.3801814727302566</v>
      </c>
      <c r="O41">
        <v>0</v>
      </c>
      <c r="P41">
        <v>0</v>
      </c>
      <c r="Q41">
        <v>0</v>
      </c>
      <c r="R41">
        <v>0</v>
      </c>
      <c r="S41">
        <v>0</v>
      </c>
      <c r="T41">
        <v>0</v>
      </c>
      <c r="U41">
        <v>0</v>
      </c>
      <c r="V41">
        <v>0</v>
      </c>
      <c r="W41">
        <v>4.377363922093096</v>
      </c>
      <c r="X41">
        <v>4.5088727094521159</v>
      </c>
      <c r="Y41">
        <v>0</v>
      </c>
      <c r="Z41">
        <v>0</v>
      </c>
      <c r="AA41">
        <v>0</v>
      </c>
      <c r="AB41">
        <v>0</v>
      </c>
      <c r="AC41">
        <v>0</v>
      </c>
      <c r="AD41">
        <v>0</v>
      </c>
      <c r="AE41" t="s">
        <v>939</v>
      </c>
    </row>
    <row r="42" spans="1:31" x14ac:dyDescent="0.2">
      <c r="A42" t="s">
        <v>203</v>
      </c>
      <c r="B42">
        <v>0.6844816146701127</v>
      </c>
      <c r="C42">
        <v>0.31482931049971469</v>
      </c>
      <c r="D42">
        <v>2.5362983276849453</v>
      </c>
      <c r="E42">
        <v>2.6124961315209734</v>
      </c>
      <c r="F42">
        <v>-27.768476781715208</v>
      </c>
      <c r="G42">
        <v>-28.602722865286047</v>
      </c>
      <c r="H42">
        <v>-28.419759085821113</v>
      </c>
      <c r="I42">
        <v>0.5</v>
      </c>
      <c r="J42">
        <v>0.5</v>
      </c>
      <c r="K42">
        <v>0</v>
      </c>
      <c r="L42">
        <v>0</v>
      </c>
      <c r="M42">
        <v>0.6844816146701127</v>
      </c>
      <c r="N42">
        <v>0.31482931049971469</v>
      </c>
      <c r="O42">
        <v>0</v>
      </c>
      <c r="P42">
        <v>0</v>
      </c>
      <c r="Q42">
        <v>0</v>
      </c>
      <c r="R42">
        <v>0</v>
      </c>
      <c r="S42">
        <v>0</v>
      </c>
      <c r="T42">
        <v>0</v>
      </c>
      <c r="U42">
        <v>0</v>
      </c>
      <c r="V42">
        <v>0</v>
      </c>
      <c r="W42">
        <v>2.5362983276849453</v>
      </c>
      <c r="X42">
        <v>2.6124961315209734</v>
      </c>
      <c r="Y42">
        <v>0</v>
      </c>
      <c r="Z42">
        <v>0</v>
      </c>
      <c r="AA42">
        <v>0</v>
      </c>
      <c r="AB42">
        <v>0</v>
      </c>
      <c r="AC42">
        <v>0</v>
      </c>
      <c r="AD42">
        <v>0</v>
      </c>
      <c r="AE42" t="s">
        <v>939</v>
      </c>
    </row>
    <row r="43" spans="1:31" x14ac:dyDescent="0.2">
      <c r="A43" t="s">
        <v>227</v>
      </c>
      <c r="B43">
        <v>1.0268285808118358</v>
      </c>
      <c r="C43">
        <v>0.56849283185990152</v>
      </c>
      <c r="D43">
        <v>3.4599947386689633</v>
      </c>
      <c r="E43">
        <v>3.5639430784573012</v>
      </c>
      <c r="F43">
        <v>-11.458419895466621</v>
      </c>
      <c r="G43">
        <v>-11.802664270008535</v>
      </c>
      <c r="H43">
        <v>-10.665718903491388</v>
      </c>
      <c r="I43">
        <v>0.5</v>
      </c>
      <c r="J43">
        <v>0.5</v>
      </c>
      <c r="K43">
        <v>0</v>
      </c>
      <c r="L43">
        <v>0</v>
      </c>
      <c r="M43">
        <v>1.0268285808118358</v>
      </c>
      <c r="N43">
        <v>0.56849283185990152</v>
      </c>
      <c r="O43">
        <v>0</v>
      </c>
      <c r="P43">
        <v>0</v>
      </c>
      <c r="Q43">
        <v>0</v>
      </c>
      <c r="R43">
        <v>0</v>
      </c>
      <c r="S43">
        <v>0</v>
      </c>
      <c r="T43">
        <v>0</v>
      </c>
      <c r="U43">
        <v>0</v>
      </c>
      <c r="V43">
        <v>0</v>
      </c>
      <c r="W43">
        <v>3.4599947386689633</v>
      </c>
      <c r="X43">
        <v>3.5639430784573012</v>
      </c>
      <c r="Y43">
        <v>0</v>
      </c>
      <c r="Z43">
        <v>0</v>
      </c>
      <c r="AA43">
        <v>0</v>
      </c>
      <c r="AB43">
        <v>0</v>
      </c>
      <c r="AC43">
        <v>0</v>
      </c>
      <c r="AD43">
        <v>0</v>
      </c>
      <c r="AE43" t="s">
        <v>939</v>
      </c>
    </row>
    <row r="44" spans="1:31" x14ac:dyDescent="0.2">
      <c r="A44" t="s">
        <v>315</v>
      </c>
      <c r="B44">
        <v>0.59015202373934905</v>
      </c>
      <c r="C44">
        <v>0.19626465791093931</v>
      </c>
      <c r="D44">
        <v>2.7687425895804201</v>
      </c>
      <c r="E44">
        <v>2.8519236974218916</v>
      </c>
      <c r="F44">
        <v>-5.9060919576326931</v>
      </c>
      <c r="G44">
        <v>-6.0835281967032033</v>
      </c>
      <c r="H44">
        <v>-6.150969127002158</v>
      </c>
      <c r="I44">
        <v>0.5</v>
      </c>
      <c r="J44">
        <v>0.5</v>
      </c>
      <c r="K44">
        <v>0</v>
      </c>
      <c r="L44">
        <v>0</v>
      </c>
      <c r="M44">
        <v>0.59015202373934905</v>
      </c>
      <c r="N44">
        <v>0.19626465791093931</v>
      </c>
      <c r="O44">
        <v>0</v>
      </c>
      <c r="P44">
        <v>0</v>
      </c>
      <c r="Q44">
        <v>0</v>
      </c>
      <c r="R44">
        <v>0</v>
      </c>
      <c r="S44">
        <v>0</v>
      </c>
      <c r="T44">
        <v>0</v>
      </c>
      <c r="U44">
        <v>0</v>
      </c>
      <c r="V44">
        <v>0</v>
      </c>
      <c r="W44">
        <v>2.7687425895804201</v>
      </c>
      <c r="X44">
        <v>2.8519236974218916</v>
      </c>
      <c r="Y44">
        <v>0</v>
      </c>
      <c r="Z44">
        <v>0</v>
      </c>
      <c r="AA44">
        <v>0</v>
      </c>
      <c r="AB44">
        <v>0</v>
      </c>
      <c r="AC44">
        <v>0</v>
      </c>
      <c r="AD44">
        <v>0</v>
      </c>
      <c r="AE44" t="s">
        <v>939</v>
      </c>
    </row>
    <row r="45" spans="1:31" x14ac:dyDescent="0.2">
      <c r="A45" t="s">
        <v>460</v>
      </c>
      <c r="B45">
        <v>0</v>
      </c>
      <c r="C45">
        <v>0</v>
      </c>
      <c r="D45">
        <v>3.0442488948496087</v>
      </c>
      <c r="E45">
        <v>3.135707016154103</v>
      </c>
      <c r="F45">
        <v>-18.059630409454915</v>
      </c>
      <c r="G45">
        <v>-18.602194413172441</v>
      </c>
      <c r="H45">
        <v>-18.55119343319187</v>
      </c>
      <c r="I45">
        <v>0.5</v>
      </c>
      <c r="J45">
        <v>0.5</v>
      </c>
      <c r="K45">
        <v>0</v>
      </c>
      <c r="L45">
        <v>0</v>
      </c>
      <c r="M45">
        <v>0</v>
      </c>
      <c r="N45">
        <v>0</v>
      </c>
      <c r="O45">
        <v>0</v>
      </c>
      <c r="P45">
        <v>0</v>
      </c>
      <c r="Q45">
        <v>0</v>
      </c>
      <c r="R45">
        <v>0</v>
      </c>
      <c r="S45">
        <v>0</v>
      </c>
      <c r="T45">
        <v>0</v>
      </c>
      <c r="U45">
        <v>0</v>
      </c>
      <c r="V45">
        <v>0</v>
      </c>
      <c r="W45">
        <v>3.0442488948496087</v>
      </c>
      <c r="X45">
        <v>3.135707016154103</v>
      </c>
      <c r="Y45">
        <v>0</v>
      </c>
      <c r="Z45">
        <v>0</v>
      </c>
      <c r="AA45">
        <v>0</v>
      </c>
      <c r="AB45">
        <v>0</v>
      </c>
      <c r="AC45">
        <v>0</v>
      </c>
      <c r="AD45">
        <v>0</v>
      </c>
      <c r="AE45" t="s">
        <v>939</v>
      </c>
    </row>
    <row r="46" spans="1:31" x14ac:dyDescent="0.2">
      <c r="A46" t="s">
        <v>644</v>
      </c>
      <c r="B46">
        <v>0</v>
      </c>
      <c r="C46">
        <v>0</v>
      </c>
      <c r="D46">
        <v>2.1518602799303368</v>
      </c>
      <c r="E46">
        <v>2.2165084428466986</v>
      </c>
      <c r="F46">
        <v>-11.767628780661576</v>
      </c>
      <c r="G46">
        <v>-12.121162692526946</v>
      </c>
      <c r="H46">
        <v>-12.085742590829115</v>
      </c>
      <c r="I46">
        <v>0.5</v>
      </c>
      <c r="J46">
        <v>0.5</v>
      </c>
      <c r="K46">
        <v>0</v>
      </c>
      <c r="L46">
        <v>0</v>
      </c>
      <c r="M46">
        <v>0</v>
      </c>
      <c r="N46">
        <v>0</v>
      </c>
      <c r="O46">
        <v>0</v>
      </c>
      <c r="P46">
        <v>0</v>
      </c>
      <c r="Q46">
        <v>0</v>
      </c>
      <c r="R46">
        <v>0</v>
      </c>
      <c r="S46">
        <v>0</v>
      </c>
      <c r="T46">
        <v>0</v>
      </c>
      <c r="U46">
        <v>0</v>
      </c>
      <c r="V46">
        <v>0</v>
      </c>
      <c r="W46">
        <v>2.1518602799303368</v>
      </c>
      <c r="X46">
        <v>2.2165084428466986</v>
      </c>
      <c r="Y46">
        <v>0</v>
      </c>
      <c r="Z46">
        <v>0</v>
      </c>
      <c r="AA46">
        <v>0</v>
      </c>
      <c r="AB46">
        <v>0</v>
      </c>
      <c r="AC46">
        <v>0</v>
      </c>
      <c r="AD46">
        <v>0</v>
      </c>
      <c r="AE46" t="s">
        <v>939</v>
      </c>
    </row>
    <row r="47" spans="1:31" x14ac:dyDescent="0.2">
      <c r="A47" t="s">
        <v>649</v>
      </c>
      <c r="B47">
        <v>0.84814268542195481</v>
      </c>
      <c r="C47">
        <v>0.30513500415923445</v>
      </c>
      <c r="D47">
        <v>3.4857073374389698</v>
      </c>
      <c r="E47">
        <v>3.5904281587354197</v>
      </c>
      <c r="F47">
        <v>-5.7941660376547324</v>
      </c>
      <c r="G47">
        <v>-5.968239695438351</v>
      </c>
      <c r="H47">
        <v>-5.6730839342371224</v>
      </c>
      <c r="I47">
        <v>0.5</v>
      </c>
      <c r="J47">
        <v>0.5</v>
      </c>
      <c r="K47">
        <v>0</v>
      </c>
      <c r="L47">
        <v>0</v>
      </c>
      <c r="M47">
        <v>0.84814268542195481</v>
      </c>
      <c r="N47">
        <v>0.30513500415923445</v>
      </c>
      <c r="O47">
        <v>0</v>
      </c>
      <c r="P47">
        <v>0</v>
      </c>
      <c r="Q47">
        <v>0</v>
      </c>
      <c r="R47">
        <v>0</v>
      </c>
      <c r="S47">
        <v>0</v>
      </c>
      <c r="T47">
        <v>0</v>
      </c>
      <c r="U47">
        <v>0</v>
      </c>
      <c r="V47">
        <v>0</v>
      </c>
      <c r="W47">
        <v>3.4857073374389698</v>
      </c>
      <c r="X47">
        <v>3.5904281587354197</v>
      </c>
      <c r="Y47">
        <v>0</v>
      </c>
      <c r="Z47">
        <v>0</v>
      </c>
      <c r="AA47">
        <v>0</v>
      </c>
      <c r="AB47">
        <v>0</v>
      </c>
      <c r="AC47">
        <v>0</v>
      </c>
      <c r="AD47">
        <v>0</v>
      </c>
      <c r="AE47" t="s">
        <v>939</v>
      </c>
    </row>
    <row r="48" spans="1:31" x14ac:dyDescent="0.2">
      <c r="A48" t="s">
        <v>757</v>
      </c>
      <c r="B48">
        <v>1.2381084858851916</v>
      </c>
      <c r="C48">
        <v>0.70670940981549768</v>
      </c>
      <c r="D48">
        <v>4.0065821808807041</v>
      </c>
      <c r="E48">
        <v>4.126951602623901</v>
      </c>
      <c r="F48">
        <v>-10.970581941022667</v>
      </c>
      <c r="G48">
        <v>-11.30017023968</v>
      </c>
      <c r="H48">
        <v>-11.397772991057662</v>
      </c>
      <c r="I48">
        <v>0.5</v>
      </c>
      <c r="J48">
        <v>0.5</v>
      </c>
      <c r="K48">
        <v>0</v>
      </c>
      <c r="L48">
        <v>0</v>
      </c>
      <c r="M48">
        <v>1.2381084858851916</v>
      </c>
      <c r="N48">
        <v>0.70670940981549768</v>
      </c>
      <c r="O48">
        <v>0</v>
      </c>
      <c r="P48">
        <v>0</v>
      </c>
      <c r="Q48">
        <v>0</v>
      </c>
      <c r="R48">
        <v>0</v>
      </c>
      <c r="S48">
        <v>0</v>
      </c>
      <c r="T48">
        <v>0</v>
      </c>
      <c r="U48">
        <v>0</v>
      </c>
      <c r="V48">
        <v>0</v>
      </c>
      <c r="W48">
        <v>4.0065821808807041</v>
      </c>
      <c r="X48">
        <v>4.126951602623901</v>
      </c>
      <c r="Y48">
        <v>0</v>
      </c>
      <c r="Z48">
        <v>0</v>
      </c>
      <c r="AA48">
        <v>0</v>
      </c>
      <c r="AB48">
        <v>0</v>
      </c>
      <c r="AC48">
        <v>0</v>
      </c>
      <c r="AD48">
        <v>0</v>
      </c>
      <c r="AE48" t="s">
        <v>939</v>
      </c>
    </row>
    <row r="49" spans="1:31" x14ac:dyDescent="0.2">
      <c r="A49" t="s">
        <v>784</v>
      </c>
      <c r="B49">
        <v>1.4457755069100522</v>
      </c>
      <c r="C49">
        <v>0.80887155839470593</v>
      </c>
      <c r="D49">
        <v>4.7196325096576839</v>
      </c>
      <c r="E49">
        <v>4.8614240442825931</v>
      </c>
      <c r="F49">
        <v>-8.0024508320624204</v>
      </c>
      <c r="G49">
        <v>-8.2428678098497024</v>
      </c>
      <c r="H49">
        <v>-8.2642897455642483</v>
      </c>
      <c r="I49">
        <v>0.5</v>
      </c>
      <c r="J49">
        <v>0.5</v>
      </c>
      <c r="K49">
        <v>0</v>
      </c>
      <c r="L49">
        <v>0</v>
      </c>
      <c r="M49">
        <v>1.4457755069100522</v>
      </c>
      <c r="N49">
        <v>0.80887155839470593</v>
      </c>
      <c r="O49">
        <v>0</v>
      </c>
      <c r="P49">
        <v>0</v>
      </c>
      <c r="Q49">
        <v>0</v>
      </c>
      <c r="R49">
        <v>0</v>
      </c>
      <c r="S49">
        <v>0</v>
      </c>
      <c r="T49">
        <v>0</v>
      </c>
      <c r="U49">
        <v>0</v>
      </c>
      <c r="V49">
        <v>0</v>
      </c>
      <c r="W49">
        <v>4.7196325096576839</v>
      </c>
      <c r="X49">
        <v>4.8614240442825931</v>
      </c>
      <c r="Y49">
        <v>0</v>
      </c>
      <c r="Z49">
        <v>0</v>
      </c>
      <c r="AA49">
        <v>0</v>
      </c>
      <c r="AB49">
        <v>0</v>
      </c>
      <c r="AC49">
        <v>0</v>
      </c>
      <c r="AD49">
        <v>0</v>
      </c>
      <c r="AE49" t="s">
        <v>939</v>
      </c>
    </row>
    <row r="50" spans="1:31" x14ac:dyDescent="0.2">
      <c r="A50" t="s">
        <v>791</v>
      </c>
      <c r="B50">
        <v>0</v>
      </c>
      <c r="C50">
        <v>0</v>
      </c>
      <c r="D50">
        <v>2.1495315891194595</v>
      </c>
      <c r="E50">
        <v>2.2141097913676835</v>
      </c>
      <c r="F50">
        <v>-19.900959913373075</v>
      </c>
      <c r="G50">
        <v>-20.498842829225485</v>
      </c>
      <c r="H50">
        <v>-20.429167418058068</v>
      </c>
      <c r="I50">
        <v>0.5</v>
      </c>
      <c r="J50">
        <v>0.5</v>
      </c>
      <c r="K50">
        <v>0</v>
      </c>
      <c r="L50">
        <v>0</v>
      </c>
      <c r="M50">
        <v>0</v>
      </c>
      <c r="N50">
        <v>0</v>
      </c>
      <c r="O50">
        <v>0</v>
      </c>
      <c r="P50">
        <v>0</v>
      </c>
      <c r="Q50">
        <v>0</v>
      </c>
      <c r="R50">
        <v>0</v>
      </c>
      <c r="S50">
        <v>0</v>
      </c>
      <c r="T50">
        <v>0</v>
      </c>
      <c r="U50">
        <v>0</v>
      </c>
      <c r="V50">
        <v>0</v>
      </c>
      <c r="W50">
        <v>2.1495315891194595</v>
      </c>
      <c r="X50">
        <v>2.2141097913676835</v>
      </c>
      <c r="Y50">
        <v>0</v>
      </c>
      <c r="Z50">
        <v>0</v>
      </c>
      <c r="AA50">
        <v>0</v>
      </c>
      <c r="AB50">
        <v>0</v>
      </c>
      <c r="AC50">
        <v>0</v>
      </c>
      <c r="AD50">
        <v>0</v>
      </c>
      <c r="AE50" t="s">
        <v>939</v>
      </c>
    </row>
    <row r="51" spans="1:31" x14ac:dyDescent="0.2">
      <c r="A51" t="s">
        <v>35</v>
      </c>
      <c r="B51">
        <v>0.58316307249979671</v>
      </c>
      <c r="C51">
        <v>0</v>
      </c>
      <c r="D51">
        <v>3.7195645048349166</v>
      </c>
      <c r="E51">
        <v>3.8313110779415447</v>
      </c>
      <c r="F51">
        <v>-15.501539168890481</v>
      </c>
      <c r="G51">
        <v>-15.967250646067448</v>
      </c>
      <c r="H51">
        <v>-15.980466336637193</v>
      </c>
      <c r="I51">
        <v>0.5</v>
      </c>
      <c r="J51">
        <v>0.5</v>
      </c>
      <c r="K51">
        <v>0</v>
      </c>
      <c r="L51">
        <v>0</v>
      </c>
      <c r="M51">
        <v>0.58316307249979671</v>
      </c>
      <c r="N51">
        <v>0</v>
      </c>
      <c r="O51">
        <v>0</v>
      </c>
      <c r="P51">
        <v>0</v>
      </c>
      <c r="Q51">
        <v>0</v>
      </c>
      <c r="R51">
        <v>0</v>
      </c>
      <c r="S51">
        <v>0</v>
      </c>
      <c r="T51">
        <v>0</v>
      </c>
      <c r="U51">
        <v>0</v>
      </c>
      <c r="V51">
        <v>0</v>
      </c>
      <c r="W51">
        <v>3.7195645048349166</v>
      </c>
      <c r="X51">
        <v>3.8313110779415447</v>
      </c>
      <c r="Y51">
        <v>0</v>
      </c>
      <c r="Z51">
        <v>0</v>
      </c>
      <c r="AA51">
        <v>0</v>
      </c>
      <c r="AB51">
        <v>0</v>
      </c>
      <c r="AC51">
        <v>0</v>
      </c>
      <c r="AD51">
        <v>0</v>
      </c>
      <c r="AE51" t="s">
        <v>1026</v>
      </c>
    </row>
    <row r="52" spans="1:31" x14ac:dyDescent="0.2">
      <c r="A52" t="s">
        <v>806</v>
      </c>
      <c r="B52">
        <v>0.20160925472716801</v>
      </c>
      <c r="C52">
        <v>0</v>
      </c>
      <c r="D52">
        <v>2.2176404510349625</v>
      </c>
      <c r="E52">
        <v>2.2842648422677727</v>
      </c>
      <c r="F52">
        <v>-17.429926342107365</v>
      </c>
      <c r="G52">
        <v>-17.953572197878827</v>
      </c>
      <c r="H52">
        <v>-18.034842944646705</v>
      </c>
      <c r="I52">
        <v>0.5</v>
      </c>
      <c r="J52">
        <v>0.5</v>
      </c>
      <c r="K52">
        <v>0</v>
      </c>
      <c r="L52">
        <v>0</v>
      </c>
      <c r="M52">
        <v>0.20160925472716801</v>
      </c>
      <c r="N52">
        <v>0</v>
      </c>
      <c r="O52">
        <v>0</v>
      </c>
      <c r="P52">
        <v>0</v>
      </c>
      <c r="Q52">
        <v>0</v>
      </c>
      <c r="R52">
        <v>0</v>
      </c>
      <c r="S52">
        <v>0</v>
      </c>
      <c r="T52">
        <v>0</v>
      </c>
      <c r="U52">
        <v>0</v>
      </c>
      <c r="V52">
        <v>0</v>
      </c>
      <c r="W52">
        <v>2.2176404510349625</v>
      </c>
      <c r="X52">
        <v>2.2842648422677727</v>
      </c>
      <c r="Y52">
        <v>0</v>
      </c>
      <c r="Z52">
        <v>0</v>
      </c>
      <c r="AA52">
        <v>0</v>
      </c>
      <c r="AB52">
        <v>0</v>
      </c>
      <c r="AC52">
        <v>0</v>
      </c>
      <c r="AD52">
        <v>0</v>
      </c>
      <c r="AE52" t="s">
        <v>939</v>
      </c>
    </row>
    <row r="53" spans="1:31" x14ac:dyDescent="0.2">
      <c r="A53" t="s">
        <v>121</v>
      </c>
      <c r="B53">
        <v>2.7774756066692174</v>
      </c>
      <c r="C53">
        <v>2.227825057553916</v>
      </c>
      <c r="D53">
        <v>3.982474556533746</v>
      </c>
      <c r="E53">
        <v>4.1021197148845445</v>
      </c>
      <c r="F53">
        <v>-5.6438288459022594</v>
      </c>
      <c r="G53">
        <v>-5.8133859356933142</v>
      </c>
      <c r="H53">
        <v>-5.7350870862730119</v>
      </c>
      <c r="I53">
        <v>0.5</v>
      </c>
      <c r="J53">
        <v>0.5</v>
      </c>
      <c r="K53">
        <v>0</v>
      </c>
      <c r="L53">
        <v>0</v>
      </c>
      <c r="M53">
        <v>2.7774756066692174</v>
      </c>
      <c r="N53">
        <v>2.227825057553916</v>
      </c>
      <c r="O53">
        <v>0</v>
      </c>
      <c r="P53">
        <v>0</v>
      </c>
      <c r="Q53">
        <v>0</v>
      </c>
      <c r="R53">
        <v>0</v>
      </c>
      <c r="S53">
        <v>0</v>
      </c>
      <c r="T53">
        <v>0</v>
      </c>
      <c r="U53">
        <v>0</v>
      </c>
      <c r="V53">
        <v>0</v>
      </c>
      <c r="W53">
        <v>3.982474556533746</v>
      </c>
      <c r="X53">
        <v>4.1021197148845445</v>
      </c>
      <c r="Y53">
        <v>0</v>
      </c>
      <c r="Z53">
        <v>0</v>
      </c>
      <c r="AA53">
        <v>0</v>
      </c>
      <c r="AB53">
        <v>0</v>
      </c>
      <c r="AC53">
        <v>0</v>
      </c>
      <c r="AD53">
        <v>0</v>
      </c>
      <c r="AE53" t="s">
        <v>1026</v>
      </c>
    </row>
    <row r="54" spans="1:31" x14ac:dyDescent="0.2">
      <c r="A54" t="s">
        <v>167</v>
      </c>
      <c r="B54">
        <v>0.70744201678606033</v>
      </c>
      <c r="C54">
        <v>0.29942968930186981</v>
      </c>
      <c r="D54">
        <v>2.7465515079793126</v>
      </c>
      <c r="E54">
        <v>2.829065930965815</v>
      </c>
      <c r="F54">
        <v>-6.0731470732591415</v>
      </c>
      <c r="G54">
        <v>-6.2556021355458959</v>
      </c>
      <c r="H54">
        <v>-6.125608974033339</v>
      </c>
      <c r="I54">
        <v>0.5</v>
      </c>
      <c r="J54">
        <v>0.5</v>
      </c>
      <c r="K54">
        <v>0</v>
      </c>
      <c r="L54">
        <v>0</v>
      </c>
      <c r="M54">
        <v>0.70744201678606033</v>
      </c>
      <c r="N54">
        <v>0.29942968930186981</v>
      </c>
      <c r="O54">
        <v>0</v>
      </c>
      <c r="P54">
        <v>0</v>
      </c>
      <c r="Q54">
        <v>0</v>
      </c>
      <c r="R54">
        <v>0</v>
      </c>
      <c r="S54">
        <v>0</v>
      </c>
      <c r="T54">
        <v>0</v>
      </c>
      <c r="U54">
        <v>0</v>
      </c>
      <c r="V54">
        <v>0</v>
      </c>
      <c r="W54">
        <v>2.7465515079793126</v>
      </c>
      <c r="X54">
        <v>2.829065930965815</v>
      </c>
      <c r="Y54">
        <v>0</v>
      </c>
      <c r="Z54">
        <v>0</v>
      </c>
      <c r="AA54">
        <v>0</v>
      </c>
      <c r="AB54">
        <v>0</v>
      </c>
      <c r="AC54">
        <v>0</v>
      </c>
      <c r="AD54">
        <v>0</v>
      </c>
      <c r="AE54" t="s">
        <v>1026</v>
      </c>
    </row>
    <row r="55" spans="1:31" x14ac:dyDescent="0.2">
      <c r="A55" t="s">
        <v>298</v>
      </c>
      <c r="B55">
        <v>0.35362475504610313</v>
      </c>
      <c r="C55">
        <v>4.7107565164195377E-2</v>
      </c>
      <c r="D55">
        <v>1.8073386941604637</v>
      </c>
      <c r="E55">
        <v>1.8616364231695763</v>
      </c>
      <c r="F55">
        <v>-7.5655171732039204</v>
      </c>
      <c r="G55">
        <v>-7.7928073887079004</v>
      </c>
      <c r="H55">
        <v>-7.6746717607917736</v>
      </c>
      <c r="I55">
        <v>0.5</v>
      </c>
      <c r="J55">
        <v>0.5</v>
      </c>
      <c r="K55">
        <v>0</v>
      </c>
      <c r="L55">
        <v>0</v>
      </c>
      <c r="M55">
        <v>0.35362475504610313</v>
      </c>
      <c r="N55">
        <v>4.7107565164195377E-2</v>
      </c>
      <c r="O55">
        <v>0</v>
      </c>
      <c r="P55">
        <v>0</v>
      </c>
      <c r="Q55">
        <v>0</v>
      </c>
      <c r="R55">
        <v>0</v>
      </c>
      <c r="S55">
        <v>0</v>
      </c>
      <c r="T55">
        <v>0</v>
      </c>
      <c r="U55">
        <v>0</v>
      </c>
      <c r="V55">
        <v>0</v>
      </c>
      <c r="W55">
        <v>1.8073386941604637</v>
      </c>
      <c r="X55">
        <v>1.8616364231695763</v>
      </c>
      <c r="Y55">
        <v>0</v>
      </c>
      <c r="Z55">
        <v>0</v>
      </c>
      <c r="AA55">
        <v>0</v>
      </c>
      <c r="AB55">
        <v>0</v>
      </c>
      <c r="AC55">
        <v>0</v>
      </c>
      <c r="AD55">
        <v>0</v>
      </c>
      <c r="AE55" t="s">
        <v>1026</v>
      </c>
    </row>
    <row r="56" spans="1:31" x14ac:dyDescent="0.2">
      <c r="A56" t="s">
        <v>389</v>
      </c>
      <c r="B56">
        <v>2.4810966704815236</v>
      </c>
      <c r="C56">
        <v>2.0340247538835778</v>
      </c>
      <c r="D56">
        <v>3.3625912621637735</v>
      </c>
      <c r="E56">
        <v>3.4636133172502386</v>
      </c>
      <c r="F56">
        <v>-3.706619790613165</v>
      </c>
      <c r="G56">
        <v>-3.8179774667260071</v>
      </c>
      <c r="H56">
        <v>-3.7085832626812296</v>
      </c>
      <c r="I56">
        <v>0.5</v>
      </c>
      <c r="J56">
        <v>0.5</v>
      </c>
      <c r="K56">
        <v>0</v>
      </c>
      <c r="L56">
        <v>0</v>
      </c>
      <c r="M56">
        <v>2.4810966704815236</v>
      </c>
      <c r="N56">
        <v>2.0340247538835778</v>
      </c>
      <c r="O56">
        <v>0</v>
      </c>
      <c r="P56">
        <v>0</v>
      </c>
      <c r="Q56">
        <v>0</v>
      </c>
      <c r="R56">
        <v>0</v>
      </c>
      <c r="S56">
        <v>0</v>
      </c>
      <c r="T56">
        <v>0</v>
      </c>
      <c r="U56">
        <v>0</v>
      </c>
      <c r="V56">
        <v>0</v>
      </c>
      <c r="W56">
        <v>3.3625912621637735</v>
      </c>
      <c r="X56">
        <v>3.4636133172502386</v>
      </c>
      <c r="Y56">
        <v>0</v>
      </c>
      <c r="Z56">
        <v>0</v>
      </c>
      <c r="AA56">
        <v>0</v>
      </c>
      <c r="AB56">
        <v>0</v>
      </c>
      <c r="AC56">
        <v>0</v>
      </c>
      <c r="AD56">
        <v>0</v>
      </c>
      <c r="AE56" t="s">
        <v>1026</v>
      </c>
    </row>
    <row r="57" spans="1:31" x14ac:dyDescent="0.2">
      <c r="A57" t="s">
        <v>432</v>
      </c>
      <c r="B57">
        <v>1.6051794335948639</v>
      </c>
      <c r="C57">
        <v>0.94125933760156111</v>
      </c>
      <c r="D57">
        <v>5.357376527860108</v>
      </c>
      <c r="E57">
        <v>5.518327754018995</v>
      </c>
      <c r="F57">
        <v>-18.298317962391973</v>
      </c>
      <c r="G57">
        <v>-18.848052836798598</v>
      </c>
      <c r="H57">
        <v>-17.77313035705334</v>
      </c>
      <c r="I57">
        <v>0.5</v>
      </c>
      <c r="J57">
        <v>0.5</v>
      </c>
      <c r="K57">
        <v>0</v>
      </c>
      <c r="L57">
        <v>0</v>
      </c>
      <c r="M57">
        <v>1.6051794335948639</v>
      </c>
      <c r="N57">
        <v>0.94125933760156111</v>
      </c>
      <c r="O57">
        <v>0</v>
      </c>
      <c r="P57">
        <v>0</v>
      </c>
      <c r="Q57">
        <v>0</v>
      </c>
      <c r="R57">
        <v>0</v>
      </c>
      <c r="S57">
        <v>0</v>
      </c>
      <c r="T57">
        <v>0</v>
      </c>
      <c r="U57">
        <v>0</v>
      </c>
      <c r="V57">
        <v>0</v>
      </c>
      <c r="W57">
        <v>5.357376527860108</v>
      </c>
      <c r="X57">
        <v>5.518327754018995</v>
      </c>
      <c r="Y57">
        <v>0</v>
      </c>
      <c r="Z57">
        <v>0</v>
      </c>
      <c r="AA57">
        <v>0</v>
      </c>
      <c r="AB57">
        <v>0</v>
      </c>
      <c r="AC57">
        <v>0</v>
      </c>
      <c r="AD57">
        <v>0</v>
      </c>
      <c r="AE57" t="s">
        <v>1026</v>
      </c>
    </row>
    <row r="58" spans="1:31" x14ac:dyDescent="0.2">
      <c r="A58" t="s">
        <v>567</v>
      </c>
      <c r="B58">
        <v>2.2103832206004466</v>
      </c>
      <c r="C58">
        <v>1.7072637173638028</v>
      </c>
      <c r="D58">
        <v>3.8021383351032605</v>
      </c>
      <c r="E58">
        <v>3.9163656670591518</v>
      </c>
      <c r="F58">
        <v>-3.1645212835604735</v>
      </c>
      <c r="G58">
        <v>-3.259592738431389</v>
      </c>
      <c r="H58">
        <v>-3.1763516874989706</v>
      </c>
      <c r="I58">
        <v>0.45423799423206235</v>
      </c>
      <c r="J58">
        <v>0.45423799423206235</v>
      </c>
      <c r="K58">
        <v>0</v>
      </c>
      <c r="L58">
        <v>0</v>
      </c>
      <c r="M58">
        <v>2.2103832206004466</v>
      </c>
      <c r="N58">
        <v>1.7072637173638028</v>
      </c>
      <c r="O58">
        <v>0</v>
      </c>
      <c r="P58">
        <v>0</v>
      </c>
      <c r="Q58">
        <v>0</v>
      </c>
      <c r="R58">
        <v>0</v>
      </c>
      <c r="S58">
        <v>0</v>
      </c>
      <c r="T58">
        <v>0</v>
      </c>
      <c r="U58">
        <v>0</v>
      </c>
      <c r="V58">
        <v>0</v>
      </c>
      <c r="W58">
        <v>3.8021383351032605</v>
      </c>
      <c r="X58">
        <v>3.9163656670591518</v>
      </c>
      <c r="Y58">
        <v>0</v>
      </c>
      <c r="Z58">
        <v>0</v>
      </c>
      <c r="AA58">
        <v>0</v>
      </c>
      <c r="AB58">
        <v>0</v>
      </c>
      <c r="AC58">
        <v>0</v>
      </c>
      <c r="AD58">
        <v>0</v>
      </c>
      <c r="AE58" t="s">
        <v>1026</v>
      </c>
    </row>
    <row r="59" spans="1:31" x14ac:dyDescent="0.2">
      <c r="A59" t="s">
        <v>579</v>
      </c>
      <c r="B59">
        <v>1.3798964420801141</v>
      </c>
      <c r="C59">
        <v>0.66524079904880751</v>
      </c>
      <c r="D59">
        <v>5.1919169585306468</v>
      </c>
      <c r="E59">
        <v>5.3478972963405802</v>
      </c>
      <c r="F59">
        <v>-16.943535986788099</v>
      </c>
      <c r="G59">
        <v>-17.452569256777441</v>
      </c>
      <c r="H59">
        <v>-17.292063777856828</v>
      </c>
      <c r="I59">
        <v>0.5</v>
      </c>
      <c r="J59">
        <v>0.5</v>
      </c>
      <c r="K59">
        <v>0</v>
      </c>
      <c r="L59">
        <v>0</v>
      </c>
      <c r="M59">
        <v>1.3798964420801141</v>
      </c>
      <c r="N59">
        <v>0.66524079904880751</v>
      </c>
      <c r="O59">
        <v>0</v>
      </c>
      <c r="P59">
        <v>0</v>
      </c>
      <c r="Q59">
        <v>0</v>
      </c>
      <c r="R59">
        <v>0</v>
      </c>
      <c r="S59">
        <v>0</v>
      </c>
      <c r="T59">
        <v>0</v>
      </c>
      <c r="U59">
        <v>0</v>
      </c>
      <c r="V59">
        <v>0</v>
      </c>
      <c r="W59">
        <v>5.1919169585306468</v>
      </c>
      <c r="X59">
        <v>5.3478972963405802</v>
      </c>
      <c r="Y59">
        <v>0</v>
      </c>
      <c r="Z59">
        <v>0</v>
      </c>
      <c r="AA59">
        <v>0</v>
      </c>
      <c r="AB59">
        <v>0</v>
      </c>
      <c r="AC59">
        <v>0</v>
      </c>
      <c r="AD59">
        <v>0</v>
      </c>
      <c r="AE59" t="s">
        <v>1026</v>
      </c>
    </row>
    <row r="60" spans="1:31" x14ac:dyDescent="0.2">
      <c r="A60" t="s">
        <v>663</v>
      </c>
      <c r="B60">
        <v>5.7310629430627452E-2</v>
      </c>
      <c r="C60">
        <v>0</v>
      </c>
      <c r="D60">
        <v>1.0325637479069247</v>
      </c>
      <c r="E60">
        <v>1.0635849763848153</v>
      </c>
      <c r="F60">
        <v>-10.75646187731977</v>
      </c>
      <c r="G60">
        <v>-11.079617384363711</v>
      </c>
      <c r="H60">
        <v>-11.156503607584158</v>
      </c>
      <c r="I60">
        <v>0.5</v>
      </c>
      <c r="J60">
        <v>0.5</v>
      </c>
      <c r="K60">
        <v>0</v>
      </c>
      <c r="L60">
        <v>0</v>
      </c>
      <c r="M60">
        <v>5.7310629430627452E-2</v>
      </c>
      <c r="N60">
        <v>0</v>
      </c>
      <c r="O60">
        <v>0</v>
      </c>
      <c r="P60">
        <v>0</v>
      </c>
      <c r="Q60">
        <v>0</v>
      </c>
      <c r="R60">
        <v>0</v>
      </c>
      <c r="S60">
        <v>0</v>
      </c>
      <c r="T60">
        <v>0</v>
      </c>
      <c r="U60">
        <v>0</v>
      </c>
      <c r="V60">
        <v>0</v>
      </c>
      <c r="W60">
        <v>1.0325637479069247</v>
      </c>
      <c r="X60">
        <v>1.0635849763848153</v>
      </c>
      <c r="Y60">
        <v>0</v>
      </c>
      <c r="Z60">
        <v>0</v>
      </c>
      <c r="AA60">
        <v>0</v>
      </c>
      <c r="AB60">
        <v>0</v>
      </c>
      <c r="AC60">
        <v>0</v>
      </c>
      <c r="AD60">
        <v>0</v>
      </c>
      <c r="AE60" t="s">
        <v>1026</v>
      </c>
    </row>
    <row r="61" spans="1:31" x14ac:dyDescent="0.2">
      <c r="A61" t="s">
        <v>598</v>
      </c>
      <c r="B61">
        <v>0.30431868284931685</v>
      </c>
      <c r="C61">
        <v>0.10914891747108288</v>
      </c>
      <c r="D61">
        <v>1.2648241443297583</v>
      </c>
      <c r="E61">
        <v>1.3028231529576908</v>
      </c>
      <c r="F61">
        <v>-4.0262998187554295</v>
      </c>
      <c r="G61">
        <v>-4.1472616158854203</v>
      </c>
      <c r="H61">
        <v>-4.1760898093164611</v>
      </c>
      <c r="I61">
        <v>0.5</v>
      </c>
      <c r="J61">
        <v>0.5</v>
      </c>
      <c r="K61">
        <v>0</v>
      </c>
      <c r="L61">
        <v>0</v>
      </c>
      <c r="M61">
        <v>0.30431868284931685</v>
      </c>
      <c r="N61">
        <v>0.10914891747108288</v>
      </c>
      <c r="O61">
        <v>0</v>
      </c>
      <c r="P61">
        <v>0</v>
      </c>
      <c r="Q61">
        <v>0</v>
      </c>
      <c r="R61">
        <v>0</v>
      </c>
      <c r="S61">
        <v>0</v>
      </c>
      <c r="T61">
        <v>0</v>
      </c>
      <c r="U61">
        <v>0</v>
      </c>
      <c r="V61">
        <v>0</v>
      </c>
      <c r="W61">
        <v>1.2648241443297583</v>
      </c>
      <c r="X61">
        <v>1.3028231529576908</v>
      </c>
      <c r="Y61">
        <v>0</v>
      </c>
      <c r="Z61">
        <v>0</v>
      </c>
      <c r="AA61">
        <v>0</v>
      </c>
      <c r="AB61">
        <v>0</v>
      </c>
      <c r="AC61">
        <v>0</v>
      </c>
      <c r="AD61">
        <v>0</v>
      </c>
      <c r="AE61" t="s">
        <v>1026</v>
      </c>
    </row>
    <row r="62" spans="1:31" x14ac:dyDescent="0.2">
      <c r="A62" t="s">
        <v>610</v>
      </c>
      <c r="B62">
        <v>0.5032513225096138</v>
      </c>
      <c r="C62">
        <v>0.18947393080816233</v>
      </c>
      <c r="D62">
        <v>2.0354187011730738</v>
      </c>
      <c r="E62">
        <v>2.0965686192340676</v>
      </c>
      <c r="F62">
        <v>-2.5340680735628744</v>
      </c>
      <c r="G62">
        <v>-2.6101988740561795</v>
      </c>
      <c r="H62">
        <v>-2.5279565453415223</v>
      </c>
      <c r="I62">
        <v>0.5</v>
      </c>
      <c r="J62">
        <v>0.5</v>
      </c>
      <c r="K62">
        <v>0</v>
      </c>
      <c r="L62">
        <v>0</v>
      </c>
      <c r="M62">
        <v>0.5032513225096138</v>
      </c>
      <c r="N62">
        <v>0.18947393080816233</v>
      </c>
      <c r="O62">
        <v>0</v>
      </c>
      <c r="P62">
        <v>0</v>
      </c>
      <c r="Q62">
        <v>0</v>
      </c>
      <c r="R62">
        <v>0</v>
      </c>
      <c r="S62">
        <v>0</v>
      </c>
      <c r="T62">
        <v>0</v>
      </c>
      <c r="U62">
        <v>0</v>
      </c>
      <c r="V62">
        <v>0</v>
      </c>
      <c r="W62">
        <v>2.0354187011730738</v>
      </c>
      <c r="X62">
        <v>2.0965686192340676</v>
      </c>
      <c r="Y62">
        <v>0</v>
      </c>
      <c r="Z62">
        <v>0</v>
      </c>
      <c r="AA62">
        <v>0</v>
      </c>
      <c r="AB62">
        <v>0</v>
      </c>
      <c r="AC62">
        <v>0</v>
      </c>
      <c r="AD62">
        <v>0</v>
      </c>
      <c r="AE62" t="s">
        <v>1026</v>
      </c>
    </row>
    <row r="63" spans="1:31" x14ac:dyDescent="0.2">
      <c r="A63" t="s">
        <v>690</v>
      </c>
      <c r="B63">
        <v>0.34558434094045126</v>
      </c>
      <c r="C63">
        <v>0</v>
      </c>
      <c r="D63">
        <v>2.1912722151587598</v>
      </c>
      <c r="E63">
        <v>2.2571044276313406</v>
      </c>
      <c r="F63">
        <v>-9.6442416532682191</v>
      </c>
      <c r="G63">
        <v>-9.93398281881705</v>
      </c>
      <c r="H63">
        <v>-9.8286682501172002</v>
      </c>
      <c r="I63">
        <v>0.5</v>
      </c>
      <c r="J63">
        <v>0.5</v>
      </c>
      <c r="K63">
        <v>0</v>
      </c>
      <c r="L63">
        <v>0</v>
      </c>
      <c r="M63">
        <v>0.34558434094045126</v>
      </c>
      <c r="N63">
        <v>0</v>
      </c>
      <c r="O63">
        <v>0</v>
      </c>
      <c r="P63">
        <v>0</v>
      </c>
      <c r="Q63">
        <v>0</v>
      </c>
      <c r="R63">
        <v>0</v>
      </c>
      <c r="S63">
        <v>0</v>
      </c>
      <c r="T63">
        <v>0</v>
      </c>
      <c r="U63">
        <v>0</v>
      </c>
      <c r="V63">
        <v>0</v>
      </c>
      <c r="W63">
        <v>2.1912722151587598</v>
      </c>
      <c r="X63">
        <v>2.2571044276313406</v>
      </c>
      <c r="Y63">
        <v>0</v>
      </c>
      <c r="Z63">
        <v>0</v>
      </c>
      <c r="AA63">
        <v>0</v>
      </c>
      <c r="AB63">
        <v>0</v>
      </c>
      <c r="AC63">
        <v>0</v>
      </c>
      <c r="AD63">
        <v>0</v>
      </c>
      <c r="AE63" t="s">
        <v>1026</v>
      </c>
    </row>
    <row r="64" spans="1:31" x14ac:dyDescent="0.2">
      <c r="A64" t="s">
        <v>855</v>
      </c>
      <c r="B64">
        <v>0.87075756999731246</v>
      </c>
      <c r="C64">
        <v>0.43347601936589458</v>
      </c>
      <c r="D64">
        <v>3.0955232329396294</v>
      </c>
      <c r="E64">
        <v>3.1885217850021927</v>
      </c>
      <c r="F64">
        <v>-8.1231157624715458</v>
      </c>
      <c r="G64">
        <v>-8.3671578669234812</v>
      </c>
      <c r="H64">
        <v>-8.2633519651450076</v>
      </c>
      <c r="I64">
        <v>0.5</v>
      </c>
      <c r="J64">
        <v>0.5</v>
      </c>
      <c r="K64">
        <v>0</v>
      </c>
      <c r="L64">
        <v>0</v>
      </c>
      <c r="M64">
        <v>0.87075756999731246</v>
      </c>
      <c r="N64">
        <v>0.43347601936589458</v>
      </c>
      <c r="O64">
        <v>0</v>
      </c>
      <c r="P64">
        <v>0</v>
      </c>
      <c r="Q64">
        <v>0</v>
      </c>
      <c r="R64">
        <v>0</v>
      </c>
      <c r="S64">
        <v>0</v>
      </c>
      <c r="T64">
        <v>0</v>
      </c>
      <c r="U64">
        <v>0</v>
      </c>
      <c r="V64">
        <v>0</v>
      </c>
      <c r="W64">
        <v>3.0955232329396294</v>
      </c>
      <c r="X64">
        <v>3.1885217850021927</v>
      </c>
      <c r="Y64">
        <v>0</v>
      </c>
      <c r="Z64">
        <v>0</v>
      </c>
      <c r="AA64">
        <v>0</v>
      </c>
      <c r="AB64">
        <v>0</v>
      </c>
      <c r="AC64">
        <v>0</v>
      </c>
      <c r="AD64">
        <v>0</v>
      </c>
      <c r="AE64" t="s">
        <v>1026</v>
      </c>
    </row>
    <row r="65" spans="1:31" x14ac:dyDescent="0.2">
      <c r="A65" t="s">
        <v>907</v>
      </c>
      <c r="B65">
        <v>0.91219875952683949</v>
      </c>
      <c r="C65">
        <v>0.46561262400147507</v>
      </c>
      <c r="D65">
        <v>3.1838015209352832</v>
      </c>
      <c r="E65">
        <v>3.2794522104054415</v>
      </c>
      <c r="F65">
        <v>-6.3853291979060653</v>
      </c>
      <c r="G65">
        <v>-6.5771631223066764</v>
      </c>
      <c r="H65">
        <v>-6.5561261750290667</v>
      </c>
      <c r="I65">
        <v>0.5</v>
      </c>
      <c r="J65">
        <v>0.5</v>
      </c>
      <c r="K65">
        <v>0</v>
      </c>
      <c r="L65">
        <v>0</v>
      </c>
      <c r="M65">
        <v>0.91219875952683949</v>
      </c>
      <c r="N65">
        <v>0.46561262400147507</v>
      </c>
      <c r="O65">
        <v>0</v>
      </c>
      <c r="P65">
        <v>0</v>
      </c>
      <c r="Q65">
        <v>0</v>
      </c>
      <c r="R65">
        <v>0</v>
      </c>
      <c r="S65">
        <v>0</v>
      </c>
      <c r="T65">
        <v>0</v>
      </c>
      <c r="U65">
        <v>0</v>
      </c>
      <c r="V65">
        <v>0</v>
      </c>
      <c r="W65">
        <v>3.1838015209352832</v>
      </c>
      <c r="X65">
        <v>3.2794522104054415</v>
      </c>
      <c r="Y65">
        <v>0</v>
      </c>
      <c r="Z65">
        <v>0</v>
      </c>
      <c r="AA65">
        <v>0</v>
      </c>
      <c r="AB65">
        <v>0</v>
      </c>
      <c r="AC65">
        <v>0</v>
      </c>
      <c r="AD65">
        <v>0</v>
      </c>
      <c r="AE65" t="s">
        <v>1026</v>
      </c>
    </row>
    <row r="66" spans="1:31" x14ac:dyDescent="0.2">
      <c r="A66" t="s">
        <v>70</v>
      </c>
      <c r="B66">
        <v>0.4671588652070528</v>
      </c>
      <c r="C66">
        <v>0.16711419893111287</v>
      </c>
      <c r="D66">
        <v>2.0827480122416371</v>
      </c>
      <c r="E66">
        <v>2.1453198409355916</v>
      </c>
      <c r="F66">
        <v>-13.568020191573034</v>
      </c>
      <c r="G66">
        <v>-13.975643115783381</v>
      </c>
      <c r="H66">
        <v>-13.862324067249222</v>
      </c>
      <c r="I66">
        <v>0.5</v>
      </c>
      <c r="J66">
        <v>0.5</v>
      </c>
      <c r="K66">
        <v>0</v>
      </c>
      <c r="L66">
        <v>0</v>
      </c>
      <c r="M66">
        <v>0.4671588652070528</v>
      </c>
      <c r="N66">
        <v>0.16711419893111287</v>
      </c>
      <c r="O66">
        <v>0</v>
      </c>
      <c r="P66">
        <v>0</v>
      </c>
      <c r="Q66">
        <v>0</v>
      </c>
      <c r="R66">
        <v>0</v>
      </c>
      <c r="S66">
        <v>0</v>
      </c>
      <c r="T66">
        <v>0</v>
      </c>
      <c r="U66">
        <v>0</v>
      </c>
      <c r="V66">
        <v>0</v>
      </c>
      <c r="W66">
        <v>2.0827480122416371</v>
      </c>
      <c r="X66">
        <v>2.1453198409355916</v>
      </c>
      <c r="Y66">
        <v>0</v>
      </c>
      <c r="Z66">
        <v>0</v>
      </c>
      <c r="AA66">
        <v>0</v>
      </c>
      <c r="AB66">
        <v>0</v>
      </c>
      <c r="AC66">
        <v>0</v>
      </c>
      <c r="AD66">
        <v>0</v>
      </c>
      <c r="AE66" t="s">
        <v>1026</v>
      </c>
    </row>
    <row r="67" spans="1:31" x14ac:dyDescent="0.2">
      <c r="A67" t="s">
        <v>148</v>
      </c>
      <c r="B67">
        <v>1.2646660833538956</v>
      </c>
      <c r="C67">
        <v>0.74515597425499935</v>
      </c>
      <c r="D67">
        <v>4.0088713689280642</v>
      </c>
      <c r="E67">
        <v>4.1293095645610958</v>
      </c>
      <c r="F67">
        <v>-14.354909478286364</v>
      </c>
      <c r="G67">
        <v>-14.786172853170505</v>
      </c>
      <c r="H67">
        <v>-14.526132805120167</v>
      </c>
      <c r="I67">
        <v>0.5</v>
      </c>
      <c r="J67">
        <v>0.5</v>
      </c>
      <c r="K67">
        <v>0</v>
      </c>
      <c r="L67">
        <v>0</v>
      </c>
      <c r="M67">
        <v>1.2646660833538956</v>
      </c>
      <c r="N67">
        <v>0.74515597425499935</v>
      </c>
      <c r="O67">
        <v>0</v>
      </c>
      <c r="P67">
        <v>0</v>
      </c>
      <c r="Q67">
        <v>0</v>
      </c>
      <c r="R67">
        <v>0</v>
      </c>
      <c r="S67">
        <v>0</v>
      </c>
      <c r="T67">
        <v>0</v>
      </c>
      <c r="U67">
        <v>0</v>
      </c>
      <c r="V67">
        <v>0</v>
      </c>
      <c r="W67">
        <v>4.0088713689280642</v>
      </c>
      <c r="X67">
        <v>4.1293095645610958</v>
      </c>
      <c r="Y67">
        <v>0</v>
      </c>
      <c r="Z67">
        <v>0</v>
      </c>
      <c r="AA67">
        <v>0</v>
      </c>
      <c r="AB67">
        <v>0</v>
      </c>
      <c r="AC67">
        <v>0</v>
      </c>
      <c r="AD67">
        <v>0</v>
      </c>
      <c r="AE67" t="s">
        <v>1026</v>
      </c>
    </row>
    <row r="68" spans="1:31" x14ac:dyDescent="0.2">
      <c r="A68" t="s">
        <v>342</v>
      </c>
      <c r="B68">
        <v>0.30023760625211338</v>
      </c>
      <c r="C68">
        <v>8.4606812962014222E-3</v>
      </c>
      <c r="D68">
        <v>1.6534824235811301</v>
      </c>
      <c r="E68">
        <v>1.7031578611994471</v>
      </c>
      <c r="F68">
        <v>-12.742380763719551</v>
      </c>
      <c r="G68">
        <v>-13.125199069925719</v>
      </c>
      <c r="H68">
        <v>-13.134521859973242</v>
      </c>
      <c r="I68">
        <v>0.5</v>
      </c>
      <c r="J68">
        <v>0.5</v>
      </c>
      <c r="K68">
        <v>0</v>
      </c>
      <c r="L68">
        <v>0</v>
      </c>
      <c r="M68">
        <v>0.30023760625211338</v>
      </c>
      <c r="N68">
        <v>8.4606812962014222E-3</v>
      </c>
      <c r="O68">
        <v>0</v>
      </c>
      <c r="P68">
        <v>0</v>
      </c>
      <c r="Q68">
        <v>0</v>
      </c>
      <c r="R68">
        <v>0</v>
      </c>
      <c r="S68">
        <v>0</v>
      </c>
      <c r="T68">
        <v>0</v>
      </c>
      <c r="U68">
        <v>0</v>
      </c>
      <c r="V68">
        <v>0</v>
      </c>
      <c r="W68">
        <v>1.6534824235811301</v>
      </c>
      <c r="X68">
        <v>1.7031578611994471</v>
      </c>
      <c r="Y68">
        <v>0</v>
      </c>
      <c r="Z68">
        <v>0</v>
      </c>
      <c r="AA68">
        <v>0</v>
      </c>
      <c r="AB68">
        <v>0</v>
      </c>
      <c r="AC68">
        <v>0</v>
      </c>
      <c r="AD68">
        <v>0</v>
      </c>
      <c r="AE68" t="s">
        <v>1026</v>
      </c>
    </row>
    <row r="69" spans="1:31" x14ac:dyDescent="0.2">
      <c r="A69" t="s">
        <v>379</v>
      </c>
      <c r="B69">
        <v>0.75392672965705676</v>
      </c>
      <c r="C69">
        <v>0.43746099155334944</v>
      </c>
      <c r="D69">
        <v>2.4269150238186104</v>
      </c>
      <c r="E69">
        <v>2.4998266339762507</v>
      </c>
      <c r="F69">
        <v>-9.0076505837125147</v>
      </c>
      <c r="G69">
        <v>-9.2782666956695437</v>
      </c>
      <c r="H69">
        <v>-9.2229425558591185</v>
      </c>
      <c r="I69">
        <v>0.5</v>
      </c>
      <c r="J69">
        <v>0.5</v>
      </c>
      <c r="K69">
        <v>0</v>
      </c>
      <c r="L69">
        <v>0</v>
      </c>
      <c r="M69">
        <v>0.75392672965705676</v>
      </c>
      <c r="N69">
        <v>0.43746099155334944</v>
      </c>
      <c r="O69">
        <v>0</v>
      </c>
      <c r="P69">
        <v>0</v>
      </c>
      <c r="Q69">
        <v>0</v>
      </c>
      <c r="R69">
        <v>0</v>
      </c>
      <c r="S69">
        <v>0</v>
      </c>
      <c r="T69">
        <v>0</v>
      </c>
      <c r="U69">
        <v>0</v>
      </c>
      <c r="V69">
        <v>0</v>
      </c>
      <c r="W69">
        <v>2.4269150238186104</v>
      </c>
      <c r="X69">
        <v>2.4998266339762507</v>
      </c>
      <c r="Y69">
        <v>0</v>
      </c>
      <c r="Z69">
        <v>0</v>
      </c>
      <c r="AA69">
        <v>0</v>
      </c>
      <c r="AB69">
        <v>0</v>
      </c>
      <c r="AC69">
        <v>0</v>
      </c>
      <c r="AD69">
        <v>0</v>
      </c>
      <c r="AE69" t="s">
        <v>1026</v>
      </c>
    </row>
    <row r="70" spans="1:31" x14ac:dyDescent="0.2">
      <c r="A70" t="s">
        <v>996</v>
      </c>
      <c r="B70">
        <v>0</v>
      </c>
      <c r="C70">
        <v>0</v>
      </c>
      <c r="D70">
        <v>1.3944548756353381</v>
      </c>
      <c r="E70">
        <v>1.4363483697531376</v>
      </c>
      <c r="F70">
        <v>-6.9875104283343505</v>
      </c>
      <c r="G70">
        <v>-7.197435634335811</v>
      </c>
      <c r="H70">
        <v>-7.22671815581052</v>
      </c>
      <c r="I70">
        <v>0.5</v>
      </c>
      <c r="J70">
        <v>0.5</v>
      </c>
      <c r="K70">
        <v>0</v>
      </c>
      <c r="L70">
        <v>0</v>
      </c>
      <c r="M70">
        <v>0</v>
      </c>
      <c r="N70">
        <v>0</v>
      </c>
      <c r="O70">
        <v>0</v>
      </c>
      <c r="P70">
        <v>0</v>
      </c>
      <c r="Q70">
        <v>0</v>
      </c>
      <c r="R70">
        <v>0</v>
      </c>
      <c r="S70">
        <v>0</v>
      </c>
      <c r="T70">
        <v>0</v>
      </c>
      <c r="U70">
        <v>0</v>
      </c>
      <c r="V70">
        <v>0</v>
      </c>
      <c r="W70">
        <v>1.3944548756353381</v>
      </c>
      <c r="X70">
        <v>1.4363483697531376</v>
      </c>
      <c r="Y70">
        <v>0</v>
      </c>
      <c r="Z70">
        <v>0</v>
      </c>
      <c r="AA70">
        <v>0</v>
      </c>
      <c r="AB70">
        <v>0</v>
      </c>
      <c r="AC70">
        <v>0</v>
      </c>
      <c r="AD70">
        <v>0</v>
      </c>
      <c r="AE70" t="s">
        <v>1026</v>
      </c>
    </row>
    <row r="71" spans="1:31" x14ac:dyDescent="0.2">
      <c r="A71" t="s">
        <v>475</v>
      </c>
      <c r="B71">
        <v>0.25056215602124438</v>
      </c>
      <c r="C71">
        <v>5.2367455920044333E-2</v>
      </c>
      <c r="D71">
        <v>1.239831542035249</v>
      </c>
      <c r="E71">
        <v>1.277079699950471</v>
      </c>
      <c r="F71">
        <v>-4.046519420927269</v>
      </c>
      <c r="G71">
        <v>-4.1680886739165004</v>
      </c>
      <c r="H71">
        <v>-4.1649875990416536</v>
      </c>
      <c r="I71">
        <v>0.5</v>
      </c>
      <c r="J71">
        <v>0.5</v>
      </c>
      <c r="K71">
        <v>0</v>
      </c>
      <c r="L71">
        <v>0</v>
      </c>
      <c r="M71">
        <v>0.25056215602124438</v>
      </c>
      <c r="N71">
        <v>5.2367455920044333E-2</v>
      </c>
      <c r="O71">
        <v>0</v>
      </c>
      <c r="P71">
        <v>0</v>
      </c>
      <c r="Q71">
        <v>0</v>
      </c>
      <c r="R71">
        <v>0</v>
      </c>
      <c r="S71">
        <v>0</v>
      </c>
      <c r="T71">
        <v>0</v>
      </c>
      <c r="U71">
        <v>0</v>
      </c>
      <c r="V71">
        <v>0</v>
      </c>
      <c r="W71">
        <v>1.239831542035249</v>
      </c>
      <c r="X71">
        <v>1.277079699950471</v>
      </c>
      <c r="Y71">
        <v>0</v>
      </c>
      <c r="Z71">
        <v>0</v>
      </c>
      <c r="AA71">
        <v>0</v>
      </c>
      <c r="AB71">
        <v>0</v>
      </c>
      <c r="AC71">
        <v>0</v>
      </c>
      <c r="AD71">
        <v>0</v>
      </c>
      <c r="AE71" t="s">
        <v>1026</v>
      </c>
    </row>
    <row r="72" spans="1:31" x14ac:dyDescent="0.2">
      <c r="A72" t="s">
        <v>538</v>
      </c>
      <c r="B72">
        <v>0.57267065885644686</v>
      </c>
      <c r="C72">
        <v>0.23532566875070893</v>
      </c>
      <c r="D72">
        <v>2.2446606451543252</v>
      </c>
      <c r="E72">
        <v>2.3120968018757</v>
      </c>
      <c r="F72">
        <v>-17.012422584612306</v>
      </c>
      <c r="G72">
        <v>-17.523525409042715</v>
      </c>
      <c r="H72">
        <v>-17.526659870816857</v>
      </c>
      <c r="I72">
        <v>0.5</v>
      </c>
      <c r="J72">
        <v>0.5</v>
      </c>
      <c r="K72">
        <v>0</v>
      </c>
      <c r="L72">
        <v>0</v>
      </c>
      <c r="M72">
        <v>0.57267065885644686</v>
      </c>
      <c r="N72">
        <v>0.23532566875070893</v>
      </c>
      <c r="O72">
        <v>0</v>
      </c>
      <c r="P72">
        <v>0</v>
      </c>
      <c r="Q72">
        <v>0</v>
      </c>
      <c r="R72">
        <v>0</v>
      </c>
      <c r="S72">
        <v>0</v>
      </c>
      <c r="T72">
        <v>0</v>
      </c>
      <c r="U72">
        <v>0</v>
      </c>
      <c r="V72">
        <v>0</v>
      </c>
      <c r="W72">
        <v>2.2446606451543252</v>
      </c>
      <c r="X72">
        <v>2.3120968018757</v>
      </c>
      <c r="Y72">
        <v>0</v>
      </c>
      <c r="Z72">
        <v>0</v>
      </c>
      <c r="AA72">
        <v>0</v>
      </c>
      <c r="AB72">
        <v>0</v>
      </c>
      <c r="AC72">
        <v>0</v>
      </c>
      <c r="AD72">
        <v>0</v>
      </c>
      <c r="AE72" t="s">
        <v>1026</v>
      </c>
    </row>
    <row r="73" spans="1:31" x14ac:dyDescent="0.2">
      <c r="A73" t="s">
        <v>558</v>
      </c>
      <c r="B73">
        <v>0.36037770871457642</v>
      </c>
      <c r="C73">
        <v>0.14086439393124264</v>
      </c>
      <c r="D73">
        <v>1.4402784673353202</v>
      </c>
      <c r="E73">
        <v>1.4835486358818748</v>
      </c>
      <c r="F73">
        <v>-3.5125195673913798</v>
      </c>
      <c r="G73">
        <v>-3.6180459063258845</v>
      </c>
      <c r="H73">
        <v>-3.6174116305961874</v>
      </c>
      <c r="I73">
        <v>0.5</v>
      </c>
      <c r="J73">
        <v>0.5</v>
      </c>
      <c r="K73">
        <v>0</v>
      </c>
      <c r="L73">
        <v>0</v>
      </c>
      <c r="M73">
        <v>0.36037770871457642</v>
      </c>
      <c r="N73">
        <v>0.14086439393124264</v>
      </c>
      <c r="O73">
        <v>0</v>
      </c>
      <c r="P73">
        <v>0</v>
      </c>
      <c r="Q73">
        <v>0</v>
      </c>
      <c r="R73">
        <v>0</v>
      </c>
      <c r="S73">
        <v>0</v>
      </c>
      <c r="T73">
        <v>0</v>
      </c>
      <c r="U73">
        <v>0</v>
      </c>
      <c r="V73">
        <v>0</v>
      </c>
      <c r="W73">
        <v>1.4402784673353202</v>
      </c>
      <c r="X73">
        <v>1.4835486358818748</v>
      </c>
      <c r="Y73">
        <v>0</v>
      </c>
      <c r="Z73">
        <v>0</v>
      </c>
      <c r="AA73">
        <v>0</v>
      </c>
      <c r="AB73">
        <v>0</v>
      </c>
      <c r="AC73">
        <v>0</v>
      </c>
      <c r="AD73">
        <v>0</v>
      </c>
      <c r="AE73" t="s">
        <v>1026</v>
      </c>
    </row>
    <row r="74" spans="1:31" x14ac:dyDescent="0.2">
      <c r="A74" t="s">
        <v>82</v>
      </c>
      <c r="B74">
        <v>0.96891084367763392</v>
      </c>
      <c r="C74">
        <v>0.67299033581866041</v>
      </c>
      <c r="D74">
        <v>2.5242238734335603</v>
      </c>
      <c r="E74">
        <v>2.6000589254251261</v>
      </c>
      <c r="F74">
        <v>-4.8007431148592161</v>
      </c>
      <c r="G74">
        <v>-4.9449714487820247</v>
      </c>
      <c r="H74">
        <v>-4.9156419619931668</v>
      </c>
      <c r="I74">
        <v>0.5</v>
      </c>
      <c r="J74">
        <v>0.5</v>
      </c>
      <c r="K74">
        <v>0</v>
      </c>
      <c r="L74">
        <v>0</v>
      </c>
      <c r="M74">
        <v>0.96891084367763392</v>
      </c>
      <c r="N74">
        <v>0.67299033581866041</v>
      </c>
      <c r="O74">
        <v>0</v>
      </c>
      <c r="P74">
        <v>0</v>
      </c>
      <c r="Q74">
        <v>0</v>
      </c>
      <c r="R74">
        <v>0</v>
      </c>
      <c r="S74">
        <v>0</v>
      </c>
      <c r="T74">
        <v>0</v>
      </c>
      <c r="U74">
        <v>0</v>
      </c>
      <c r="V74">
        <v>0</v>
      </c>
      <c r="W74">
        <v>2.5242238734335603</v>
      </c>
      <c r="X74">
        <v>2.6000589254251261</v>
      </c>
      <c r="Y74">
        <v>0</v>
      </c>
      <c r="Z74">
        <v>0</v>
      </c>
      <c r="AA74">
        <v>0</v>
      </c>
      <c r="AB74">
        <v>0</v>
      </c>
      <c r="AC74">
        <v>0</v>
      </c>
      <c r="AD74">
        <v>0</v>
      </c>
      <c r="AE74" t="s">
        <v>937</v>
      </c>
    </row>
    <row r="75" spans="1:31" x14ac:dyDescent="0.2">
      <c r="A75" t="s">
        <v>250</v>
      </c>
      <c r="B75">
        <v>2.212628070917352</v>
      </c>
      <c r="C75">
        <v>1.599609528852135</v>
      </c>
      <c r="D75">
        <v>5.7442461391711968</v>
      </c>
      <c r="E75">
        <v>5.9168200575153955</v>
      </c>
      <c r="F75">
        <v>-6.9219145537711846</v>
      </c>
      <c r="G75">
        <v>-7.1298690682621642</v>
      </c>
      <c r="H75">
        <v>-6.92149963745221</v>
      </c>
      <c r="I75">
        <v>0.5</v>
      </c>
      <c r="J75">
        <v>0.5</v>
      </c>
      <c r="K75">
        <v>0</v>
      </c>
      <c r="L75">
        <v>0</v>
      </c>
      <c r="M75">
        <v>2.212628070917352</v>
      </c>
      <c r="N75">
        <v>1.599609528852135</v>
      </c>
      <c r="O75">
        <v>0</v>
      </c>
      <c r="P75">
        <v>0</v>
      </c>
      <c r="Q75">
        <v>0</v>
      </c>
      <c r="R75">
        <v>0</v>
      </c>
      <c r="S75">
        <v>0</v>
      </c>
      <c r="T75">
        <v>0</v>
      </c>
      <c r="U75">
        <v>0</v>
      </c>
      <c r="V75">
        <v>0</v>
      </c>
      <c r="W75">
        <v>5.7442461391711968</v>
      </c>
      <c r="X75">
        <v>5.9168200575153955</v>
      </c>
      <c r="Y75">
        <v>0</v>
      </c>
      <c r="Z75">
        <v>0</v>
      </c>
      <c r="AA75">
        <v>0</v>
      </c>
      <c r="AB75">
        <v>0</v>
      </c>
      <c r="AC75">
        <v>0</v>
      </c>
      <c r="AD75">
        <v>0</v>
      </c>
      <c r="AE75" t="s">
        <v>937</v>
      </c>
    </row>
    <row r="76" spans="1:31" x14ac:dyDescent="0.2">
      <c r="A76" t="s">
        <v>449</v>
      </c>
      <c r="B76">
        <v>0.98061469063382778</v>
      </c>
      <c r="C76">
        <v>0.52795727360197064</v>
      </c>
      <c r="D76">
        <v>3.5619476882451813</v>
      </c>
      <c r="E76">
        <v>3.6689589921838777</v>
      </c>
      <c r="F76">
        <v>-12.227948558824011</v>
      </c>
      <c r="G76">
        <v>-12.595311820247908</v>
      </c>
      <c r="H76">
        <v>-12.425824720265359</v>
      </c>
      <c r="I76">
        <v>0.5</v>
      </c>
      <c r="J76">
        <v>0.5</v>
      </c>
      <c r="K76">
        <v>0</v>
      </c>
      <c r="L76">
        <v>0</v>
      </c>
      <c r="M76">
        <v>0.98061469063382778</v>
      </c>
      <c r="N76">
        <v>0.52795727360197064</v>
      </c>
      <c r="O76">
        <v>0</v>
      </c>
      <c r="P76">
        <v>0</v>
      </c>
      <c r="Q76">
        <v>0</v>
      </c>
      <c r="R76">
        <v>0</v>
      </c>
      <c r="S76">
        <v>0</v>
      </c>
      <c r="T76">
        <v>0</v>
      </c>
      <c r="U76">
        <v>0</v>
      </c>
      <c r="V76">
        <v>0</v>
      </c>
      <c r="W76">
        <v>3.5619476882451813</v>
      </c>
      <c r="X76">
        <v>3.6689589921838777</v>
      </c>
      <c r="Y76">
        <v>0</v>
      </c>
      <c r="Z76">
        <v>0</v>
      </c>
      <c r="AA76">
        <v>0</v>
      </c>
      <c r="AB76">
        <v>0</v>
      </c>
      <c r="AC76">
        <v>0</v>
      </c>
      <c r="AD76">
        <v>0</v>
      </c>
      <c r="AE76" t="s">
        <v>937</v>
      </c>
    </row>
    <row r="77" spans="1:31" x14ac:dyDescent="0.2">
      <c r="A77" t="s">
        <v>524</v>
      </c>
      <c r="B77">
        <v>0.72653438179637486</v>
      </c>
      <c r="C77">
        <v>0.34071434019608332</v>
      </c>
      <c r="D77">
        <v>2.9078022439151292</v>
      </c>
      <c r="E77">
        <v>2.9951611096121495</v>
      </c>
      <c r="F77">
        <v>-6.0828970867831345</v>
      </c>
      <c r="G77">
        <v>-6.2656450679311249</v>
      </c>
      <c r="H77">
        <v>-6.1890426523031561</v>
      </c>
      <c r="I77">
        <v>0.5</v>
      </c>
      <c r="J77">
        <v>0.5</v>
      </c>
      <c r="K77">
        <v>0</v>
      </c>
      <c r="L77">
        <v>0</v>
      </c>
      <c r="M77">
        <v>0.72653438179637486</v>
      </c>
      <c r="N77">
        <v>0.34071434019608332</v>
      </c>
      <c r="O77">
        <v>0</v>
      </c>
      <c r="P77">
        <v>0</v>
      </c>
      <c r="Q77">
        <v>0</v>
      </c>
      <c r="R77">
        <v>0</v>
      </c>
      <c r="S77">
        <v>0</v>
      </c>
      <c r="T77">
        <v>0</v>
      </c>
      <c r="U77">
        <v>0</v>
      </c>
      <c r="V77">
        <v>0</v>
      </c>
      <c r="W77">
        <v>2.9078022439151292</v>
      </c>
      <c r="X77">
        <v>2.9951611096121495</v>
      </c>
      <c r="Y77">
        <v>0</v>
      </c>
      <c r="Z77">
        <v>0</v>
      </c>
      <c r="AA77">
        <v>0</v>
      </c>
      <c r="AB77">
        <v>0</v>
      </c>
      <c r="AC77">
        <v>0</v>
      </c>
      <c r="AD77">
        <v>0</v>
      </c>
      <c r="AE77" t="s">
        <v>937</v>
      </c>
    </row>
    <row r="78" spans="1:31" x14ac:dyDescent="0.2">
      <c r="A78" t="s">
        <v>676</v>
      </c>
      <c r="B78">
        <v>1.0716312622596249</v>
      </c>
      <c r="C78">
        <v>0.69329465393803924</v>
      </c>
      <c r="D78">
        <v>3.1244766827917649</v>
      </c>
      <c r="E78">
        <v>3.2183450809872252</v>
      </c>
      <c r="F78">
        <v>-5.5032092972727087</v>
      </c>
      <c r="G78">
        <v>-5.6685417654311152</v>
      </c>
      <c r="H78">
        <v>-5.9991088376096791</v>
      </c>
      <c r="I78">
        <v>0.5</v>
      </c>
      <c r="J78">
        <v>0.5</v>
      </c>
      <c r="K78">
        <v>0</v>
      </c>
      <c r="L78">
        <v>0</v>
      </c>
      <c r="M78">
        <v>1.0716312622596249</v>
      </c>
      <c r="N78">
        <v>0.69329465393803924</v>
      </c>
      <c r="O78">
        <v>0</v>
      </c>
      <c r="P78">
        <v>0</v>
      </c>
      <c r="Q78">
        <v>0</v>
      </c>
      <c r="R78">
        <v>0</v>
      </c>
      <c r="S78">
        <v>0</v>
      </c>
      <c r="T78">
        <v>0</v>
      </c>
      <c r="U78">
        <v>0</v>
      </c>
      <c r="V78">
        <v>0</v>
      </c>
      <c r="W78">
        <v>3.1244766827917649</v>
      </c>
      <c r="X78">
        <v>3.2183450809872252</v>
      </c>
      <c r="Y78">
        <v>0</v>
      </c>
      <c r="Z78">
        <v>0</v>
      </c>
      <c r="AA78">
        <v>0</v>
      </c>
      <c r="AB78">
        <v>0</v>
      </c>
      <c r="AC78">
        <v>0</v>
      </c>
      <c r="AD78">
        <v>0</v>
      </c>
      <c r="AE78" t="s">
        <v>937</v>
      </c>
    </row>
    <row r="79" spans="1:31" x14ac:dyDescent="0.2">
      <c r="A79" t="s">
        <v>679</v>
      </c>
      <c r="B79">
        <v>0.95659141761346533</v>
      </c>
      <c r="C79">
        <v>0.49246518798828032</v>
      </c>
      <c r="D79">
        <v>3.4266014330943846</v>
      </c>
      <c r="E79">
        <v>3.5295465405264044</v>
      </c>
      <c r="F79">
        <v>-12.350132887275072</v>
      </c>
      <c r="G79">
        <v>-12.721166922515094</v>
      </c>
      <c r="H79">
        <v>-12.639179121553243</v>
      </c>
      <c r="I79">
        <v>0.5</v>
      </c>
      <c r="J79">
        <v>0.5</v>
      </c>
      <c r="K79">
        <v>0</v>
      </c>
      <c r="L79">
        <v>0</v>
      </c>
      <c r="M79">
        <v>0.95659141761346533</v>
      </c>
      <c r="N79">
        <v>0.49246518798828032</v>
      </c>
      <c r="O79">
        <v>0</v>
      </c>
      <c r="P79">
        <v>0</v>
      </c>
      <c r="Q79">
        <v>0</v>
      </c>
      <c r="R79">
        <v>0</v>
      </c>
      <c r="S79">
        <v>0</v>
      </c>
      <c r="T79">
        <v>0</v>
      </c>
      <c r="U79">
        <v>0</v>
      </c>
      <c r="V79">
        <v>0</v>
      </c>
      <c r="W79">
        <v>3.4266014330943846</v>
      </c>
      <c r="X79">
        <v>3.5295465405264044</v>
      </c>
      <c r="Y79">
        <v>0</v>
      </c>
      <c r="Z79">
        <v>0</v>
      </c>
      <c r="AA79">
        <v>0</v>
      </c>
      <c r="AB79">
        <v>0</v>
      </c>
      <c r="AC79">
        <v>0</v>
      </c>
      <c r="AD79">
        <v>0</v>
      </c>
      <c r="AE79" t="s">
        <v>937</v>
      </c>
    </row>
    <row r="80" spans="1:31" x14ac:dyDescent="0.2">
      <c r="A80" t="s">
        <v>857</v>
      </c>
      <c r="B80">
        <v>0.76080142257447725</v>
      </c>
      <c r="C80">
        <v>0.37074643349400443</v>
      </c>
      <c r="D80">
        <v>2.8227964494239526</v>
      </c>
      <c r="E80">
        <v>2.9076014929688778</v>
      </c>
      <c r="F80">
        <v>-3.3456666854090376</v>
      </c>
      <c r="G80">
        <v>-3.4461802768161758</v>
      </c>
      <c r="H80">
        <v>-3.4033246931781886</v>
      </c>
      <c r="I80">
        <v>0.5</v>
      </c>
      <c r="J80">
        <v>0.5</v>
      </c>
      <c r="K80">
        <v>0</v>
      </c>
      <c r="L80">
        <v>0</v>
      </c>
      <c r="M80">
        <v>0.76080142257447725</v>
      </c>
      <c r="N80">
        <v>0.37074643349400443</v>
      </c>
      <c r="O80">
        <v>0</v>
      </c>
      <c r="P80">
        <v>0</v>
      </c>
      <c r="Q80">
        <v>0</v>
      </c>
      <c r="R80">
        <v>0</v>
      </c>
      <c r="S80">
        <v>0</v>
      </c>
      <c r="T80">
        <v>0</v>
      </c>
      <c r="U80">
        <v>0</v>
      </c>
      <c r="V80">
        <v>0</v>
      </c>
      <c r="W80">
        <v>2.8227964494239526</v>
      </c>
      <c r="X80">
        <v>2.9076014929688778</v>
      </c>
      <c r="Y80">
        <v>0</v>
      </c>
      <c r="Z80">
        <v>0</v>
      </c>
      <c r="AA80">
        <v>0</v>
      </c>
      <c r="AB80">
        <v>0</v>
      </c>
      <c r="AC80">
        <v>0</v>
      </c>
      <c r="AD80">
        <v>0</v>
      </c>
      <c r="AE80" t="s">
        <v>937</v>
      </c>
    </row>
    <row r="81" spans="1:31" x14ac:dyDescent="0.2">
      <c r="A81" t="s">
        <v>95</v>
      </c>
      <c r="B81">
        <v>1.4512014617943856</v>
      </c>
      <c r="C81">
        <v>1.0709503997359908</v>
      </c>
      <c r="D81">
        <v>3.6975684078676236</v>
      </c>
      <c r="E81">
        <v>3.8086541540267365</v>
      </c>
      <c r="F81">
        <v>-7.952093895795131</v>
      </c>
      <c r="G81">
        <v>-8.1909980042524957</v>
      </c>
      <c r="H81">
        <v>-8.1682505071838722</v>
      </c>
      <c r="I81">
        <v>0.5</v>
      </c>
      <c r="J81">
        <v>0.5</v>
      </c>
      <c r="K81">
        <v>0</v>
      </c>
      <c r="L81">
        <v>0</v>
      </c>
      <c r="M81">
        <v>1.4512014617943856</v>
      </c>
      <c r="N81">
        <v>1.0709503997359908</v>
      </c>
      <c r="O81">
        <v>0</v>
      </c>
      <c r="P81">
        <v>0</v>
      </c>
      <c r="Q81">
        <v>0</v>
      </c>
      <c r="R81">
        <v>0</v>
      </c>
      <c r="S81">
        <v>0</v>
      </c>
      <c r="T81">
        <v>0</v>
      </c>
      <c r="U81">
        <v>0</v>
      </c>
      <c r="V81">
        <v>0</v>
      </c>
      <c r="W81">
        <v>3.6975684078676236</v>
      </c>
      <c r="X81">
        <v>3.8086541540267365</v>
      </c>
      <c r="Y81">
        <v>0</v>
      </c>
      <c r="Z81">
        <v>0</v>
      </c>
      <c r="AA81">
        <v>0</v>
      </c>
      <c r="AB81">
        <v>0</v>
      </c>
      <c r="AC81">
        <v>0</v>
      </c>
      <c r="AD81">
        <v>0</v>
      </c>
      <c r="AE81" t="s">
        <v>1026</v>
      </c>
    </row>
    <row r="82" spans="1:31" x14ac:dyDescent="0.2">
      <c r="A82" t="s">
        <v>107</v>
      </c>
      <c r="B82">
        <v>0.8037407895322759</v>
      </c>
      <c r="C82">
        <v>0.43823843993329814</v>
      </c>
      <c r="D82">
        <v>2.6853823796486256</v>
      </c>
      <c r="E82">
        <v>2.76605910350073</v>
      </c>
      <c r="F82">
        <v>-8.4010077215480798</v>
      </c>
      <c r="G82">
        <v>-8.6533985114658325</v>
      </c>
      <c r="H82">
        <v>-8.5830445216604137</v>
      </c>
      <c r="I82">
        <v>0.5</v>
      </c>
      <c r="J82">
        <v>0.5</v>
      </c>
      <c r="K82">
        <v>0</v>
      </c>
      <c r="L82">
        <v>0</v>
      </c>
      <c r="M82">
        <v>0.8037407895322759</v>
      </c>
      <c r="N82">
        <v>0.43823843993329814</v>
      </c>
      <c r="O82">
        <v>0</v>
      </c>
      <c r="P82">
        <v>0</v>
      </c>
      <c r="Q82">
        <v>0</v>
      </c>
      <c r="R82">
        <v>0</v>
      </c>
      <c r="S82">
        <v>0</v>
      </c>
      <c r="T82">
        <v>0</v>
      </c>
      <c r="U82">
        <v>0</v>
      </c>
      <c r="V82">
        <v>0</v>
      </c>
      <c r="W82">
        <v>2.6853823796486256</v>
      </c>
      <c r="X82">
        <v>2.76605910350073</v>
      </c>
      <c r="Y82">
        <v>0</v>
      </c>
      <c r="Z82">
        <v>0</v>
      </c>
      <c r="AA82">
        <v>0</v>
      </c>
      <c r="AB82">
        <v>0</v>
      </c>
      <c r="AC82">
        <v>0</v>
      </c>
      <c r="AD82">
        <v>0</v>
      </c>
      <c r="AE82" t="s">
        <v>1026</v>
      </c>
    </row>
    <row r="83" spans="1:31" x14ac:dyDescent="0.2">
      <c r="A83" t="s">
        <v>318</v>
      </c>
      <c r="B83">
        <v>3.0066726482624131</v>
      </c>
      <c r="C83">
        <v>2.5449048124625291</v>
      </c>
      <c r="D83">
        <v>3.5866880905089613</v>
      </c>
      <c r="E83">
        <v>3.6944426683354101</v>
      </c>
      <c r="F83">
        <v>-7.846553341688181</v>
      </c>
      <c r="G83">
        <v>-8.0822867038848205</v>
      </c>
      <c r="H83">
        <v>-7.9856928909935982</v>
      </c>
      <c r="I83">
        <v>0.5</v>
      </c>
      <c r="J83">
        <v>0.5</v>
      </c>
      <c r="K83">
        <v>0</v>
      </c>
      <c r="L83">
        <v>0</v>
      </c>
      <c r="M83">
        <v>3.0066726482624131</v>
      </c>
      <c r="N83">
        <v>2.5449048124625291</v>
      </c>
      <c r="O83">
        <v>0</v>
      </c>
      <c r="P83">
        <v>0</v>
      </c>
      <c r="Q83">
        <v>0</v>
      </c>
      <c r="R83">
        <v>0</v>
      </c>
      <c r="S83">
        <v>0</v>
      </c>
      <c r="T83">
        <v>0</v>
      </c>
      <c r="U83">
        <v>0</v>
      </c>
      <c r="V83">
        <v>0</v>
      </c>
      <c r="W83">
        <v>3.5866880905089613</v>
      </c>
      <c r="X83">
        <v>3.6944426683354101</v>
      </c>
      <c r="Y83">
        <v>0</v>
      </c>
      <c r="Z83">
        <v>0</v>
      </c>
      <c r="AA83">
        <v>0</v>
      </c>
      <c r="AB83">
        <v>0</v>
      </c>
      <c r="AC83">
        <v>0</v>
      </c>
      <c r="AD83">
        <v>0</v>
      </c>
      <c r="AE83" t="s">
        <v>1026</v>
      </c>
    </row>
    <row r="84" spans="1:31" x14ac:dyDescent="0.2">
      <c r="A84" t="s">
        <v>530</v>
      </c>
      <c r="B84">
        <v>0.93603452798231135</v>
      </c>
      <c r="C84">
        <v>0.5356187989479182</v>
      </c>
      <c r="D84">
        <v>3.0119341375465187</v>
      </c>
      <c r="E84">
        <v>3.1024214292324657</v>
      </c>
      <c r="F84">
        <v>-7.4638630735734877</v>
      </c>
      <c r="G84">
        <v>-7.6880993032516605</v>
      </c>
      <c r="H84">
        <v>-7.723697967237876</v>
      </c>
      <c r="I84">
        <v>0.5</v>
      </c>
      <c r="J84">
        <v>0.5</v>
      </c>
      <c r="K84">
        <v>0</v>
      </c>
      <c r="L84">
        <v>0</v>
      </c>
      <c r="M84">
        <v>0.93603452798231135</v>
      </c>
      <c r="N84">
        <v>0.5356187989479182</v>
      </c>
      <c r="O84">
        <v>0</v>
      </c>
      <c r="P84">
        <v>0</v>
      </c>
      <c r="Q84">
        <v>0</v>
      </c>
      <c r="R84">
        <v>0</v>
      </c>
      <c r="S84">
        <v>0</v>
      </c>
      <c r="T84">
        <v>0</v>
      </c>
      <c r="U84">
        <v>0</v>
      </c>
      <c r="V84">
        <v>0</v>
      </c>
      <c r="W84">
        <v>3.0119341375465187</v>
      </c>
      <c r="X84">
        <v>3.1024214292324657</v>
      </c>
      <c r="Y84">
        <v>0</v>
      </c>
      <c r="Z84">
        <v>0</v>
      </c>
      <c r="AA84">
        <v>0</v>
      </c>
      <c r="AB84">
        <v>0</v>
      </c>
      <c r="AC84">
        <v>0</v>
      </c>
      <c r="AD84">
        <v>0</v>
      </c>
      <c r="AE84" t="s">
        <v>1026</v>
      </c>
    </row>
    <row r="85" spans="1:31" x14ac:dyDescent="0.2">
      <c r="A85" t="s">
        <v>549</v>
      </c>
      <c r="B85">
        <v>1.6708543120048382</v>
      </c>
      <c r="C85">
        <v>0.98201788857960326</v>
      </c>
      <c r="D85">
        <v>5.5906766086601216</v>
      </c>
      <c r="E85">
        <v>5.7586368501220129</v>
      </c>
      <c r="F85">
        <v>-24.752871866704858</v>
      </c>
      <c r="G85">
        <v>-25.49652037772174</v>
      </c>
      <c r="H85">
        <v>-25.216607963381328</v>
      </c>
      <c r="I85">
        <v>0.5</v>
      </c>
      <c r="J85">
        <v>0.5</v>
      </c>
      <c r="K85">
        <v>0</v>
      </c>
      <c r="L85">
        <v>0</v>
      </c>
      <c r="M85">
        <v>1.6708543120048382</v>
      </c>
      <c r="N85">
        <v>0.98201788857960326</v>
      </c>
      <c r="O85">
        <v>0</v>
      </c>
      <c r="P85">
        <v>0</v>
      </c>
      <c r="Q85">
        <v>0</v>
      </c>
      <c r="R85">
        <v>0</v>
      </c>
      <c r="S85">
        <v>0</v>
      </c>
      <c r="T85">
        <v>0</v>
      </c>
      <c r="U85">
        <v>0</v>
      </c>
      <c r="V85">
        <v>0</v>
      </c>
      <c r="W85">
        <v>5.5906766086601216</v>
      </c>
      <c r="X85">
        <v>5.7586368501220129</v>
      </c>
      <c r="Y85">
        <v>0</v>
      </c>
      <c r="Z85">
        <v>0</v>
      </c>
      <c r="AA85">
        <v>0</v>
      </c>
      <c r="AB85">
        <v>0</v>
      </c>
      <c r="AC85">
        <v>0</v>
      </c>
      <c r="AD85">
        <v>0</v>
      </c>
      <c r="AE85" t="s">
        <v>1026</v>
      </c>
    </row>
    <row r="86" spans="1:31" x14ac:dyDescent="0.2">
      <c r="A86" t="s">
        <v>684</v>
      </c>
      <c r="B86">
        <v>0.83195595319525706</v>
      </c>
      <c r="C86">
        <v>0.41678138780049423</v>
      </c>
      <c r="D86">
        <v>2.9150150672895698</v>
      </c>
      <c r="E86">
        <v>3.0025906272510587</v>
      </c>
      <c r="F86">
        <v>-7.6144355999113511</v>
      </c>
      <c r="G86">
        <v>-7.8431954677198457</v>
      </c>
      <c r="H86">
        <v>-7.7927216501677359</v>
      </c>
      <c r="I86">
        <v>0.5</v>
      </c>
      <c r="J86">
        <v>0.5</v>
      </c>
      <c r="K86">
        <v>0</v>
      </c>
      <c r="L86">
        <v>0</v>
      </c>
      <c r="M86">
        <v>0.83195595319525706</v>
      </c>
      <c r="N86">
        <v>0.41678138780049423</v>
      </c>
      <c r="O86">
        <v>0</v>
      </c>
      <c r="P86">
        <v>0</v>
      </c>
      <c r="Q86">
        <v>0</v>
      </c>
      <c r="R86">
        <v>0</v>
      </c>
      <c r="S86">
        <v>0</v>
      </c>
      <c r="T86">
        <v>0</v>
      </c>
      <c r="U86">
        <v>0</v>
      </c>
      <c r="V86">
        <v>0</v>
      </c>
      <c r="W86">
        <v>2.9150150672895698</v>
      </c>
      <c r="X86">
        <v>3.0025906272510587</v>
      </c>
      <c r="Y86">
        <v>0</v>
      </c>
      <c r="Z86">
        <v>0</v>
      </c>
      <c r="AA86">
        <v>0</v>
      </c>
      <c r="AB86">
        <v>0</v>
      </c>
      <c r="AC86">
        <v>0</v>
      </c>
      <c r="AD86">
        <v>0</v>
      </c>
      <c r="AE86" t="s">
        <v>1026</v>
      </c>
    </row>
    <row r="87" spans="1:31" x14ac:dyDescent="0.2">
      <c r="A87" t="s">
        <v>413</v>
      </c>
      <c r="B87">
        <v>1.8578669146533859</v>
      </c>
      <c r="C87">
        <v>1.2703799302653707</v>
      </c>
      <c r="D87">
        <v>5.1280786162176986</v>
      </c>
      <c r="E87">
        <v>5.2821410639152253</v>
      </c>
      <c r="F87">
        <v>-10.649185353276973</v>
      </c>
      <c r="G87">
        <v>-10.969117960456968</v>
      </c>
      <c r="H87">
        <v>-11.166057589970672</v>
      </c>
      <c r="I87">
        <v>0.5</v>
      </c>
      <c r="J87">
        <v>0.5</v>
      </c>
      <c r="K87">
        <v>0</v>
      </c>
      <c r="L87">
        <v>0</v>
      </c>
      <c r="M87">
        <v>1.8578669146533859</v>
      </c>
      <c r="N87">
        <v>1.2703799302653707</v>
      </c>
      <c r="O87">
        <v>0</v>
      </c>
      <c r="P87">
        <v>0</v>
      </c>
      <c r="Q87">
        <v>0</v>
      </c>
      <c r="R87">
        <v>0</v>
      </c>
      <c r="S87">
        <v>0</v>
      </c>
      <c r="T87">
        <v>0</v>
      </c>
      <c r="U87">
        <v>0</v>
      </c>
      <c r="V87">
        <v>0</v>
      </c>
      <c r="W87">
        <v>5.1280786162176986</v>
      </c>
      <c r="X87">
        <v>5.2821410639152253</v>
      </c>
      <c r="Y87">
        <v>0</v>
      </c>
      <c r="Z87">
        <v>0</v>
      </c>
      <c r="AA87">
        <v>0</v>
      </c>
      <c r="AB87">
        <v>0</v>
      </c>
      <c r="AC87">
        <v>0</v>
      </c>
      <c r="AD87">
        <v>0</v>
      </c>
      <c r="AE87" t="s">
        <v>1026</v>
      </c>
    </row>
    <row r="88" spans="1:31" x14ac:dyDescent="0.2">
      <c r="A88" t="s">
        <v>179</v>
      </c>
      <c r="B88">
        <v>0.64206607112834513</v>
      </c>
      <c r="C88">
        <v>0.38963989323357678</v>
      </c>
      <c r="D88">
        <v>1.9746905293599684</v>
      </c>
      <c r="E88">
        <v>2.0340159959072635</v>
      </c>
      <c r="F88">
        <v>-9.60614229963317</v>
      </c>
      <c r="G88">
        <v>-9.8947388494075561</v>
      </c>
      <c r="H88">
        <v>-10.006100023115875</v>
      </c>
      <c r="I88">
        <v>0.5</v>
      </c>
      <c r="J88">
        <v>0.5</v>
      </c>
      <c r="K88">
        <v>0</v>
      </c>
      <c r="L88">
        <v>0</v>
      </c>
      <c r="M88">
        <v>0.64206607112834513</v>
      </c>
      <c r="N88">
        <v>0.38963989323357678</v>
      </c>
      <c r="O88">
        <v>0</v>
      </c>
      <c r="P88">
        <v>0</v>
      </c>
      <c r="Q88">
        <v>0</v>
      </c>
      <c r="R88">
        <v>0</v>
      </c>
      <c r="S88">
        <v>0</v>
      </c>
      <c r="T88">
        <v>0</v>
      </c>
      <c r="U88">
        <v>0</v>
      </c>
      <c r="V88">
        <v>0</v>
      </c>
      <c r="W88">
        <v>1.9746905293599684</v>
      </c>
      <c r="X88">
        <v>2.0340159959072635</v>
      </c>
      <c r="Y88">
        <v>0</v>
      </c>
      <c r="Z88">
        <v>0</v>
      </c>
      <c r="AA88">
        <v>0</v>
      </c>
      <c r="AB88">
        <v>0</v>
      </c>
      <c r="AC88">
        <v>0</v>
      </c>
      <c r="AD88">
        <v>0</v>
      </c>
      <c r="AE88" t="s">
        <v>1026</v>
      </c>
    </row>
    <row r="89" spans="1:31" x14ac:dyDescent="0.2">
      <c r="A89" t="s">
        <v>206</v>
      </c>
      <c r="B89">
        <v>0.43426978285443224</v>
      </c>
      <c r="C89">
        <v>0.15710254610051122</v>
      </c>
      <c r="D89">
        <v>1.9778019822890787</v>
      </c>
      <c r="E89">
        <v>2.0372209259629992</v>
      </c>
      <c r="F89">
        <v>-11.888591486243888</v>
      </c>
      <c r="G89">
        <v>-12.245759470809153</v>
      </c>
      <c r="H89">
        <v>-12.362012827776807</v>
      </c>
      <c r="I89">
        <v>0.5</v>
      </c>
      <c r="J89">
        <v>0.5</v>
      </c>
      <c r="K89">
        <v>0</v>
      </c>
      <c r="L89">
        <v>0</v>
      </c>
      <c r="M89">
        <v>0.43426978285443224</v>
      </c>
      <c r="N89">
        <v>0.15710254610051122</v>
      </c>
      <c r="O89">
        <v>0</v>
      </c>
      <c r="P89">
        <v>0</v>
      </c>
      <c r="Q89">
        <v>0</v>
      </c>
      <c r="R89">
        <v>0</v>
      </c>
      <c r="S89">
        <v>0</v>
      </c>
      <c r="T89">
        <v>0</v>
      </c>
      <c r="U89">
        <v>0</v>
      </c>
      <c r="V89">
        <v>0</v>
      </c>
      <c r="W89">
        <v>1.9778019822890787</v>
      </c>
      <c r="X89">
        <v>2.0372209259629992</v>
      </c>
      <c r="Y89">
        <v>0</v>
      </c>
      <c r="Z89">
        <v>0</v>
      </c>
      <c r="AA89">
        <v>0</v>
      </c>
      <c r="AB89">
        <v>0</v>
      </c>
      <c r="AC89">
        <v>0</v>
      </c>
      <c r="AD89">
        <v>0</v>
      </c>
      <c r="AE89" t="s">
        <v>1026</v>
      </c>
    </row>
    <row r="90" spans="1:31" x14ac:dyDescent="0.2">
      <c r="A90" t="s">
        <v>905</v>
      </c>
      <c r="B90">
        <v>0.63512180860327183</v>
      </c>
      <c r="C90">
        <v>0.11669392400904559</v>
      </c>
      <c r="D90">
        <v>3.1249275984309701</v>
      </c>
      <c r="E90">
        <v>3.2188095434482094</v>
      </c>
      <c r="F90">
        <v>-23.563068370756703</v>
      </c>
      <c r="G90">
        <v>-24.27097171236742</v>
      </c>
      <c r="H90">
        <v>-24.207884638615166</v>
      </c>
      <c r="I90">
        <v>0.5</v>
      </c>
      <c r="J90">
        <v>0.5</v>
      </c>
      <c r="K90">
        <v>0</v>
      </c>
      <c r="L90">
        <v>0</v>
      </c>
      <c r="M90">
        <v>0.63512180860327183</v>
      </c>
      <c r="N90">
        <v>0.11669392400904559</v>
      </c>
      <c r="O90">
        <v>0</v>
      </c>
      <c r="P90">
        <v>0</v>
      </c>
      <c r="Q90">
        <v>0</v>
      </c>
      <c r="R90">
        <v>0</v>
      </c>
      <c r="S90">
        <v>0</v>
      </c>
      <c r="T90">
        <v>0</v>
      </c>
      <c r="U90">
        <v>0</v>
      </c>
      <c r="V90">
        <v>0</v>
      </c>
      <c r="W90">
        <v>3.1249275984309701</v>
      </c>
      <c r="X90">
        <v>3.2188095434482094</v>
      </c>
      <c r="Y90">
        <v>0</v>
      </c>
      <c r="Z90">
        <v>0</v>
      </c>
      <c r="AA90">
        <v>0</v>
      </c>
      <c r="AB90">
        <v>0</v>
      </c>
      <c r="AC90">
        <v>0</v>
      </c>
      <c r="AD90">
        <v>0</v>
      </c>
      <c r="AE90" t="s">
        <v>1026</v>
      </c>
    </row>
    <row r="91" spans="1:31" x14ac:dyDescent="0.2">
      <c r="A91" t="s">
        <v>253</v>
      </c>
      <c r="B91">
        <v>0.70537662354804576</v>
      </c>
      <c r="C91">
        <v>0.41393126006863873</v>
      </c>
      <c r="D91">
        <v>2.2505461315426247</v>
      </c>
      <c r="E91">
        <v>2.3181591054516311</v>
      </c>
      <c r="F91">
        <v>-5.2291142437868823</v>
      </c>
      <c r="G91">
        <v>-5.3862120966045142</v>
      </c>
      <c r="H91">
        <v>-5.544541329686532</v>
      </c>
      <c r="I91">
        <v>0.5</v>
      </c>
      <c r="J91">
        <v>0.5</v>
      </c>
      <c r="K91">
        <v>0</v>
      </c>
      <c r="L91">
        <v>0</v>
      </c>
      <c r="M91">
        <v>0.70537662354804576</v>
      </c>
      <c r="N91">
        <v>0.41393126006863873</v>
      </c>
      <c r="O91">
        <v>0</v>
      </c>
      <c r="P91">
        <v>0</v>
      </c>
      <c r="Q91">
        <v>0</v>
      </c>
      <c r="R91">
        <v>0</v>
      </c>
      <c r="S91">
        <v>0</v>
      </c>
      <c r="T91">
        <v>0</v>
      </c>
      <c r="U91">
        <v>0</v>
      </c>
      <c r="V91">
        <v>0</v>
      </c>
      <c r="W91">
        <v>2.2505461315426247</v>
      </c>
      <c r="X91">
        <v>2.3181591054516311</v>
      </c>
      <c r="Y91">
        <v>0</v>
      </c>
      <c r="Z91">
        <v>0</v>
      </c>
      <c r="AA91">
        <v>0</v>
      </c>
      <c r="AB91">
        <v>0</v>
      </c>
      <c r="AC91">
        <v>0</v>
      </c>
      <c r="AD91">
        <v>0</v>
      </c>
      <c r="AE91" t="s">
        <v>1026</v>
      </c>
    </row>
    <row r="92" spans="1:31" x14ac:dyDescent="0.2">
      <c r="A92" t="s">
        <v>411</v>
      </c>
      <c r="B92">
        <v>0.54564173790725512</v>
      </c>
      <c r="C92">
        <v>0.17080655115635412</v>
      </c>
      <c r="D92">
        <v>2.3573986934802358</v>
      </c>
      <c r="E92">
        <v>2.4282218301942344</v>
      </c>
      <c r="F92">
        <v>-8.0568782085703265</v>
      </c>
      <c r="G92">
        <v>-8.2989303435917527</v>
      </c>
      <c r="H92">
        <v>-8.4885634063809103</v>
      </c>
      <c r="I92">
        <v>0.5</v>
      </c>
      <c r="J92">
        <v>0.5</v>
      </c>
      <c r="K92">
        <v>0</v>
      </c>
      <c r="L92">
        <v>0</v>
      </c>
      <c r="M92">
        <v>0.54564173790725512</v>
      </c>
      <c r="N92">
        <v>0.17080655115635412</v>
      </c>
      <c r="O92">
        <v>0</v>
      </c>
      <c r="P92">
        <v>0</v>
      </c>
      <c r="Q92">
        <v>0</v>
      </c>
      <c r="R92">
        <v>0</v>
      </c>
      <c r="S92">
        <v>0</v>
      </c>
      <c r="T92">
        <v>0</v>
      </c>
      <c r="U92">
        <v>0</v>
      </c>
      <c r="V92">
        <v>0</v>
      </c>
      <c r="W92">
        <v>2.3573986934802358</v>
      </c>
      <c r="X92">
        <v>2.4282218301942344</v>
      </c>
      <c r="Y92">
        <v>0</v>
      </c>
      <c r="Z92">
        <v>0</v>
      </c>
      <c r="AA92">
        <v>0</v>
      </c>
      <c r="AB92">
        <v>0</v>
      </c>
      <c r="AC92">
        <v>0</v>
      </c>
      <c r="AD92">
        <v>0</v>
      </c>
      <c r="AE92" t="s">
        <v>1026</v>
      </c>
    </row>
    <row r="93" spans="1:31" x14ac:dyDescent="0.2">
      <c r="A93" t="s">
        <v>543</v>
      </c>
      <c r="B93">
        <v>1.7929756448486744</v>
      </c>
      <c r="C93">
        <v>0.88601400978518841</v>
      </c>
      <c r="D93">
        <v>6.379898383094095</v>
      </c>
      <c r="E93">
        <v>6.5715691499681661</v>
      </c>
      <c r="F93">
        <v>-29.120130532641213</v>
      </c>
      <c r="G93">
        <v>-29.99498423963043</v>
      </c>
      <c r="H93">
        <v>-30.078853974299591</v>
      </c>
      <c r="I93">
        <v>0.5</v>
      </c>
      <c r="J93">
        <v>0.5</v>
      </c>
      <c r="K93">
        <v>0</v>
      </c>
      <c r="L93">
        <v>0</v>
      </c>
      <c r="M93">
        <v>1.7929756448486744</v>
      </c>
      <c r="N93">
        <v>0.88601400978518841</v>
      </c>
      <c r="O93">
        <v>0</v>
      </c>
      <c r="P93">
        <v>0</v>
      </c>
      <c r="Q93">
        <v>0</v>
      </c>
      <c r="R93">
        <v>0</v>
      </c>
      <c r="S93">
        <v>0</v>
      </c>
      <c r="T93">
        <v>0</v>
      </c>
      <c r="U93">
        <v>0</v>
      </c>
      <c r="V93">
        <v>0</v>
      </c>
      <c r="W93">
        <v>6.379898383094095</v>
      </c>
      <c r="X93">
        <v>6.5715691499681661</v>
      </c>
      <c r="Y93">
        <v>0</v>
      </c>
      <c r="Z93">
        <v>0</v>
      </c>
      <c r="AA93">
        <v>0</v>
      </c>
      <c r="AB93">
        <v>0</v>
      </c>
      <c r="AC93">
        <v>0</v>
      </c>
      <c r="AD93">
        <v>0</v>
      </c>
      <c r="AE93" t="s">
        <v>1026</v>
      </c>
    </row>
    <row r="94" spans="1:31" x14ac:dyDescent="0.2">
      <c r="A94" t="s">
        <v>686</v>
      </c>
      <c r="B94">
        <v>0.28711386967621372</v>
      </c>
      <c r="C94">
        <v>0</v>
      </c>
      <c r="D94">
        <v>1.7610996292259606</v>
      </c>
      <c r="E94">
        <v>1.8140082017778134</v>
      </c>
      <c r="F94">
        <v>-6.162900683815975</v>
      </c>
      <c r="G94">
        <v>-6.3480522065057245</v>
      </c>
      <c r="H94">
        <v>-6.4114591434996084</v>
      </c>
      <c r="I94">
        <v>0.5</v>
      </c>
      <c r="J94">
        <v>0.5</v>
      </c>
      <c r="K94">
        <v>0</v>
      </c>
      <c r="L94">
        <v>0</v>
      </c>
      <c r="M94">
        <v>0.28711386967621372</v>
      </c>
      <c r="N94">
        <v>0</v>
      </c>
      <c r="O94">
        <v>0</v>
      </c>
      <c r="P94">
        <v>0</v>
      </c>
      <c r="Q94">
        <v>0</v>
      </c>
      <c r="R94">
        <v>0</v>
      </c>
      <c r="S94">
        <v>0</v>
      </c>
      <c r="T94">
        <v>0</v>
      </c>
      <c r="U94">
        <v>0</v>
      </c>
      <c r="V94">
        <v>0</v>
      </c>
      <c r="W94">
        <v>1.7610996292259606</v>
      </c>
      <c r="X94">
        <v>1.8140082017778134</v>
      </c>
      <c r="Y94">
        <v>0</v>
      </c>
      <c r="Z94">
        <v>0</v>
      </c>
      <c r="AA94">
        <v>0</v>
      </c>
      <c r="AB94">
        <v>0</v>
      </c>
      <c r="AC94">
        <v>0</v>
      </c>
      <c r="AD94">
        <v>0</v>
      </c>
      <c r="AE94" t="s">
        <v>1026</v>
      </c>
    </row>
    <row r="95" spans="1:31" x14ac:dyDescent="0.2">
      <c r="A95" t="s">
        <v>843</v>
      </c>
      <c r="B95">
        <v>0.80605487099716677</v>
      </c>
      <c r="C95">
        <v>0.53076795837838253</v>
      </c>
      <c r="D95">
        <v>2.2603904462454429</v>
      </c>
      <c r="E95">
        <v>2.3282991720983102</v>
      </c>
      <c r="F95">
        <v>-7.5763103589502769</v>
      </c>
      <c r="G95">
        <v>-7.8039248332535038</v>
      </c>
      <c r="H95">
        <v>-7.8843294415803857</v>
      </c>
      <c r="I95">
        <v>0.5</v>
      </c>
      <c r="J95">
        <v>0.5</v>
      </c>
      <c r="K95">
        <v>0</v>
      </c>
      <c r="L95">
        <v>0</v>
      </c>
      <c r="M95">
        <v>0.80605487099716677</v>
      </c>
      <c r="N95">
        <v>0.53076795837838253</v>
      </c>
      <c r="O95">
        <v>0</v>
      </c>
      <c r="P95">
        <v>0</v>
      </c>
      <c r="Q95">
        <v>0</v>
      </c>
      <c r="R95">
        <v>0</v>
      </c>
      <c r="S95">
        <v>0</v>
      </c>
      <c r="T95">
        <v>0</v>
      </c>
      <c r="U95">
        <v>0</v>
      </c>
      <c r="V95">
        <v>0</v>
      </c>
      <c r="W95">
        <v>2.2603904462454429</v>
      </c>
      <c r="X95">
        <v>2.3282991720983102</v>
      </c>
      <c r="Y95">
        <v>0</v>
      </c>
      <c r="Z95">
        <v>0</v>
      </c>
      <c r="AA95">
        <v>0</v>
      </c>
      <c r="AB95">
        <v>0</v>
      </c>
      <c r="AC95">
        <v>0</v>
      </c>
      <c r="AD95">
        <v>0</v>
      </c>
      <c r="AE95" t="s">
        <v>1026</v>
      </c>
    </row>
    <row r="96" spans="1:31" x14ac:dyDescent="0.2">
      <c r="A96" t="s">
        <v>129</v>
      </c>
      <c r="B96">
        <v>1.1035754481602609</v>
      </c>
      <c r="C96">
        <v>0.5708913255496062</v>
      </c>
      <c r="D96">
        <v>3.9892779106189007</v>
      </c>
      <c r="E96">
        <v>4.1091274615816999</v>
      </c>
      <c r="F96">
        <v>-34.79766441027661</v>
      </c>
      <c r="G96">
        <v>-35.843087804576761</v>
      </c>
      <c r="H96">
        <v>-35.427828325057334</v>
      </c>
      <c r="I96">
        <v>0.5</v>
      </c>
      <c r="J96">
        <v>0.5</v>
      </c>
      <c r="K96">
        <v>0</v>
      </c>
      <c r="L96">
        <v>0</v>
      </c>
      <c r="M96">
        <v>1.1035754481602609</v>
      </c>
      <c r="N96">
        <v>0.5708913255496062</v>
      </c>
      <c r="O96">
        <v>0</v>
      </c>
      <c r="P96">
        <v>0</v>
      </c>
      <c r="Q96">
        <v>0</v>
      </c>
      <c r="R96">
        <v>0</v>
      </c>
      <c r="S96">
        <v>0</v>
      </c>
      <c r="T96">
        <v>0</v>
      </c>
      <c r="U96">
        <v>0</v>
      </c>
      <c r="V96">
        <v>0</v>
      </c>
      <c r="W96">
        <v>3.9892779106189007</v>
      </c>
      <c r="X96">
        <v>4.1091274615816999</v>
      </c>
      <c r="Y96">
        <v>0</v>
      </c>
      <c r="Z96">
        <v>0</v>
      </c>
      <c r="AA96">
        <v>0</v>
      </c>
      <c r="AB96">
        <v>0</v>
      </c>
      <c r="AC96">
        <v>0</v>
      </c>
      <c r="AD96">
        <v>0</v>
      </c>
      <c r="AE96" t="s">
        <v>1026</v>
      </c>
    </row>
    <row r="97" spans="1:31" x14ac:dyDescent="0.2">
      <c r="A97" t="s">
        <v>190</v>
      </c>
      <c r="B97">
        <v>0.35267587017698215</v>
      </c>
      <c r="C97">
        <v>0.14126920272313151</v>
      </c>
      <c r="D97">
        <v>1.3872919819761724</v>
      </c>
      <c r="E97">
        <v>1.4289702818638685</v>
      </c>
      <c r="F97">
        <v>-5.6049305755793863</v>
      </c>
      <c r="G97">
        <v>-5.7733190478070924</v>
      </c>
      <c r="H97">
        <v>-5.7407005914353908</v>
      </c>
      <c r="I97">
        <v>0.5</v>
      </c>
      <c r="J97">
        <v>0.5</v>
      </c>
      <c r="K97">
        <v>0</v>
      </c>
      <c r="L97">
        <v>0</v>
      </c>
      <c r="M97">
        <v>0.35267587017698215</v>
      </c>
      <c r="N97">
        <v>0.14126920272313151</v>
      </c>
      <c r="O97">
        <v>0</v>
      </c>
      <c r="P97">
        <v>0</v>
      </c>
      <c r="Q97">
        <v>0</v>
      </c>
      <c r="R97">
        <v>0</v>
      </c>
      <c r="S97">
        <v>0</v>
      </c>
      <c r="T97">
        <v>0</v>
      </c>
      <c r="U97">
        <v>0</v>
      </c>
      <c r="V97">
        <v>0</v>
      </c>
      <c r="W97">
        <v>1.3872919819761724</v>
      </c>
      <c r="X97">
        <v>1.4289702818638685</v>
      </c>
      <c r="Y97">
        <v>0</v>
      </c>
      <c r="Z97">
        <v>0</v>
      </c>
      <c r="AA97">
        <v>0</v>
      </c>
      <c r="AB97">
        <v>0</v>
      </c>
      <c r="AC97">
        <v>0</v>
      </c>
      <c r="AD97">
        <v>0</v>
      </c>
      <c r="AE97" t="s">
        <v>1026</v>
      </c>
    </row>
    <row r="98" spans="1:31" x14ac:dyDescent="0.2">
      <c r="A98" t="s">
        <v>334</v>
      </c>
      <c r="B98">
        <v>0.62164015439812703</v>
      </c>
      <c r="C98">
        <v>0.37027669503799593</v>
      </c>
      <c r="D98">
        <v>1.9495629715941156</v>
      </c>
      <c r="E98">
        <v>2.0081335329724799</v>
      </c>
      <c r="F98">
        <v>-8.4761687342368131</v>
      </c>
      <c r="G98">
        <v>-8.730817580329763</v>
      </c>
      <c r="H98">
        <v>-8.7353610797309074</v>
      </c>
      <c r="I98">
        <v>0.5</v>
      </c>
      <c r="J98">
        <v>0.5</v>
      </c>
      <c r="K98">
        <v>0</v>
      </c>
      <c r="L98">
        <v>0</v>
      </c>
      <c r="M98">
        <v>0.62164015439812703</v>
      </c>
      <c r="N98">
        <v>0.37027669503799593</v>
      </c>
      <c r="O98">
        <v>0</v>
      </c>
      <c r="P98">
        <v>0</v>
      </c>
      <c r="Q98">
        <v>0</v>
      </c>
      <c r="R98">
        <v>0</v>
      </c>
      <c r="S98">
        <v>0</v>
      </c>
      <c r="T98">
        <v>0</v>
      </c>
      <c r="U98">
        <v>0</v>
      </c>
      <c r="V98">
        <v>0</v>
      </c>
      <c r="W98">
        <v>1.9495629715941156</v>
      </c>
      <c r="X98">
        <v>2.0081335329724799</v>
      </c>
      <c r="Y98">
        <v>0</v>
      </c>
      <c r="Z98">
        <v>0</v>
      </c>
      <c r="AA98">
        <v>0</v>
      </c>
      <c r="AB98">
        <v>0</v>
      </c>
      <c r="AC98">
        <v>0</v>
      </c>
      <c r="AD98">
        <v>0</v>
      </c>
      <c r="AE98" t="s">
        <v>1026</v>
      </c>
    </row>
    <row r="99" spans="1:31" x14ac:dyDescent="0.2">
      <c r="A99" t="s">
        <v>603</v>
      </c>
      <c r="B99">
        <v>0.24037760540348524</v>
      </c>
      <c r="C99">
        <v>1.4755678387654946E-2</v>
      </c>
      <c r="D99">
        <v>1.4047733217572391</v>
      </c>
      <c r="E99">
        <v>1.4469768121104609</v>
      </c>
      <c r="F99">
        <v>-3.6059338752362677</v>
      </c>
      <c r="G99">
        <v>-3.7142666526038806</v>
      </c>
      <c r="H99">
        <v>-3.5655593809543142</v>
      </c>
      <c r="I99">
        <v>0.5</v>
      </c>
      <c r="J99">
        <v>0.5</v>
      </c>
      <c r="K99">
        <v>0</v>
      </c>
      <c r="L99">
        <v>0</v>
      </c>
      <c r="M99">
        <v>0.24037760540348524</v>
      </c>
      <c r="N99">
        <v>1.4755678387654946E-2</v>
      </c>
      <c r="O99">
        <v>0</v>
      </c>
      <c r="P99">
        <v>0</v>
      </c>
      <c r="Q99">
        <v>0</v>
      </c>
      <c r="R99">
        <v>0</v>
      </c>
      <c r="S99">
        <v>0</v>
      </c>
      <c r="T99">
        <v>0</v>
      </c>
      <c r="U99">
        <v>0</v>
      </c>
      <c r="V99">
        <v>0</v>
      </c>
      <c r="W99">
        <v>1.4047733217572391</v>
      </c>
      <c r="X99">
        <v>1.4469768121104609</v>
      </c>
      <c r="Y99">
        <v>0</v>
      </c>
      <c r="Z99">
        <v>0</v>
      </c>
      <c r="AA99">
        <v>0</v>
      </c>
      <c r="AB99">
        <v>0</v>
      </c>
      <c r="AC99">
        <v>0</v>
      </c>
      <c r="AD99">
        <v>0</v>
      </c>
      <c r="AE99" t="s">
        <v>1026</v>
      </c>
    </row>
    <row r="100" spans="1:31" x14ac:dyDescent="0.2">
      <c r="A100" t="s">
        <v>635</v>
      </c>
      <c r="B100">
        <v>1.2305938774266447</v>
      </c>
      <c r="C100">
        <v>0.67241797398626801</v>
      </c>
      <c r="D100">
        <v>4.0026211938587384</v>
      </c>
      <c r="E100">
        <v>4.1228716159918335</v>
      </c>
      <c r="F100">
        <v>-9.8050117370845467</v>
      </c>
      <c r="G100">
        <v>-10.099582905151465</v>
      </c>
      <c r="H100">
        <v>-10.028421572649716</v>
      </c>
      <c r="I100">
        <v>0.5</v>
      </c>
      <c r="J100">
        <v>0.5</v>
      </c>
      <c r="K100">
        <v>0</v>
      </c>
      <c r="L100">
        <v>0</v>
      </c>
      <c r="M100">
        <v>1.2305938774266447</v>
      </c>
      <c r="N100">
        <v>0.67241797398626801</v>
      </c>
      <c r="O100">
        <v>0</v>
      </c>
      <c r="P100">
        <v>0</v>
      </c>
      <c r="Q100">
        <v>0</v>
      </c>
      <c r="R100">
        <v>0</v>
      </c>
      <c r="S100">
        <v>0</v>
      </c>
      <c r="T100">
        <v>0</v>
      </c>
      <c r="U100">
        <v>0</v>
      </c>
      <c r="V100">
        <v>0</v>
      </c>
      <c r="W100">
        <v>4.0026211938587384</v>
      </c>
      <c r="X100">
        <v>4.1228716159918335</v>
      </c>
      <c r="Y100">
        <v>0</v>
      </c>
      <c r="Z100">
        <v>0</v>
      </c>
      <c r="AA100">
        <v>0</v>
      </c>
      <c r="AB100">
        <v>0</v>
      </c>
      <c r="AC100">
        <v>0</v>
      </c>
      <c r="AD100">
        <v>0</v>
      </c>
      <c r="AE100" t="s">
        <v>1026</v>
      </c>
    </row>
    <row r="101" spans="1:31" x14ac:dyDescent="0.2">
      <c r="A101" t="s">
        <v>28</v>
      </c>
      <c r="B101">
        <v>1.1482061925386302</v>
      </c>
      <c r="C101">
        <v>0.69733867523623161</v>
      </c>
      <c r="D101">
        <v>3.6282767592030774</v>
      </c>
      <c r="E101">
        <v>3.7372807820117533</v>
      </c>
      <c r="F101">
        <v>-9.1387872647189958</v>
      </c>
      <c r="G101">
        <v>-9.4133431052899521</v>
      </c>
      <c r="H101">
        <v>-9.4650798194142336</v>
      </c>
      <c r="I101">
        <v>0.5</v>
      </c>
      <c r="J101">
        <v>0.5</v>
      </c>
      <c r="K101">
        <v>0</v>
      </c>
      <c r="L101">
        <v>0</v>
      </c>
      <c r="M101">
        <v>1.1482061925386302</v>
      </c>
      <c r="N101">
        <v>0.69733867523623161</v>
      </c>
      <c r="O101">
        <v>0</v>
      </c>
      <c r="P101">
        <v>0</v>
      </c>
      <c r="Q101">
        <v>0</v>
      </c>
      <c r="R101">
        <v>0</v>
      </c>
      <c r="S101">
        <v>0</v>
      </c>
      <c r="T101">
        <v>0</v>
      </c>
      <c r="U101">
        <v>0</v>
      </c>
      <c r="V101">
        <v>0</v>
      </c>
      <c r="W101">
        <v>3.6282767592030774</v>
      </c>
      <c r="X101">
        <v>3.7372807820117533</v>
      </c>
      <c r="Y101">
        <v>0</v>
      </c>
      <c r="Z101">
        <v>0</v>
      </c>
      <c r="AA101">
        <v>0</v>
      </c>
      <c r="AB101">
        <v>0</v>
      </c>
      <c r="AC101">
        <v>0</v>
      </c>
      <c r="AD101">
        <v>0</v>
      </c>
      <c r="AE101" t="s">
        <v>1026</v>
      </c>
    </row>
    <row r="102" spans="1:31" x14ac:dyDescent="0.2">
      <c r="A102" t="s">
        <v>239</v>
      </c>
      <c r="B102">
        <v>0.65999855166960508</v>
      </c>
      <c r="C102">
        <v>0.35370345100655592</v>
      </c>
      <c r="D102">
        <v>2.3030123404761627</v>
      </c>
      <c r="E102">
        <v>2.3722015524217985</v>
      </c>
      <c r="F102">
        <v>-4.8681854411009091</v>
      </c>
      <c r="G102">
        <v>-5.0144399393314085</v>
      </c>
      <c r="H102">
        <v>-4.920886521461485</v>
      </c>
      <c r="I102">
        <v>0.5</v>
      </c>
      <c r="J102">
        <v>0.5</v>
      </c>
      <c r="K102">
        <v>0</v>
      </c>
      <c r="L102">
        <v>0</v>
      </c>
      <c r="M102">
        <v>0.65999855166960508</v>
      </c>
      <c r="N102">
        <v>0.35370345100655592</v>
      </c>
      <c r="O102">
        <v>0</v>
      </c>
      <c r="P102">
        <v>0</v>
      </c>
      <c r="Q102">
        <v>0</v>
      </c>
      <c r="R102">
        <v>0</v>
      </c>
      <c r="S102">
        <v>0</v>
      </c>
      <c r="T102">
        <v>0</v>
      </c>
      <c r="U102">
        <v>0</v>
      </c>
      <c r="V102">
        <v>0</v>
      </c>
      <c r="W102">
        <v>2.3030123404761627</v>
      </c>
      <c r="X102">
        <v>2.3722015524217985</v>
      </c>
      <c r="Y102">
        <v>0</v>
      </c>
      <c r="Z102">
        <v>0</v>
      </c>
      <c r="AA102">
        <v>0</v>
      </c>
      <c r="AB102">
        <v>0</v>
      </c>
      <c r="AC102">
        <v>0</v>
      </c>
      <c r="AD102">
        <v>0</v>
      </c>
      <c r="AE102" t="s">
        <v>1026</v>
      </c>
    </row>
    <row r="103" spans="1:31" x14ac:dyDescent="0.2">
      <c r="A103" t="s">
        <v>55</v>
      </c>
      <c r="B103">
        <v>1.1907021649805698</v>
      </c>
      <c r="C103">
        <v>0.73400380107877217</v>
      </c>
      <c r="D103">
        <v>3.7879835081346784</v>
      </c>
      <c r="E103">
        <v>3.9017855877782091</v>
      </c>
      <c r="F103">
        <v>-11.955122802771131</v>
      </c>
      <c r="G103">
        <v>-12.314289582253526</v>
      </c>
      <c r="H103">
        <v>-11.879204444172352</v>
      </c>
      <c r="I103">
        <v>0.5</v>
      </c>
      <c r="J103">
        <v>0.5</v>
      </c>
      <c r="K103">
        <v>0</v>
      </c>
      <c r="L103">
        <v>0</v>
      </c>
      <c r="M103">
        <v>1.1907021649805698</v>
      </c>
      <c r="N103">
        <v>0.73400380107877217</v>
      </c>
      <c r="O103">
        <v>0</v>
      </c>
      <c r="P103">
        <v>0</v>
      </c>
      <c r="Q103">
        <v>0</v>
      </c>
      <c r="R103">
        <v>0</v>
      </c>
      <c r="S103">
        <v>0</v>
      </c>
      <c r="T103">
        <v>0</v>
      </c>
      <c r="U103">
        <v>0</v>
      </c>
      <c r="V103">
        <v>0</v>
      </c>
      <c r="W103">
        <v>3.7879835081346784</v>
      </c>
      <c r="X103">
        <v>3.9017855877782091</v>
      </c>
      <c r="Y103">
        <v>0</v>
      </c>
      <c r="Z103">
        <v>0</v>
      </c>
      <c r="AA103">
        <v>0</v>
      </c>
      <c r="AB103">
        <v>0</v>
      </c>
      <c r="AC103">
        <v>0</v>
      </c>
      <c r="AD103">
        <v>0</v>
      </c>
      <c r="AE103" t="s">
        <v>1026</v>
      </c>
    </row>
    <row r="104" spans="1:31" x14ac:dyDescent="0.2">
      <c r="A104" t="s">
        <v>116</v>
      </c>
      <c r="B104">
        <v>0.80233606911221422</v>
      </c>
      <c r="C104">
        <v>0.42278887423585726</v>
      </c>
      <c r="D104">
        <v>2.705859685830307</v>
      </c>
      <c r="E104">
        <v>2.7871516077222047</v>
      </c>
      <c r="F104">
        <v>-7.4882761337375978</v>
      </c>
      <c r="G104">
        <v>-7.7132458029915156</v>
      </c>
      <c r="H104">
        <v>-7.9115564922123953</v>
      </c>
      <c r="I104">
        <v>0.5</v>
      </c>
      <c r="J104">
        <v>0.5</v>
      </c>
      <c r="K104">
        <v>0</v>
      </c>
      <c r="L104">
        <v>0</v>
      </c>
      <c r="M104">
        <v>0.80233606911221422</v>
      </c>
      <c r="N104">
        <v>0.42278887423585726</v>
      </c>
      <c r="O104">
        <v>0</v>
      </c>
      <c r="P104">
        <v>0</v>
      </c>
      <c r="Q104">
        <v>0</v>
      </c>
      <c r="R104">
        <v>0</v>
      </c>
      <c r="S104">
        <v>0</v>
      </c>
      <c r="T104">
        <v>0</v>
      </c>
      <c r="U104">
        <v>0</v>
      </c>
      <c r="V104">
        <v>0</v>
      </c>
      <c r="W104">
        <v>2.705859685830307</v>
      </c>
      <c r="X104">
        <v>2.7871516077222047</v>
      </c>
      <c r="Y104">
        <v>0</v>
      </c>
      <c r="Z104">
        <v>0</v>
      </c>
      <c r="AA104">
        <v>0</v>
      </c>
      <c r="AB104">
        <v>0</v>
      </c>
      <c r="AC104">
        <v>0</v>
      </c>
      <c r="AD104">
        <v>0</v>
      </c>
      <c r="AE104" t="s">
        <v>1026</v>
      </c>
    </row>
    <row r="105" spans="1:31" x14ac:dyDescent="0.2">
      <c r="A105" t="s">
        <v>302</v>
      </c>
      <c r="B105">
        <v>0.78053858083184624</v>
      </c>
      <c r="C105">
        <v>0.38489352754429729</v>
      </c>
      <c r="D105">
        <v>2.8729919668995691</v>
      </c>
      <c r="E105">
        <v>2.9593050302828177</v>
      </c>
      <c r="F105">
        <v>-5.4888348132313016</v>
      </c>
      <c r="G105">
        <v>-5.6537354299378206</v>
      </c>
      <c r="H105">
        <v>-5.6278150292574542</v>
      </c>
      <c r="I105">
        <v>0.5</v>
      </c>
      <c r="J105">
        <v>0.5</v>
      </c>
      <c r="K105">
        <v>0</v>
      </c>
      <c r="L105">
        <v>0</v>
      </c>
      <c r="M105">
        <v>0.78053858083184624</v>
      </c>
      <c r="N105">
        <v>0.38489352754429729</v>
      </c>
      <c r="O105">
        <v>0</v>
      </c>
      <c r="P105">
        <v>0</v>
      </c>
      <c r="Q105">
        <v>0</v>
      </c>
      <c r="R105">
        <v>0</v>
      </c>
      <c r="S105">
        <v>0</v>
      </c>
      <c r="T105">
        <v>0</v>
      </c>
      <c r="U105">
        <v>0</v>
      </c>
      <c r="V105">
        <v>0</v>
      </c>
      <c r="W105">
        <v>2.8729919668995691</v>
      </c>
      <c r="X105">
        <v>2.9593050302828177</v>
      </c>
      <c r="Y105">
        <v>0</v>
      </c>
      <c r="Z105">
        <v>0</v>
      </c>
      <c r="AA105">
        <v>0</v>
      </c>
      <c r="AB105">
        <v>0</v>
      </c>
      <c r="AC105">
        <v>0</v>
      </c>
      <c r="AD105">
        <v>0</v>
      </c>
      <c r="AE105" t="s">
        <v>1026</v>
      </c>
    </row>
    <row r="106" spans="1:31" x14ac:dyDescent="0.2">
      <c r="A106" t="s">
        <v>470</v>
      </c>
      <c r="B106">
        <v>1.168760443956554</v>
      </c>
      <c r="C106">
        <v>0.73199405251528138</v>
      </c>
      <c r="D106">
        <v>3.48521619213779</v>
      </c>
      <c r="E106">
        <v>3.5899222579960064</v>
      </c>
      <c r="F106">
        <v>-6.8974389854443876</v>
      </c>
      <c r="G106">
        <v>-7.1046581824319865</v>
      </c>
      <c r="H106">
        <v>-6.9993647875424552</v>
      </c>
      <c r="I106">
        <v>0.5</v>
      </c>
      <c r="J106">
        <v>0.5</v>
      </c>
      <c r="K106">
        <v>0</v>
      </c>
      <c r="L106">
        <v>0</v>
      </c>
      <c r="M106">
        <v>1.168760443956554</v>
      </c>
      <c r="N106">
        <v>0.73199405251528138</v>
      </c>
      <c r="O106">
        <v>0</v>
      </c>
      <c r="P106">
        <v>0</v>
      </c>
      <c r="Q106">
        <v>0</v>
      </c>
      <c r="R106">
        <v>0</v>
      </c>
      <c r="S106">
        <v>0</v>
      </c>
      <c r="T106">
        <v>0</v>
      </c>
      <c r="U106">
        <v>0</v>
      </c>
      <c r="V106">
        <v>0</v>
      </c>
      <c r="W106">
        <v>3.48521619213779</v>
      </c>
      <c r="X106">
        <v>3.5899222579960064</v>
      </c>
      <c r="Y106">
        <v>0</v>
      </c>
      <c r="Z106">
        <v>0</v>
      </c>
      <c r="AA106">
        <v>0</v>
      </c>
      <c r="AB106">
        <v>0</v>
      </c>
      <c r="AC106">
        <v>0</v>
      </c>
      <c r="AD106">
        <v>0</v>
      </c>
      <c r="AE106" t="s">
        <v>1026</v>
      </c>
    </row>
    <row r="107" spans="1:31" x14ac:dyDescent="0.2">
      <c r="A107" t="s">
        <v>501</v>
      </c>
      <c r="B107">
        <v>1.0485916037488263</v>
      </c>
      <c r="C107">
        <v>0.59237422108980264</v>
      </c>
      <c r="D107">
        <v>3.4345191506902188</v>
      </c>
      <c r="E107">
        <v>3.5377021294663198</v>
      </c>
      <c r="F107">
        <v>-10.634995447967487</v>
      </c>
      <c r="G107">
        <v>-10.954501748979384</v>
      </c>
      <c r="H107">
        <v>-10.789615786314005</v>
      </c>
      <c r="I107">
        <v>0.5</v>
      </c>
      <c r="J107">
        <v>0.5</v>
      </c>
      <c r="K107">
        <v>0</v>
      </c>
      <c r="L107">
        <v>0</v>
      </c>
      <c r="M107">
        <v>1.0485916037488263</v>
      </c>
      <c r="N107">
        <v>0.59237422108980264</v>
      </c>
      <c r="O107">
        <v>0</v>
      </c>
      <c r="P107">
        <v>0</v>
      </c>
      <c r="Q107">
        <v>0</v>
      </c>
      <c r="R107">
        <v>0</v>
      </c>
      <c r="S107">
        <v>0</v>
      </c>
      <c r="T107">
        <v>0</v>
      </c>
      <c r="U107">
        <v>0</v>
      </c>
      <c r="V107">
        <v>0</v>
      </c>
      <c r="W107">
        <v>3.4345191506902188</v>
      </c>
      <c r="X107">
        <v>3.5377021294663198</v>
      </c>
      <c r="Y107">
        <v>0</v>
      </c>
      <c r="Z107">
        <v>0</v>
      </c>
      <c r="AA107">
        <v>0</v>
      </c>
      <c r="AB107">
        <v>0</v>
      </c>
      <c r="AC107">
        <v>0</v>
      </c>
      <c r="AD107">
        <v>0</v>
      </c>
      <c r="AE107" t="s">
        <v>1026</v>
      </c>
    </row>
    <row r="108" spans="1:31" x14ac:dyDescent="0.2">
      <c r="A108" t="s">
        <v>621</v>
      </c>
      <c r="B108">
        <v>0.47319141245493107</v>
      </c>
      <c r="C108">
        <v>0.12994049720124343</v>
      </c>
      <c r="D108">
        <v>2.2266424847569266</v>
      </c>
      <c r="E108">
        <v>2.2935373233547742</v>
      </c>
      <c r="F108">
        <v>-7.6266497566069171</v>
      </c>
      <c r="G108">
        <v>-7.8557765733290132</v>
      </c>
      <c r="H108">
        <v>-7.6357858098079214</v>
      </c>
      <c r="I108">
        <v>0.5</v>
      </c>
      <c r="J108">
        <v>0.5</v>
      </c>
      <c r="K108">
        <v>0</v>
      </c>
      <c r="L108">
        <v>0</v>
      </c>
      <c r="M108">
        <v>0.47319141245493107</v>
      </c>
      <c r="N108">
        <v>0.12994049720124343</v>
      </c>
      <c r="O108">
        <v>0</v>
      </c>
      <c r="P108">
        <v>0</v>
      </c>
      <c r="Q108">
        <v>0</v>
      </c>
      <c r="R108">
        <v>0</v>
      </c>
      <c r="S108">
        <v>0</v>
      </c>
      <c r="T108">
        <v>0</v>
      </c>
      <c r="U108">
        <v>0</v>
      </c>
      <c r="V108">
        <v>0</v>
      </c>
      <c r="W108">
        <v>2.2266424847569266</v>
      </c>
      <c r="X108">
        <v>2.2935373233547742</v>
      </c>
      <c r="Y108">
        <v>0</v>
      </c>
      <c r="Z108">
        <v>0</v>
      </c>
      <c r="AA108">
        <v>0</v>
      </c>
      <c r="AB108">
        <v>0</v>
      </c>
      <c r="AC108">
        <v>0</v>
      </c>
      <c r="AD108">
        <v>0</v>
      </c>
      <c r="AE108" t="s">
        <v>1026</v>
      </c>
    </row>
    <row r="109" spans="1:31" x14ac:dyDescent="0.2">
      <c r="A109" t="s">
        <v>155</v>
      </c>
      <c r="B109">
        <v>1.1054333767229989</v>
      </c>
      <c r="C109">
        <v>0.63721537159059938</v>
      </c>
      <c r="D109">
        <v>3.5662916853607536</v>
      </c>
      <c r="E109">
        <v>3.6734334956505612</v>
      </c>
      <c r="F109">
        <v>-27.149598023358607</v>
      </c>
      <c r="G109">
        <v>-27.965251182858651</v>
      </c>
      <c r="H109">
        <v>-28.021751084209257</v>
      </c>
      <c r="I109">
        <v>0.5</v>
      </c>
      <c r="J109">
        <v>0.5</v>
      </c>
      <c r="K109">
        <v>0</v>
      </c>
      <c r="L109">
        <v>0</v>
      </c>
      <c r="M109">
        <v>1.1054333767229989</v>
      </c>
      <c r="N109">
        <v>0.63721537159059938</v>
      </c>
      <c r="O109">
        <v>0</v>
      </c>
      <c r="P109">
        <v>0</v>
      </c>
      <c r="Q109">
        <v>0</v>
      </c>
      <c r="R109">
        <v>0</v>
      </c>
      <c r="S109">
        <v>0</v>
      </c>
      <c r="T109">
        <v>0</v>
      </c>
      <c r="U109">
        <v>0</v>
      </c>
      <c r="V109">
        <v>0</v>
      </c>
      <c r="W109">
        <v>3.5662916853607536</v>
      </c>
      <c r="X109">
        <v>3.6734334956505612</v>
      </c>
      <c r="Y109">
        <v>0</v>
      </c>
      <c r="Z109">
        <v>0</v>
      </c>
      <c r="AA109">
        <v>0</v>
      </c>
      <c r="AB109">
        <v>0</v>
      </c>
      <c r="AC109">
        <v>0</v>
      </c>
      <c r="AD109">
        <v>0</v>
      </c>
      <c r="AE109" t="s">
        <v>1026</v>
      </c>
    </row>
    <row r="110" spans="1:31" x14ac:dyDescent="0.2">
      <c r="A110" t="s">
        <v>563</v>
      </c>
      <c r="B110">
        <v>1.4581273353900015</v>
      </c>
      <c r="C110">
        <v>0.62987833286989858</v>
      </c>
      <c r="D110">
        <v>5.8458487077062085</v>
      </c>
      <c r="E110">
        <v>6.0214750637317156</v>
      </c>
      <c r="F110">
        <v>-28.387074423055438</v>
      </c>
      <c r="G110">
        <v>-29.239904985121477</v>
      </c>
      <c r="H110">
        <v>-29.031339482553591</v>
      </c>
      <c r="I110">
        <v>0.5</v>
      </c>
      <c r="J110">
        <v>0.5</v>
      </c>
      <c r="K110">
        <v>0</v>
      </c>
      <c r="L110">
        <v>0</v>
      </c>
      <c r="M110">
        <v>1.4581273353900015</v>
      </c>
      <c r="N110">
        <v>0.62987833286989858</v>
      </c>
      <c r="O110">
        <v>0</v>
      </c>
      <c r="P110">
        <v>0</v>
      </c>
      <c r="Q110">
        <v>0</v>
      </c>
      <c r="R110">
        <v>0</v>
      </c>
      <c r="S110">
        <v>0</v>
      </c>
      <c r="T110">
        <v>0</v>
      </c>
      <c r="U110">
        <v>0</v>
      </c>
      <c r="V110">
        <v>0</v>
      </c>
      <c r="W110">
        <v>5.8458487077062085</v>
      </c>
      <c r="X110">
        <v>6.0214750637317156</v>
      </c>
      <c r="Y110">
        <v>0</v>
      </c>
      <c r="Z110">
        <v>0</v>
      </c>
      <c r="AA110">
        <v>0</v>
      </c>
      <c r="AB110">
        <v>0</v>
      </c>
      <c r="AC110">
        <v>0</v>
      </c>
      <c r="AD110">
        <v>0</v>
      </c>
      <c r="AE110" t="s">
        <v>1026</v>
      </c>
    </row>
    <row r="111" spans="1:31" x14ac:dyDescent="0.2">
      <c r="A111" t="s">
        <v>688</v>
      </c>
      <c r="B111">
        <v>0.57238588223146836</v>
      </c>
      <c r="C111">
        <v>0.19197973766631632</v>
      </c>
      <c r="D111">
        <v>2.4326243074892213</v>
      </c>
      <c r="E111">
        <v>2.5057074411906144</v>
      </c>
      <c r="F111">
        <v>-15.306269939403224</v>
      </c>
      <c r="G111">
        <v>-15.766114959041948</v>
      </c>
      <c r="H111">
        <v>-15.799927672640736</v>
      </c>
      <c r="I111">
        <v>0.5</v>
      </c>
      <c r="J111">
        <v>0.5</v>
      </c>
      <c r="K111">
        <v>0</v>
      </c>
      <c r="L111">
        <v>0</v>
      </c>
      <c r="M111">
        <v>0.57238588223146836</v>
      </c>
      <c r="N111">
        <v>0.19197973766631632</v>
      </c>
      <c r="O111">
        <v>0</v>
      </c>
      <c r="P111">
        <v>0</v>
      </c>
      <c r="Q111">
        <v>0</v>
      </c>
      <c r="R111">
        <v>0</v>
      </c>
      <c r="S111">
        <v>0</v>
      </c>
      <c r="T111">
        <v>0</v>
      </c>
      <c r="U111">
        <v>0</v>
      </c>
      <c r="V111">
        <v>0</v>
      </c>
      <c r="W111">
        <v>2.4326243074892213</v>
      </c>
      <c r="X111">
        <v>2.5057074411906144</v>
      </c>
      <c r="Y111">
        <v>0</v>
      </c>
      <c r="Z111">
        <v>0</v>
      </c>
      <c r="AA111">
        <v>0</v>
      </c>
      <c r="AB111">
        <v>0</v>
      </c>
      <c r="AC111">
        <v>0</v>
      </c>
      <c r="AD111">
        <v>0</v>
      </c>
      <c r="AE111" t="s">
        <v>1026</v>
      </c>
    </row>
    <row r="112" spans="1:31" x14ac:dyDescent="0.2">
      <c r="A112" t="s">
        <v>290</v>
      </c>
      <c r="B112">
        <v>0.92495827240118755</v>
      </c>
      <c r="C112">
        <v>0.44380202305778021</v>
      </c>
      <c r="D112">
        <v>3.4570643729839468</v>
      </c>
      <c r="E112">
        <v>3.5609246760349667</v>
      </c>
      <c r="F112">
        <v>-5.6286465374364507</v>
      </c>
      <c r="G112">
        <v>-5.7977475063723096</v>
      </c>
      <c r="H112">
        <v>-5.7774941981133354</v>
      </c>
      <c r="I112">
        <v>0.5</v>
      </c>
      <c r="J112">
        <v>0.5</v>
      </c>
      <c r="K112">
        <v>0</v>
      </c>
      <c r="L112">
        <v>0</v>
      </c>
      <c r="M112">
        <v>0.92495827240118755</v>
      </c>
      <c r="N112">
        <v>0.44380202305778021</v>
      </c>
      <c r="O112">
        <v>0</v>
      </c>
      <c r="P112">
        <v>0</v>
      </c>
      <c r="Q112">
        <v>0</v>
      </c>
      <c r="R112">
        <v>0</v>
      </c>
      <c r="S112">
        <v>0</v>
      </c>
      <c r="T112">
        <v>0</v>
      </c>
      <c r="U112">
        <v>0</v>
      </c>
      <c r="V112">
        <v>0</v>
      </c>
      <c r="W112">
        <v>3.4570643729839468</v>
      </c>
      <c r="X112">
        <v>3.5609246760349667</v>
      </c>
      <c r="Y112">
        <v>0</v>
      </c>
      <c r="Z112">
        <v>0</v>
      </c>
      <c r="AA112">
        <v>0</v>
      </c>
      <c r="AB112">
        <v>0</v>
      </c>
      <c r="AC112">
        <v>0</v>
      </c>
      <c r="AD112">
        <v>0</v>
      </c>
      <c r="AE112" t="s">
        <v>1026</v>
      </c>
    </row>
    <row r="113" spans="1:31" x14ac:dyDescent="0.2">
      <c r="A113" t="s">
        <v>813</v>
      </c>
      <c r="B113">
        <v>0.51271701796353231</v>
      </c>
      <c r="C113">
        <v>0.16479494191755167</v>
      </c>
      <c r="D113">
        <v>2.2133101308012892</v>
      </c>
      <c r="E113">
        <v>2.279804426576435</v>
      </c>
      <c r="F113">
        <v>-19.399053335031386</v>
      </c>
      <c r="G113">
        <v>-19.98185751247868</v>
      </c>
      <c r="H113">
        <v>-19.765905207227508</v>
      </c>
      <c r="I113">
        <v>0.5</v>
      </c>
      <c r="J113">
        <v>0.5</v>
      </c>
      <c r="K113">
        <v>0</v>
      </c>
      <c r="L113">
        <v>0</v>
      </c>
      <c r="M113">
        <v>0.51271701796353231</v>
      </c>
      <c r="N113">
        <v>0.16479494191755167</v>
      </c>
      <c r="O113">
        <v>0</v>
      </c>
      <c r="P113">
        <v>0</v>
      </c>
      <c r="Q113">
        <v>0</v>
      </c>
      <c r="R113">
        <v>0</v>
      </c>
      <c r="S113">
        <v>0</v>
      </c>
      <c r="T113">
        <v>0</v>
      </c>
      <c r="U113">
        <v>0</v>
      </c>
      <c r="V113">
        <v>0</v>
      </c>
      <c r="W113">
        <v>2.2133101308012892</v>
      </c>
      <c r="X113">
        <v>2.279804426576435</v>
      </c>
      <c r="Y113">
        <v>0</v>
      </c>
      <c r="Z113">
        <v>0</v>
      </c>
      <c r="AA113">
        <v>0</v>
      </c>
      <c r="AB113">
        <v>0</v>
      </c>
      <c r="AC113">
        <v>0</v>
      </c>
      <c r="AD113">
        <v>0</v>
      </c>
      <c r="AE113" t="s">
        <v>1026</v>
      </c>
    </row>
    <row r="114" spans="1:31" x14ac:dyDescent="0.2">
      <c r="A114" t="s">
        <v>862</v>
      </c>
      <c r="B114">
        <v>0.63659699773393297</v>
      </c>
      <c r="C114">
        <v>0.37252855408260505</v>
      </c>
      <c r="D114">
        <v>2.0041446484468612</v>
      </c>
      <c r="E114">
        <v>2.0643550026920456</v>
      </c>
      <c r="F114">
        <v>-11.239156409820923</v>
      </c>
      <c r="G114">
        <v>-11.57681346934344</v>
      </c>
      <c r="H114">
        <v>-11.576099787568282</v>
      </c>
      <c r="I114">
        <v>0.5</v>
      </c>
      <c r="J114">
        <v>0.5</v>
      </c>
      <c r="K114">
        <v>0</v>
      </c>
      <c r="L114">
        <v>0</v>
      </c>
      <c r="M114">
        <v>0.63659699773393297</v>
      </c>
      <c r="N114">
        <v>0.37252855408260505</v>
      </c>
      <c r="O114">
        <v>0</v>
      </c>
      <c r="P114">
        <v>0</v>
      </c>
      <c r="Q114">
        <v>0</v>
      </c>
      <c r="R114">
        <v>0</v>
      </c>
      <c r="S114">
        <v>0</v>
      </c>
      <c r="T114">
        <v>0</v>
      </c>
      <c r="U114">
        <v>0</v>
      </c>
      <c r="V114">
        <v>0</v>
      </c>
      <c r="W114">
        <v>2.0041446484468612</v>
      </c>
      <c r="X114">
        <v>2.0643550026920456</v>
      </c>
      <c r="Y114">
        <v>0</v>
      </c>
      <c r="Z114">
        <v>0</v>
      </c>
      <c r="AA114">
        <v>0</v>
      </c>
      <c r="AB114">
        <v>0</v>
      </c>
      <c r="AC114">
        <v>0</v>
      </c>
      <c r="AD114">
        <v>0</v>
      </c>
      <c r="AE114" t="s">
        <v>1026</v>
      </c>
    </row>
    <row r="115" spans="1:31" x14ac:dyDescent="0.2">
      <c r="A115" t="s">
        <v>477</v>
      </c>
      <c r="B115">
        <v>0.77216875123314277</v>
      </c>
      <c r="C115">
        <v>0.38170901766474546</v>
      </c>
      <c r="D115">
        <v>2.7142163083524071</v>
      </c>
      <c r="E115">
        <v>2.7957592875732948</v>
      </c>
      <c r="F115">
        <v>-9.7742940319088447</v>
      </c>
      <c r="G115">
        <v>-10.067942350464046</v>
      </c>
      <c r="H115">
        <v>-10.245747877372837</v>
      </c>
      <c r="I115">
        <v>0.5</v>
      </c>
      <c r="J115">
        <v>0.5</v>
      </c>
      <c r="K115">
        <v>0</v>
      </c>
      <c r="L115">
        <v>0</v>
      </c>
      <c r="M115">
        <v>0.77216875123314277</v>
      </c>
      <c r="N115">
        <v>0.38170901766474546</v>
      </c>
      <c r="O115">
        <v>0</v>
      </c>
      <c r="P115">
        <v>0</v>
      </c>
      <c r="Q115">
        <v>0</v>
      </c>
      <c r="R115">
        <v>0</v>
      </c>
      <c r="S115">
        <v>0</v>
      </c>
      <c r="T115">
        <v>0</v>
      </c>
      <c r="U115">
        <v>0</v>
      </c>
      <c r="V115">
        <v>0</v>
      </c>
      <c r="W115">
        <v>2.7142163083524071</v>
      </c>
      <c r="X115">
        <v>2.7957592875732948</v>
      </c>
      <c r="Y115">
        <v>0</v>
      </c>
      <c r="Z115">
        <v>0</v>
      </c>
      <c r="AA115">
        <v>0</v>
      </c>
      <c r="AB115">
        <v>0</v>
      </c>
      <c r="AC115">
        <v>0</v>
      </c>
      <c r="AD115">
        <v>0</v>
      </c>
      <c r="AE115" t="s">
        <v>1026</v>
      </c>
    </row>
    <row r="116" spans="1:31" x14ac:dyDescent="0.2">
      <c r="A116" t="s">
        <v>637</v>
      </c>
      <c r="B116">
        <v>0.91298197989418362</v>
      </c>
      <c r="C116">
        <v>0.49118396178313156</v>
      </c>
      <c r="D116">
        <v>3.3179048167122365</v>
      </c>
      <c r="E116">
        <v>3.4175843605619605</v>
      </c>
      <c r="F116">
        <v>-10.23440002952165</v>
      </c>
      <c r="G116">
        <v>-10.541871275043759</v>
      </c>
      <c r="H116">
        <v>-10.556608405922228</v>
      </c>
      <c r="I116">
        <v>0.5</v>
      </c>
      <c r="J116">
        <v>0.5</v>
      </c>
      <c r="K116">
        <v>0</v>
      </c>
      <c r="L116">
        <v>0</v>
      </c>
      <c r="M116">
        <v>0.91298197989418362</v>
      </c>
      <c r="N116">
        <v>0.49118396178313156</v>
      </c>
      <c r="O116">
        <v>0</v>
      </c>
      <c r="P116">
        <v>0</v>
      </c>
      <c r="Q116">
        <v>0</v>
      </c>
      <c r="R116">
        <v>0</v>
      </c>
      <c r="S116">
        <v>0</v>
      </c>
      <c r="T116">
        <v>0</v>
      </c>
      <c r="U116">
        <v>0</v>
      </c>
      <c r="V116">
        <v>0</v>
      </c>
      <c r="W116">
        <v>3.3179048167122365</v>
      </c>
      <c r="X116">
        <v>3.4175843605619605</v>
      </c>
      <c r="Y116">
        <v>0</v>
      </c>
      <c r="Z116">
        <v>0</v>
      </c>
      <c r="AA116">
        <v>0</v>
      </c>
      <c r="AB116">
        <v>0</v>
      </c>
      <c r="AC116">
        <v>0</v>
      </c>
      <c r="AD116">
        <v>0</v>
      </c>
      <c r="AE116" t="s">
        <v>1026</v>
      </c>
    </row>
    <row r="117" spans="1:31" x14ac:dyDescent="0.2">
      <c r="A117" t="s">
        <v>770</v>
      </c>
      <c r="B117">
        <v>0.64480126942490512</v>
      </c>
      <c r="C117">
        <v>0.27978846115870404</v>
      </c>
      <c r="D117">
        <v>2.5290342792138203</v>
      </c>
      <c r="E117">
        <v>2.6050138498339779</v>
      </c>
      <c r="F117">
        <v>-12.408117212777432</v>
      </c>
      <c r="G117">
        <v>-12.780893266380188</v>
      </c>
      <c r="H117">
        <v>-12.926809233723201</v>
      </c>
      <c r="I117">
        <v>0.5</v>
      </c>
      <c r="J117">
        <v>0.5</v>
      </c>
      <c r="K117">
        <v>0</v>
      </c>
      <c r="L117">
        <v>0</v>
      </c>
      <c r="M117">
        <v>0.64480126942490512</v>
      </c>
      <c r="N117">
        <v>0.27978846115870404</v>
      </c>
      <c r="O117">
        <v>0</v>
      </c>
      <c r="P117">
        <v>0</v>
      </c>
      <c r="Q117">
        <v>0</v>
      </c>
      <c r="R117">
        <v>0</v>
      </c>
      <c r="S117">
        <v>0</v>
      </c>
      <c r="T117">
        <v>0</v>
      </c>
      <c r="U117">
        <v>0</v>
      </c>
      <c r="V117">
        <v>0</v>
      </c>
      <c r="W117">
        <v>2.5290342792138203</v>
      </c>
      <c r="X117">
        <v>2.6050138498339779</v>
      </c>
      <c r="Y117">
        <v>0</v>
      </c>
      <c r="Z117">
        <v>0</v>
      </c>
      <c r="AA117">
        <v>0</v>
      </c>
      <c r="AB117">
        <v>0</v>
      </c>
      <c r="AC117">
        <v>0</v>
      </c>
      <c r="AD117">
        <v>0</v>
      </c>
      <c r="AE117" t="s">
        <v>1026</v>
      </c>
    </row>
    <row r="118" spans="1:31" x14ac:dyDescent="0.2">
      <c r="A118" t="s">
        <v>864</v>
      </c>
      <c r="B118">
        <v>0.31688541024380923</v>
      </c>
      <c r="C118">
        <v>0.17019293006166211</v>
      </c>
      <c r="D118">
        <v>1.1231661664477104</v>
      </c>
      <c r="E118">
        <v>1.1569093559976416</v>
      </c>
      <c r="F118">
        <v>-4.7701612540352984</v>
      </c>
      <c r="G118">
        <v>-4.9134708196071744</v>
      </c>
      <c r="H118">
        <v>-3.6252633652976787</v>
      </c>
      <c r="I118">
        <v>0.5</v>
      </c>
      <c r="J118">
        <v>0.5</v>
      </c>
      <c r="K118">
        <v>0</v>
      </c>
      <c r="L118">
        <v>0</v>
      </c>
      <c r="M118">
        <v>0.31688541024380923</v>
      </c>
      <c r="N118">
        <v>0.17019293006166211</v>
      </c>
      <c r="O118">
        <v>0</v>
      </c>
      <c r="P118">
        <v>0</v>
      </c>
      <c r="Q118">
        <v>0</v>
      </c>
      <c r="R118">
        <v>0</v>
      </c>
      <c r="S118">
        <v>0</v>
      </c>
      <c r="T118">
        <v>0</v>
      </c>
      <c r="U118">
        <v>0</v>
      </c>
      <c r="V118">
        <v>0</v>
      </c>
      <c r="W118">
        <v>1.1231661664477104</v>
      </c>
      <c r="X118">
        <v>1.1569093559976416</v>
      </c>
      <c r="Y118">
        <v>0</v>
      </c>
      <c r="Z118">
        <v>0</v>
      </c>
      <c r="AA118">
        <v>0</v>
      </c>
      <c r="AB118">
        <v>0</v>
      </c>
      <c r="AC118">
        <v>0</v>
      </c>
      <c r="AD118">
        <v>0</v>
      </c>
      <c r="AE118" t="s">
        <v>1026</v>
      </c>
    </row>
    <row r="119" spans="1:31" x14ac:dyDescent="0.2">
      <c r="A119" t="s">
        <v>692</v>
      </c>
      <c r="B119">
        <v>0.80261993810735266</v>
      </c>
      <c r="C119">
        <v>0.26890446516278571</v>
      </c>
      <c r="D119">
        <v>3.4247038828060776</v>
      </c>
      <c r="E119">
        <v>3.5275919822895219</v>
      </c>
      <c r="F119">
        <v>-12.947088445932584</v>
      </c>
      <c r="G119">
        <v>-13.336056768342575</v>
      </c>
      <c r="H119">
        <v>-13.144350564156831</v>
      </c>
      <c r="I119">
        <v>0.5</v>
      </c>
      <c r="J119">
        <v>0.5</v>
      </c>
      <c r="K119">
        <v>0</v>
      </c>
      <c r="L119">
        <v>0</v>
      </c>
      <c r="M119">
        <v>0.80261993810735266</v>
      </c>
      <c r="N119">
        <v>0.26890446516278571</v>
      </c>
      <c r="O119">
        <v>0</v>
      </c>
      <c r="P119">
        <v>0</v>
      </c>
      <c r="Q119">
        <v>0</v>
      </c>
      <c r="R119">
        <v>0</v>
      </c>
      <c r="S119">
        <v>0</v>
      </c>
      <c r="T119">
        <v>0</v>
      </c>
      <c r="U119">
        <v>0</v>
      </c>
      <c r="V119">
        <v>0</v>
      </c>
      <c r="W119">
        <v>3.4247038828060776</v>
      </c>
      <c r="X119">
        <v>3.5275919822895219</v>
      </c>
      <c r="Y119">
        <v>0</v>
      </c>
      <c r="Z119">
        <v>0</v>
      </c>
      <c r="AA119">
        <v>0</v>
      </c>
      <c r="AB119">
        <v>0</v>
      </c>
      <c r="AC119">
        <v>0</v>
      </c>
      <c r="AD119">
        <v>0</v>
      </c>
      <c r="AE119" t="s">
        <v>1026</v>
      </c>
    </row>
    <row r="120" spans="1:31" x14ac:dyDescent="0.2">
      <c r="A120" t="s">
        <v>137</v>
      </c>
      <c r="B120">
        <v>0.77611135317005031</v>
      </c>
      <c r="C120">
        <v>0.3839786968952697</v>
      </c>
      <c r="D120">
        <v>2.8441573563711473</v>
      </c>
      <c r="E120">
        <v>2.9296041439016109</v>
      </c>
      <c r="F120">
        <v>-8.8487584193728992</v>
      </c>
      <c r="G120">
        <v>-9.1146009469935443</v>
      </c>
      <c r="H120">
        <v>-9.1595287816088291</v>
      </c>
      <c r="I120">
        <v>0.5</v>
      </c>
      <c r="J120">
        <v>0.5</v>
      </c>
      <c r="K120">
        <v>0</v>
      </c>
      <c r="L120">
        <v>0</v>
      </c>
      <c r="M120">
        <v>0.77611135317005031</v>
      </c>
      <c r="N120">
        <v>0.3839786968952697</v>
      </c>
      <c r="O120">
        <v>0</v>
      </c>
      <c r="P120">
        <v>0</v>
      </c>
      <c r="Q120">
        <v>0</v>
      </c>
      <c r="R120">
        <v>0</v>
      </c>
      <c r="S120">
        <v>0</v>
      </c>
      <c r="T120">
        <v>0</v>
      </c>
      <c r="U120">
        <v>0</v>
      </c>
      <c r="V120">
        <v>0</v>
      </c>
      <c r="W120">
        <v>2.8441573563711473</v>
      </c>
      <c r="X120">
        <v>2.9296041439016109</v>
      </c>
      <c r="Y120">
        <v>0</v>
      </c>
      <c r="Z120">
        <v>0</v>
      </c>
      <c r="AA120">
        <v>0</v>
      </c>
      <c r="AB120">
        <v>0</v>
      </c>
      <c r="AC120">
        <v>0</v>
      </c>
      <c r="AD120">
        <v>0</v>
      </c>
      <c r="AE120" t="s">
        <v>1026</v>
      </c>
    </row>
    <row r="121" spans="1:31" x14ac:dyDescent="0.2">
      <c r="A121" t="s">
        <v>257</v>
      </c>
      <c r="B121">
        <v>0.81276867356387528</v>
      </c>
      <c r="C121">
        <v>0.38288657592934838</v>
      </c>
      <c r="D121">
        <v>2.9877265830296889</v>
      </c>
      <c r="E121">
        <v>3.0774866091292927</v>
      </c>
      <c r="F121">
        <v>-17.662268223760112</v>
      </c>
      <c r="G121">
        <v>-18.192894307735738</v>
      </c>
      <c r="H121">
        <v>-17.983814363055394</v>
      </c>
      <c r="I121">
        <v>0.5</v>
      </c>
      <c r="J121">
        <v>0.5</v>
      </c>
      <c r="K121">
        <v>0</v>
      </c>
      <c r="L121">
        <v>0</v>
      </c>
      <c r="M121">
        <v>0.81276867356387528</v>
      </c>
      <c r="N121">
        <v>0.38288657592934838</v>
      </c>
      <c r="O121">
        <v>0</v>
      </c>
      <c r="P121">
        <v>0</v>
      </c>
      <c r="Q121">
        <v>0</v>
      </c>
      <c r="R121">
        <v>0</v>
      </c>
      <c r="S121">
        <v>0</v>
      </c>
      <c r="T121">
        <v>0</v>
      </c>
      <c r="U121">
        <v>0</v>
      </c>
      <c r="V121">
        <v>0</v>
      </c>
      <c r="W121">
        <v>2.9877265830296889</v>
      </c>
      <c r="X121">
        <v>3.0774866091292927</v>
      </c>
      <c r="Y121">
        <v>0</v>
      </c>
      <c r="Z121">
        <v>0</v>
      </c>
      <c r="AA121">
        <v>0</v>
      </c>
      <c r="AB121">
        <v>0</v>
      </c>
      <c r="AC121">
        <v>0</v>
      </c>
      <c r="AD121">
        <v>0</v>
      </c>
      <c r="AE121" t="s">
        <v>1026</v>
      </c>
    </row>
    <row r="122" spans="1:31" x14ac:dyDescent="0.2">
      <c r="A122" t="s">
        <v>447</v>
      </c>
      <c r="B122">
        <v>0.23643597590592691</v>
      </c>
      <c r="C122">
        <v>0</v>
      </c>
      <c r="D122">
        <v>1.9767667518104977</v>
      </c>
      <c r="E122">
        <v>2.0361545941395685</v>
      </c>
      <c r="F122">
        <v>-10.862812093814812</v>
      </c>
      <c r="G122">
        <v>-11.189162671740579</v>
      </c>
      <c r="H122">
        <v>-11.026241353830086</v>
      </c>
      <c r="I122">
        <v>0.5</v>
      </c>
      <c r="J122">
        <v>0.5</v>
      </c>
      <c r="K122">
        <v>0</v>
      </c>
      <c r="L122">
        <v>0</v>
      </c>
      <c r="M122">
        <v>0.23643597590592691</v>
      </c>
      <c r="N122">
        <v>0</v>
      </c>
      <c r="O122">
        <v>0</v>
      </c>
      <c r="P122">
        <v>0</v>
      </c>
      <c r="Q122">
        <v>0</v>
      </c>
      <c r="R122">
        <v>0</v>
      </c>
      <c r="S122">
        <v>0</v>
      </c>
      <c r="T122">
        <v>0</v>
      </c>
      <c r="U122">
        <v>0</v>
      </c>
      <c r="V122">
        <v>0</v>
      </c>
      <c r="W122">
        <v>1.9767667518104977</v>
      </c>
      <c r="X122">
        <v>2.0361545941395685</v>
      </c>
      <c r="Y122">
        <v>0</v>
      </c>
      <c r="Z122">
        <v>0</v>
      </c>
      <c r="AA122">
        <v>0</v>
      </c>
      <c r="AB122">
        <v>0</v>
      </c>
      <c r="AC122">
        <v>0</v>
      </c>
      <c r="AD122">
        <v>0</v>
      </c>
      <c r="AE122" t="s">
        <v>1026</v>
      </c>
    </row>
    <row r="123" spans="1:31" x14ac:dyDescent="0.2">
      <c r="A123" t="s">
        <v>505</v>
      </c>
      <c r="B123">
        <v>1.0599562636708244</v>
      </c>
      <c r="C123">
        <v>0.5887793775697332</v>
      </c>
      <c r="D123">
        <v>3.4889466933524376</v>
      </c>
      <c r="E123">
        <v>3.5937648343544422</v>
      </c>
      <c r="F123">
        <v>-8.743042198839774</v>
      </c>
      <c r="G123">
        <v>-9.0057087026675795</v>
      </c>
      <c r="H123">
        <v>-8.7680130053819081</v>
      </c>
      <c r="I123">
        <v>0.5</v>
      </c>
      <c r="J123">
        <v>0.5</v>
      </c>
      <c r="K123">
        <v>0</v>
      </c>
      <c r="L123">
        <v>0</v>
      </c>
      <c r="M123">
        <v>1.0599562636708244</v>
      </c>
      <c r="N123">
        <v>0.5887793775697332</v>
      </c>
      <c r="O123">
        <v>0</v>
      </c>
      <c r="P123">
        <v>0</v>
      </c>
      <c r="Q123">
        <v>0</v>
      </c>
      <c r="R123">
        <v>0</v>
      </c>
      <c r="S123">
        <v>0</v>
      </c>
      <c r="T123">
        <v>0</v>
      </c>
      <c r="U123">
        <v>0</v>
      </c>
      <c r="V123">
        <v>0</v>
      </c>
      <c r="W123">
        <v>3.4889466933524376</v>
      </c>
      <c r="X123">
        <v>3.5937648343544422</v>
      </c>
      <c r="Y123">
        <v>0</v>
      </c>
      <c r="Z123">
        <v>0</v>
      </c>
      <c r="AA123">
        <v>0</v>
      </c>
      <c r="AB123">
        <v>0</v>
      </c>
      <c r="AC123">
        <v>0</v>
      </c>
      <c r="AD123">
        <v>0</v>
      </c>
      <c r="AE123" t="s">
        <v>1026</v>
      </c>
    </row>
    <row r="124" spans="1:31" x14ac:dyDescent="0.2">
      <c r="A124" t="s">
        <v>694</v>
      </c>
      <c r="B124">
        <v>0.69318495904279687</v>
      </c>
      <c r="C124">
        <v>0.40970024062610416</v>
      </c>
      <c r="D124">
        <v>2.1925723051839685</v>
      </c>
      <c r="E124">
        <v>2.2584435761551607</v>
      </c>
      <c r="F124">
        <v>-5.5068201502383269</v>
      </c>
      <c r="G124">
        <v>-5.6722610989579323</v>
      </c>
      <c r="H124">
        <v>-5.7193432788557672</v>
      </c>
      <c r="I124">
        <v>0.5</v>
      </c>
      <c r="J124">
        <v>0.5</v>
      </c>
      <c r="K124">
        <v>0</v>
      </c>
      <c r="L124">
        <v>0</v>
      </c>
      <c r="M124">
        <v>0.69318495904279687</v>
      </c>
      <c r="N124">
        <v>0.40970024062610416</v>
      </c>
      <c r="O124">
        <v>0</v>
      </c>
      <c r="P124">
        <v>0</v>
      </c>
      <c r="Q124">
        <v>0</v>
      </c>
      <c r="R124">
        <v>0</v>
      </c>
      <c r="S124">
        <v>0</v>
      </c>
      <c r="T124">
        <v>0</v>
      </c>
      <c r="U124">
        <v>0</v>
      </c>
      <c r="V124">
        <v>0</v>
      </c>
      <c r="W124">
        <v>2.1925723051839685</v>
      </c>
      <c r="X124">
        <v>2.2584435761551607</v>
      </c>
      <c r="Y124">
        <v>0</v>
      </c>
      <c r="Z124">
        <v>0</v>
      </c>
      <c r="AA124">
        <v>0</v>
      </c>
      <c r="AB124">
        <v>0</v>
      </c>
      <c r="AC124">
        <v>0</v>
      </c>
      <c r="AD124">
        <v>0</v>
      </c>
      <c r="AE124" t="s">
        <v>1026</v>
      </c>
    </row>
    <row r="125" spans="1:31" x14ac:dyDescent="0.2">
      <c r="A125" t="s">
        <v>719</v>
      </c>
      <c r="B125">
        <v>0.61823496263675015</v>
      </c>
      <c r="C125">
        <v>0.20832491547509935</v>
      </c>
      <c r="D125">
        <v>2.6376373978960603</v>
      </c>
      <c r="E125">
        <v>2.7168797231547401</v>
      </c>
      <c r="F125">
        <v>-13.760568527899181</v>
      </c>
      <c r="G125">
        <v>-14.173976166076409</v>
      </c>
      <c r="H125">
        <v>-14.462207582932747</v>
      </c>
      <c r="I125">
        <v>0.5</v>
      </c>
      <c r="J125">
        <v>0.5</v>
      </c>
      <c r="K125">
        <v>0</v>
      </c>
      <c r="L125">
        <v>0</v>
      </c>
      <c r="M125">
        <v>0.61823496263675015</v>
      </c>
      <c r="N125">
        <v>0.20832491547509935</v>
      </c>
      <c r="O125">
        <v>0</v>
      </c>
      <c r="P125">
        <v>0</v>
      </c>
      <c r="Q125">
        <v>0</v>
      </c>
      <c r="R125">
        <v>0</v>
      </c>
      <c r="S125">
        <v>0</v>
      </c>
      <c r="T125">
        <v>0</v>
      </c>
      <c r="U125">
        <v>0</v>
      </c>
      <c r="V125">
        <v>0</v>
      </c>
      <c r="W125">
        <v>2.6376373978960603</v>
      </c>
      <c r="X125">
        <v>2.7168797231547401</v>
      </c>
      <c r="Y125">
        <v>0</v>
      </c>
      <c r="Z125">
        <v>0</v>
      </c>
      <c r="AA125">
        <v>0</v>
      </c>
      <c r="AB125">
        <v>0</v>
      </c>
      <c r="AC125">
        <v>0</v>
      </c>
      <c r="AD125">
        <v>0</v>
      </c>
      <c r="AE125" t="s">
        <v>1026</v>
      </c>
    </row>
    <row r="126" spans="1:31" x14ac:dyDescent="0.2">
      <c r="A126" t="s">
        <v>724</v>
      </c>
      <c r="B126">
        <v>0.69144773506536339</v>
      </c>
      <c r="C126">
        <v>0.34700199469226695</v>
      </c>
      <c r="D126">
        <v>2.4489992106645562</v>
      </c>
      <c r="E126">
        <v>2.5225742942467533</v>
      </c>
      <c r="F126">
        <v>-5.0478269226424688</v>
      </c>
      <c r="G126">
        <v>-5.1994783752540439</v>
      </c>
      <c r="H126">
        <v>-5.0849752778494999</v>
      </c>
      <c r="I126">
        <v>0.5</v>
      </c>
      <c r="J126">
        <v>0.5</v>
      </c>
      <c r="K126">
        <v>0</v>
      </c>
      <c r="L126">
        <v>0</v>
      </c>
      <c r="M126">
        <v>0.69144773506536339</v>
      </c>
      <c r="N126">
        <v>0.34700199469226695</v>
      </c>
      <c r="O126">
        <v>0</v>
      </c>
      <c r="P126">
        <v>0</v>
      </c>
      <c r="Q126">
        <v>0</v>
      </c>
      <c r="R126">
        <v>0</v>
      </c>
      <c r="S126">
        <v>0</v>
      </c>
      <c r="T126">
        <v>0</v>
      </c>
      <c r="U126">
        <v>0</v>
      </c>
      <c r="V126">
        <v>0</v>
      </c>
      <c r="W126">
        <v>2.4489992106645562</v>
      </c>
      <c r="X126">
        <v>2.5225742942467533</v>
      </c>
      <c r="Y126">
        <v>0</v>
      </c>
      <c r="Z126">
        <v>0</v>
      </c>
      <c r="AA126">
        <v>0</v>
      </c>
      <c r="AB126">
        <v>0</v>
      </c>
      <c r="AC126">
        <v>0</v>
      </c>
      <c r="AD126">
        <v>0</v>
      </c>
      <c r="AE126" t="s">
        <v>1026</v>
      </c>
    </row>
    <row r="127" spans="1:31" x14ac:dyDescent="0.2">
      <c r="A127" t="s">
        <v>765</v>
      </c>
      <c r="B127">
        <v>0.77099628306237045</v>
      </c>
      <c r="C127">
        <v>0.49396420284431147</v>
      </c>
      <c r="D127">
        <v>2.1838554614468921</v>
      </c>
      <c r="E127">
        <v>2.2494648529925065</v>
      </c>
      <c r="F127">
        <v>-9.717679313686812</v>
      </c>
      <c r="G127">
        <v>-10.009626760879121</v>
      </c>
      <c r="H127">
        <v>-9.9355980639457986</v>
      </c>
      <c r="I127">
        <v>0.5</v>
      </c>
      <c r="J127">
        <v>0.5</v>
      </c>
      <c r="K127">
        <v>0</v>
      </c>
      <c r="L127">
        <v>0</v>
      </c>
      <c r="M127">
        <v>0.77099628306237045</v>
      </c>
      <c r="N127">
        <v>0.49396420284431147</v>
      </c>
      <c r="O127">
        <v>0</v>
      </c>
      <c r="P127">
        <v>0</v>
      </c>
      <c r="Q127">
        <v>0</v>
      </c>
      <c r="R127">
        <v>0</v>
      </c>
      <c r="S127">
        <v>0</v>
      </c>
      <c r="T127">
        <v>0</v>
      </c>
      <c r="U127">
        <v>0</v>
      </c>
      <c r="V127">
        <v>0</v>
      </c>
      <c r="W127">
        <v>2.1838554614468921</v>
      </c>
      <c r="X127">
        <v>2.2494648529925065</v>
      </c>
      <c r="Y127">
        <v>0</v>
      </c>
      <c r="Z127">
        <v>0</v>
      </c>
      <c r="AA127">
        <v>0</v>
      </c>
      <c r="AB127">
        <v>0</v>
      </c>
      <c r="AC127">
        <v>0</v>
      </c>
      <c r="AD127">
        <v>0</v>
      </c>
      <c r="AE127" t="s">
        <v>1026</v>
      </c>
    </row>
    <row r="128" spans="1:31" x14ac:dyDescent="0.2">
      <c r="A128" t="s">
        <v>37</v>
      </c>
      <c r="B128">
        <v>0.50387436876994374</v>
      </c>
      <c r="C128">
        <v>0.20410003098689114</v>
      </c>
      <c r="D128">
        <v>1.9972600370469162</v>
      </c>
      <c r="E128">
        <v>2.0572635574732181</v>
      </c>
      <c r="F128">
        <v>-6.7193576605548087</v>
      </c>
      <c r="G128">
        <v>-6.9212267748204033</v>
      </c>
      <c r="H128">
        <v>-6.9248769167528677</v>
      </c>
      <c r="I128">
        <v>0.5</v>
      </c>
      <c r="J128">
        <v>0.5</v>
      </c>
      <c r="K128">
        <v>0</v>
      </c>
      <c r="L128">
        <v>0</v>
      </c>
      <c r="M128">
        <v>0.50387436876994374</v>
      </c>
      <c r="N128">
        <v>0.20410003098689114</v>
      </c>
      <c r="O128">
        <v>0</v>
      </c>
      <c r="P128">
        <v>0</v>
      </c>
      <c r="Q128">
        <v>0</v>
      </c>
      <c r="R128">
        <v>0</v>
      </c>
      <c r="S128">
        <v>0</v>
      </c>
      <c r="T128">
        <v>0</v>
      </c>
      <c r="U128">
        <v>0</v>
      </c>
      <c r="V128">
        <v>0</v>
      </c>
      <c r="W128">
        <v>1.9972600370469162</v>
      </c>
      <c r="X128">
        <v>2.0572635574732181</v>
      </c>
      <c r="Y128">
        <v>0</v>
      </c>
      <c r="Z128">
        <v>0</v>
      </c>
      <c r="AA128">
        <v>0</v>
      </c>
      <c r="AB128">
        <v>0</v>
      </c>
      <c r="AC128">
        <v>0</v>
      </c>
      <c r="AD128">
        <v>0</v>
      </c>
      <c r="AE128" t="s">
        <v>935</v>
      </c>
    </row>
    <row r="129" spans="1:31" x14ac:dyDescent="0.2">
      <c r="A129" t="s">
        <v>292</v>
      </c>
      <c r="B129">
        <v>0.66113247753797566</v>
      </c>
      <c r="C129">
        <v>0.44130878963565734</v>
      </c>
      <c r="D129">
        <v>1.8715651334806973</v>
      </c>
      <c r="E129">
        <v>1.9277924121689587</v>
      </c>
      <c r="F129">
        <v>-7.2721277828904558</v>
      </c>
      <c r="G129">
        <v>-7.4906037248657045</v>
      </c>
      <c r="H129">
        <v>-7.4217399012894854</v>
      </c>
      <c r="I129">
        <v>0.5</v>
      </c>
      <c r="J129">
        <v>0.5</v>
      </c>
      <c r="K129">
        <v>0</v>
      </c>
      <c r="L129">
        <v>0</v>
      </c>
      <c r="M129">
        <v>0.66113247753797566</v>
      </c>
      <c r="N129">
        <v>0.44130878963565734</v>
      </c>
      <c r="O129">
        <v>0</v>
      </c>
      <c r="P129">
        <v>0</v>
      </c>
      <c r="Q129">
        <v>0</v>
      </c>
      <c r="R129">
        <v>0</v>
      </c>
      <c r="S129">
        <v>0</v>
      </c>
      <c r="T129">
        <v>0</v>
      </c>
      <c r="U129">
        <v>0</v>
      </c>
      <c r="V129">
        <v>0</v>
      </c>
      <c r="W129">
        <v>1.8715651334806973</v>
      </c>
      <c r="X129">
        <v>1.9277924121689587</v>
      </c>
      <c r="Y129">
        <v>0</v>
      </c>
      <c r="Z129">
        <v>0</v>
      </c>
      <c r="AA129">
        <v>0</v>
      </c>
      <c r="AB129">
        <v>0</v>
      </c>
      <c r="AC129">
        <v>0</v>
      </c>
      <c r="AD129">
        <v>0</v>
      </c>
      <c r="AE129" t="s">
        <v>935</v>
      </c>
    </row>
    <row r="130" spans="1:31" x14ac:dyDescent="0.2">
      <c r="A130" t="s">
        <v>391</v>
      </c>
      <c r="B130">
        <v>0.44027596517107637</v>
      </c>
      <c r="C130">
        <v>0</v>
      </c>
      <c r="D130">
        <v>4.0690781607560389</v>
      </c>
      <c r="E130">
        <v>4.1913251441263917</v>
      </c>
      <c r="F130">
        <v>-16.019830048301692</v>
      </c>
      <c r="G130">
        <v>-16.501112496104746</v>
      </c>
      <c r="H130">
        <v>-16.561795398911315</v>
      </c>
      <c r="I130">
        <v>0.5</v>
      </c>
      <c r="J130">
        <v>0.5</v>
      </c>
      <c r="K130">
        <v>0</v>
      </c>
      <c r="L130">
        <v>0</v>
      </c>
      <c r="M130">
        <v>0.44027596517107637</v>
      </c>
      <c r="N130">
        <v>0</v>
      </c>
      <c r="O130">
        <v>0</v>
      </c>
      <c r="P130">
        <v>0</v>
      </c>
      <c r="Q130">
        <v>0</v>
      </c>
      <c r="R130">
        <v>0</v>
      </c>
      <c r="S130">
        <v>0</v>
      </c>
      <c r="T130">
        <v>0</v>
      </c>
      <c r="U130">
        <v>0</v>
      </c>
      <c r="V130">
        <v>0</v>
      </c>
      <c r="W130">
        <v>4.0690781607560389</v>
      </c>
      <c r="X130">
        <v>4.1913251441263917</v>
      </c>
      <c r="Y130">
        <v>0</v>
      </c>
      <c r="Z130">
        <v>0</v>
      </c>
      <c r="AA130">
        <v>0</v>
      </c>
      <c r="AB130">
        <v>0</v>
      </c>
      <c r="AC130">
        <v>0</v>
      </c>
      <c r="AD130">
        <v>0</v>
      </c>
      <c r="AE130" t="s">
        <v>935</v>
      </c>
    </row>
    <row r="131" spans="1:31" x14ac:dyDescent="0.2">
      <c r="A131" t="s">
        <v>487</v>
      </c>
      <c r="B131">
        <v>0.37039083916061372</v>
      </c>
      <c r="C131">
        <v>3.6107234741526655E-2</v>
      </c>
      <c r="D131">
        <v>2.1237996818445763</v>
      </c>
      <c r="E131">
        <v>2.1876048225008509</v>
      </c>
      <c r="F131">
        <v>-6.3524768086787304</v>
      </c>
      <c r="G131">
        <v>-6.5433237514287343</v>
      </c>
      <c r="H131">
        <v>-6.3864777358263796</v>
      </c>
      <c r="I131">
        <v>0.5</v>
      </c>
      <c r="J131">
        <v>0.5</v>
      </c>
      <c r="K131">
        <v>0</v>
      </c>
      <c r="L131">
        <v>0</v>
      </c>
      <c r="M131">
        <v>0.37039083916061372</v>
      </c>
      <c r="N131">
        <v>3.6107234741526655E-2</v>
      </c>
      <c r="O131">
        <v>0</v>
      </c>
      <c r="P131">
        <v>0</v>
      </c>
      <c r="Q131">
        <v>0</v>
      </c>
      <c r="R131">
        <v>0</v>
      </c>
      <c r="S131">
        <v>0</v>
      </c>
      <c r="T131">
        <v>0</v>
      </c>
      <c r="U131">
        <v>0</v>
      </c>
      <c r="V131">
        <v>0</v>
      </c>
      <c r="W131">
        <v>2.1237996818445763</v>
      </c>
      <c r="X131">
        <v>2.1876048225008509</v>
      </c>
      <c r="Y131">
        <v>0</v>
      </c>
      <c r="Z131">
        <v>0</v>
      </c>
      <c r="AA131">
        <v>0</v>
      </c>
      <c r="AB131">
        <v>0</v>
      </c>
      <c r="AC131">
        <v>0</v>
      </c>
      <c r="AD131">
        <v>0</v>
      </c>
      <c r="AE131" t="s">
        <v>935</v>
      </c>
    </row>
    <row r="132" spans="1:31" x14ac:dyDescent="0.2">
      <c r="A132" t="s">
        <v>713</v>
      </c>
      <c r="B132">
        <v>0.52109286485218997</v>
      </c>
      <c r="C132">
        <v>0.1437274858748801</v>
      </c>
      <c r="D132">
        <v>2.3530120385309221</v>
      </c>
      <c r="E132">
        <v>2.4237033873279881</v>
      </c>
      <c r="F132">
        <v>-14.650589697683671</v>
      </c>
      <c r="G132">
        <v>-15.090736169287901</v>
      </c>
      <c r="H132">
        <v>-15.102706588224367</v>
      </c>
      <c r="I132">
        <v>0.5</v>
      </c>
      <c r="J132">
        <v>0.5</v>
      </c>
      <c r="K132">
        <v>0</v>
      </c>
      <c r="L132">
        <v>0</v>
      </c>
      <c r="M132">
        <v>0.52109286485218997</v>
      </c>
      <c r="N132">
        <v>0.1437274858748801</v>
      </c>
      <c r="O132">
        <v>0</v>
      </c>
      <c r="P132">
        <v>0</v>
      </c>
      <c r="Q132">
        <v>0</v>
      </c>
      <c r="R132">
        <v>0</v>
      </c>
      <c r="S132">
        <v>0</v>
      </c>
      <c r="T132">
        <v>0</v>
      </c>
      <c r="U132">
        <v>0</v>
      </c>
      <c r="V132">
        <v>0</v>
      </c>
      <c r="W132">
        <v>2.3530120385309221</v>
      </c>
      <c r="X132">
        <v>2.4237033873279881</v>
      </c>
      <c r="Y132">
        <v>0</v>
      </c>
      <c r="Z132">
        <v>0</v>
      </c>
      <c r="AA132">
        <v>0</v>
      </c>
      <c r="AB132">
        <v>0</v>
      </c>
      <c r="AC132">
        <v>0</v>
      </c>
      <c r="AD132">
        <v>0</v>
      </c>
      <c r="AE132" t="s">
        <v>935</v>
      </c>
    </row>
    <row r="133" spans="1:31" x14ac:dyDescent="0.2">
      <c r="A133" t="s">
        <v>743</v>
      </c>
      <c r="B133">
        <v>0.59784957897838675</v>
      </c>
      <c r="C133">
        <v>0.16759370293479411</v>
      </c>
      <c r="D133">
        <v>2.6903829233835226</v>
      </c>
      <c r="E133">
        <v>2.771209878163285</v>
      </c>
      <c r="F133">
        <v>-13.775258562655177</v>
      </c>
      <c r="G133">
        <v>-14.189107532348679</v>
      </c>
      <c r="H133">
        <v>-13.150705688619849</v>
      </c>
      <c r="I133">
        <v>0.5</v>
      </c>
      <c r="J133">
        <v>0.5</v>
      </c>
      <c r="K133">
        <v>0</v>
      </c>
      <c r="L133">
        <v>0</v>
      </c>
      <c r="M133">
        <v>0.59784957897838675</v>
      </c>
      <c r="N133">
        <v>0.16759370293479411</v>
      </c>
      <c r="O133">
        <v>0</v>
      </c>
      <c r="P133">
        <v>0</v>
      </c>
      <c r="Q133">
        <v>0</v>
      </c>
      <c r="R133">
        <v>0</v>
      </c>
      <c r="S133">
        <v>0</v>
      </c>
      <c r="T133">
        <v>0</v>
      </c>
      <c r="U133">
        <v>0</v>
      </c>
      <c r="V133">
        <v>0</v>
      </c>
      <c r="W133">
        <v>2.6903829233835226</v>
      </c>
      <c r="X133">
        <v>2.771209878163285</v>
      </c>
      <c r="Y133">
        <v>0</v>
      </c>
      <c r="Z133">
        <v>0</v>
      </c>
      <c r="AA133">
        <v>0</v>
      </c>
      <c r="AB133">
        <v>0</v>
      </c>
      <c r="AC133">
        <v>0</v>
      </c>
      <c r="AD133">
        <v>0</v>
      </c>
      <c r="AE133" t="s">
        <v>935</v>
      </c>
    </row>
    <row r="134" spans="1:31" x14ac:dyDescent="0.2">
      <c r="A134" t="s">
        <v>835</v>
      </c>
      <c r="B134">
        <v>1.2957276208990514</v>
      </c>
      <c r="C134">
        <v>0.83597937267206612</v>
      </c>
      <c r="D134">
        <v>3.7766261335679512</v>
      </c>
      <c r="E134">
        <v>3.8900870045335116</v>
      </c>
      <c r="F134">
        <v>-6.9500431446904445</v>
      </c>
      <c r="G134">
        <v>-7.1588427241446633</v>
      </c>
      <c r="H134">
        <v>-7.11825709982545</v>
      </c>
      <c r="I134">
        <v>0.5</v>
      </c>
      <c r="J134">
        <v>0.5</v>
      </c>
      <c r="K134">
        <v>0</v>
      </c>
      <c r="L134">
        <v>0</v>
      </c>
      <c r="M134">
        <v>1.2957276208990514</v>
      </c>
      <c r="N134">
        <v>0.83597937267206612</v>
      </c>
      <c r="O134">
        <v>0</v>
      </c>
      <c r="P134">
        <v>0</v>
      </c>
      <c r="Q134">
        <v>0</v>
      </c>
      <c r="R134">
        <v>0</v>
      </c>
      <c r="S134">
        <v>0</v>
      </c>
      <c r="T134">
        <v>0</v>
      </c>
      <c r="U134">
        <v>0</v>
      </c>
      <c r="V134">
        <v>0</v>
      </c>
      <c r="W134">
        <v>3.7766261335679512</v>
      </c>
      <c r="X134">
        <v>3.8900870045335116</v>
      </c>
      <c r="Y134">
        <v>0</v>
      </c>
      <c r="Z134">
        <v>0</v>
      </c>
      <c r="AA134">
        <v>0</v>
      </c>
      <c r="AB134">
        <v>0</v>
      </c>
      <c r="AC134">
        <v>0</v>
      </c>
      <c r="AD134">
        <v>0</v>
      </c>
      <c r="AE134" t="s">
        <v>935</v>
      </c>
    </row>
    <row r="135" spans="1:31" x14ac:dyDescent="0.2">
      <c r="A135" t="s">
        <v>268</v>
      </c>
      <c r="B135">
        <v>0</v>
      </c>
      <c r="C135">
        <v>0</v>
      </c>
      <c r="D135">
        <v>2.1743577067252313</v>
      </c>
      <c r="E135">
        <v>2.2396817580002382</v>
      </c>
      <c r="F135">
        <v>-21.580028518610369</v>
      </c>
      <c r="G135">
        <v>-22.228355555650165</v>
      </c>
      <c r="H135">
        <v>-21.864231042676213</v>
      </c>
      <c r="I135">
        <v>0.5</v>
      </c>
      <c r="J135">
        <v>0.5</v>
      </c>
      <c r="K135">
        <v>0</v>
      </c>
      <c r="L135">
        <v>0</v>
      </c>
      <c r="M135">
        <v>0</v>
      </c>
      <c r="N135">
        <v>0</v>
      </c>
      <c r="O135">
        <v>0</v>
      </c>
      <c r="P135">
        <v>0</v>
      </c>
      <c r="Q135">
        <v>0</v>
      </c>
      <c r="R135">
        <v>0</v>
      </c>
      <c r="S135">
        <v>0</v>
      </c>
      <c r="T135">
        <v>0</v>
      </c>
      <c r="U135">
        <v>0</v>
      </c>
      <c r="V135">
        <v>0</v>
      </c>
      <c r="W135">
        <v>2.1743577067252313</v>
      </c>
      <c r="X135">
        <v>2.2396817580002382</v>
      </c>
      <c r="Y135">
        <v>0</v>
      </c>
      <c r="Z135">
        <v>0</v>
      </c>
      <c r="AA135">
        <v>0</v>
      </c>
      <c r="AB135">
        <v>0</v>
      </c>
      <c r="AC135">
        <v>0</v>
      </c>
      <c r="AD135">
        <v>0</v>
      </c>
      <c r="AE135" t="s">
        <v>940</v>
      </c>
    </row>
    <row r="136" spans="1:31" x14ac:dyDescent="0.2">
      <c r="A136" t="s">
        <v>665</v>
      </c>
      <c r="B136">
        <v>0.22974470000902564</v>
      </c>
      <c r="C136">
        <v>0</v>
      </c>
      <c r="D136">
        <v>2.4720961546883964</v>
      </c>
      <c r="E136">
        <v>2.5463651378764598</v>
      </c>
      <c r="F136">
        <v>-24.730801337648831</v>
      </c>
      <c r="G136">
        <v>-25.473786785561025</v>
      </c>
      <c r="H136">
        <v>-25.464584267757449</v>
      </c>
      <c r="I136">
        <v>0.5</v>
      </c>
      <c r="J136">
        <v>0.5</v>
      </c>
      <c r="K136">
        <v>0</v>
      </c>
      <c r="L136">
        <v>0</v>
      </c>
      <c r="M136">
        <v>0.22974470000902564</v>
      </c>
      <c r="N136">
        <v>0</v>
      </c>
      <c r="O136">
        <v>0</v>
      </c>
      <c r="P136">
        <v>0</v>
      </c>
      <c r="Q136">
        <v>0</v>
      </c>
      <c r="R136">
        <v>0</v>
      </c>
      <c r="S136">
        <v>0</v>
      </c>
      <c r="T136">
        <v>0</v>
      </c>
      <c r="U136">
        <v>0</v>
      </c>
      <c r="V136">
        <v>0</v>
      </c>
      <c r="W136">
        <v>2.4720961546883964</v>
      </c>
      <c r="X136">
        <v>2.5463651378764598</v>
      </c>
      <c r="Y136">
        <v>0</v>
      </c>
      <c r="Z136">
        <v>0</v>
      </c>
      <c r="AA136">
        <v>0</v>
      </c>
      <c r="AB136">
        <v>0</v>
      </c>
      <c r="AC136">
        <v>0</v>
      </c>
      <c r="AD136">
        <v>0</v>
      </c>
      <c r="AE136" t="s">
        <v>1026</v>
      </c>
    </row>
    <row r="137" spans="1:31" x14ac:dyDescent="0.2">
      <c r="A137" t="s">
        <v>276</v>
      </c>
      <c r="B137">
        <v>0</v>
      </c>
      <c r="C137">
        <v>0</v>
      </c>
      <c r="D137">
        <v>1.3258309192474136</v>
      </c>
      <c r="E137">
        <v>1.3656627494393958</v>
      </c>
      <c r="F137">
        <v>-8.3482100038494895</v>
      </c>
      <c r="G137">
        <v>-8.599014596239817</v>
      </c>
      <c r="H137">
        <v>-8.5162440972510058</v>
      </c>
      <c r="I137">
        <v>0.5</v>
      </c>
      <c r="J137">
        <v>0.5</v>
      </c>
      <c r="K137">
        <v>0</v>
      </c>
      <c r="L137">
        <v>0</v>
      </c>
      <c r="M137">
        <v>0</v>
      </c>
      <c r="N137">
        <v>0</v>
      </c>
      <c r="O137">
        <v>0</v>
      </c>
      <c r="P137">
        <v>0</v>
      </c>
      <c r="Q137">
        <v>0</v>
      </c>
      <c r="R137">
        <v>0</v>
      </c>
      <c r="S137">
        <v>0</v>
      </c>
      <c r="T137">
        <v>0</v>
      </c>
      <c r="U137">
        <v>0</v>
      </c>
      <c r="V137">
        <v>0</v>
      </c>
      <c r="W137">
        <v>1.3258309192474136</v>
      </c>
      <c r="X137">
        <v>1.3656627494393958</v>
      </c>
      <c r="Y137">
        <v>0</v>
      </c>
      <c r="Z137">
        <v>0</v>
      </c>
      <c r="AA137">
        <v>0</v>
      </c>
      <c r="AB137">
        <v>0</v>
      </c>
      <c r="AC137">
        <v>0</v>
      </c>
      <c r="AD137">
        <v>0</v>
      </c>
      <c r="AE137" t="s">
        <v>940</v>
      </c>
    </row>
    <row r="138" spans="1:31" x14ac:dyDescent="0.2">
      <c r="A138" t="s">
        <v>325</v>
      </c>
      <c r="B138">
        <v>0.31940692875387333</v>
      </c>
      <c r="C138">
        <v>0</v>
      </c>
      <c r="D138">
        <v>2.7348585733008663</v>
      </c>
      <c r="E138">
        <v>2.8170217064043257</v>
      </c>
      <c r="F138">
        <v>-29.73762673735607</v>
      </c>
      <c r="G138">
        <v>-30.63103183246977</v>
      </c>
      <c r="H138">
        <v>-30.155258165747739</v>
      </c>
      <c r="I138">
        <v>0.5</v>
      </c>
      <c r="J138">
        <v>0.5</v>
      </c>
      <c r="K138">
        <v>0</v>
      </c>
      <c r="L138">
        <v>0</v>
      </c>
      <c r="M138">
        <v>0.31940692875387333</v>
      </c>
      <c r="N138">
        <v>0</v>
      </c>
      <c r="O138">
        <v>0</v>
      </c>
      <c r="P138">
        <v>0</v>
      </c>
      <c r="Q138">
        <v>0</v>
      </c>
      <c r="R138">
        <v>0</v>
      </c>
      <c r="S138">
        <v>0</v>
      </c>
      <c r="T138">
        <v>0</v>
      </c>
      <c r="U138">
        <v>0</v>
      </c>
      <c r="V138">
        <v>0</v>
      </c>
      <c r="W138">
        <v>2.7348585733008663</v>
      </c>
      <c r="X138">
        <v>2.8170217064043257</v>
      </c>
      <c r="Y138">
        <v>0</v>
      </c>
      <c r="Z138">
        <v>0</v>
      </c>
      <c r="AA138">
        <v>0</v>
      </c>
      <c r="AB138">
        <v>0</v>
      </c>
      <c r="AC138">
        <v>0</v>
      </c>
      <c r="AD138">
        <v>0</v>
      </c>
      <c r="AE138" t="s">
        <v>940</v>
      </c>
    </row>
    <row r="139" spans="1:31" x14ac:dyDescent="0.2">
      <c r="A139" t="s">
        <v>496</v>
      </c>
      <c r="B139">
        <v>0</v>
      </c>
      <c r="C139">
        <v>0</v>
      </c>
      <c r="D139">
        <v>1.2011501222858112</v>
      </c>
      <c r="E139">
        <v>1.2372361774617797</v>
      </c>
      <c r="F139">
        <v>-15.133478940506587</v>
      </c>
      <c r="G139">
        <v>-15.58813281425571</v>
      </c>
      <c r="H139">
        <v>-15.269629910317057</v>
      </c>
      <c r="I139">
        <v>0.5</v>
      </c>
      <c r="J139">
        <v>0.5</v>
      </c>
      <c r="K139">
        <v>0</v>
      </c>
      <c r="L139">
        <v>0</v>
      </c>
      <c r="M139">
        <v>0</v>
      </c>
      <c r="N139">
        <v>0</v>
      </c>
      <c r="O139">
        <v>0</v>
      </c>
      <c r="P139">
        <v>0</v>
      </c>
      <c r="Q139">
        <v>0</v>
      </c>
      <c r="R139">
        <v>0</v>
      </c>
      <c r="S139">
        <v>0</v>
      </c>
      <c r="T139">
        <v>0</v>
      </c>
      <c r="U139">
        <v>0</v>
      </c>
      <c r="V139">
        <v>0</v>
      </c>
      <c r="W139">
        <v>1.2011501222858112</v>
      </c>
      <c r="X139">
        <v>1.2372361774617797</v>
      </c>
      <c r="Y139">
        <v>0</v>
      </c>
      <c r="Z139">
        <v>0</v>
      </c>
      <c r="AA139">
        <v>0</v>
      </c>
      <c r="AB139">
        <v>0</v>
      </c>
      <c r="AC139">
        <v>0</v>
      </c>
      <c r="AD139">
        <v>0</v>
      </c>
      <c r="AE139" t="s">
        <v>940</v>
      </c>
    </row>
    <row r="140" spans="1:31" x14ac:dyDescent="0.2">
      <c r="A140" t="s">
        <v>595</v>
      </c>
      <c r="B140">
        <v>0</v>
      </c>
      <c r="C140">
        <v>0</v>
      </c>
      <c r="D140">
        <v>2.2277972640524424</v>
      </c>
      <c r="E140">
        <v>2.2947267955904986</v>
      </c>
      <c r="F140">
        <v>-18.205250508149895</v>
      </c>
      <c r="G140">
        <v>-18.752189364617919</v>
      </c>
      <c r="H140">
        <v>-18.545309583250351</v>
      </c>
      <c r="I140">
        <v>0.5</v>
      </c>
      <c r="J140">
        <v>0.5</v>
      </c>
      <c r="K140">
        <v>0</v>
      </c>
      <c r="L140">
        <v>0</v>
      </c>
      <c r="M140">
        <v>0</v>
      </c>
      <c r="N140">
        <v>0</v>
      </c>
      <c r="O140">
        <v>0</v>
      </c>
      <c r="P140">
        <v>0</v>
      </c>
      <c r="Q140">
        <v>0</v>
      </c>
      <c r="R140">
        <v>0</v>
      </c>
      <c r="S140">
        <v>0</v>
      </c>
      <c r="T140">
        <v>0</v>
      </c>
      <c r="U140">
        <v>0</v>
      </c>
      <c r="V140">
        <v>0</v>
      </c>
      <c r="W140">
        <v>2.2277972640524424</v>
      </c>
      <c r="X140">
        <v>2.2947267955904986</v>
      </c>
      <c r="Y140">
        <v>0</v>
      </c>
      <c r="Z140">
        <v>0</v>
      </c>
      <c r="AA140">
        <v>0</v>
      </c>
      <c r="AB140">
        <v>0</v>
      </c>
      <c r="AC140">
        <v>0</v>
      </c>
      <c r="AD140">
        <v>0</v>
      </c>
      <c r="AE140" t="s">
        <v>940</v>
      </c>
    </row>
    <row r="141" spans="1:31" x14ac:dyDescent="0.2">
      <c r="A141" t="s">
        <v>618</v>
      </c>
      <c r="B141">
        <v>0.28891108962853157</v>
      </c>
      <c r="C141">
        <v>1.051440163297113E-2</v>
      </c>
      <c r="D141">
        <v>1.7309253442459391</v>
      </c>
      <c r="E141">
        <v>1.782927393214701</v>
      </c>
      <c r="F141">
        <v>-18.583051501604061</v>
      </c>
      <c r="G141">
        <v>-19.141340602510621</v>
      </c>
      <c r="H141">
        <v>-18.96395311767052</v>
      </c>
      <c r="I141">
        <v>0.5</v>
      </c>
      <c r="J141">
        <v>0.5</v>
      </c>
      <c r="K141">
        <v>0</v>
      </c>
      <c r="L141">
        <v>0</v>
      </c>
      <c r="M141">
        <v>0.28891108962853157</v>
      </c>
      <c r="N141">
        <v>1.051440163297113E-2</v>
      </c>
      <c r="O141">
        <v>0</v>
      </c>
      <c r="P141">
        <v>0</v>
      </c>
      <c r="Q141">
        <v>0</v>
      </c>
      <c r="R141">
        <v>0</v>
      </c>
      <c r="S141">
        <v>0</v>
      </c>
      <c r="T141">
        <v>0</v>
      </c>
      <c r="U141">
        <v>0</v>
      </c>
      <c r="V141">
        <v>0</v>
      </c>
      <c r="W141">
        <v>1.7309253442459391</v>
      </c>
      <c r="X141">
        <v>1.782927393214701</v>
      </c>
      <c r="Y141">
        <v>0</v>
      </c>
      <c r="Z141">
        <v>0</v>
      </c>
      <c r="AA141">
        <v>0</v>
      </c>
      <c r="AB141">
        <v>0</v>
      </c>
      <c r="AC141">
        <v>0</v>
      </c>
      <c r="AD141">
        <v>0</v>
      </c>
      <c r="AE141" t="s">
        <v>940</v>
      </c>
    </row>
    <row r="142" spans="1:31" x14ac:dyDescent="0.2">
      <c r="A142" t="s">
        <v>708</v>
      </c>
      <c r="B142">
        <v>0</v>
      </c>
      <c r="C142">
        <v>0</v>
      </c>
      <c r="D142">
        <v>1.8013089560149158</v>
      </c>
      <c r="E142">
        <v>1.8554255340926169</v>
      </c>
      <c r="F142">
        <v>-14.985618723262249</v>
      </c>
      <c r="G142">
        <v>-15.435830444561971</v>
      </c>
      <c r="H142">
        <v>-15.420319446665539</v>
      </c>
      <c r="I142">
        <v>0.5</v>
      </c>
      <c r="J142">
        <v>0.5</v>
      </c>
      <c r="K142">
        <v>0</v>
      </c>
      <c r="L142">
        <v>0</v>
      </c>
      <c r="M142">
        <v>0</v>
      </c>
      <c r="N142">
        <v>0</v>
      </c>
      <c r="O142">
        <v>0</v>
      </c>
      <c r="P142">
        <v>0</v>
      </c>
      <c r="Q142">
        <v>0</v>
      </c>
      <c r="R142">
        <v>0</v>
      </c>
      <c r="S142">
        <v>0</v>
      </c>
      <c r="T142">
        <v>0</v>
      </c>
      <c r="U142">
        <v>0</v>
      </c>
      <c r="V142">
        <v>0</v>
      </c>
      <c r="W142">
        <v>1.8013089560149158</v>
      </c>
      <c r="X142">
        <v>1.8554255340926169</v>
      </c>
      <c r="Y142">
        <v>0</v>
      </c>
      <c r="Z142">
        <v>0</v>
      </c>
      <c r="AA142">
        <v>0</v>
      </c>
      <c r="AB142">
        <v>0</v>
      </c>
      <c r="AC142">
        <v>0</v>
      </c>
      <c r="AD142">
        <v>0</v>
      </c>
      <c r="AE142" t="s">
        <v>940</v>
      </c>
    </row>
    <row r="143" spans="1:31" x14ac:dyDescent="0.2">
      <c r="A143" t="s">
        <v>751</v>
      </c>
      <c r="B143">
        <v>0</v>
      </c>
      <c r="C143">
        <v>0</v>
      </c>
      <c r="D143">
        <v>1.46466332518648</v>
      </c>
      <c r="E143">
        <v>1.5086660860289922</v>
      </c>
      <c r="F143">
        <v>-11.745796508233338</v>
      </c>
      <c r="G143">
        <v>-12.098674514918459</v>
      </c>
      <c r="H143">
        <v>-11.919302088633559</v>
      </c>
      <c r="I143">
        <v>0.5</v>
      </c>
      <c r="J143">
        <v>0.5</v>
      </c>
      <c r="K143">
        <v>0</v>
      </c>
      <c r="L143">
        <v>0</v>
      </c>
      <c r="M143">
        <v>0</v>
      </c>
      <c r="N143">
        <v>0</v>
      </c>
      <c r="O143">
        <v>0</v>
      </c>
      <c r="P143">
        <v>0</v>
      </c>
      <c r="Q143">
        <v>0</v>
      </c>
      <c r="R143">
        <v>0</v>
      </c>
      <c r="S143">
        <v>0</v>
      </c>
      <c r="T143">
        <v>0</v>
      </c>
      <c r="U143">
        <v>0</v>
      </c>
      <c r="V143">
        <v>0</v>
      </c>
      <c r="W143">
        <v>1.46466332518648</v>
      </c>
      <c r="X143">
        <v>1.5086660860289922</v>
      </c>
      <c r="Y143">
        <v>0</v>
      </c>
      <c r="Z143">
        <v>0</v>
      </c>
      <c r="AA143">
        <v>0</v>
      </c>
      <c r="AB143">
        <v>0</v>
      </c>
      <c r="AC143">
        <v>0</v>
      </c>
      <c r="AD143">
        <v>0</v>
      </c>
      <c r="AE143" t="s">
        <v>940</v>
      </c>
    </row>
    <row r="144" spans="1:31" x14ac:dyDescent="0.2">
      <c r="A144" t="s">
        <v>767</v>
      </c>
      <c r="B144">
        <v>0</v>
      </c>
      <c r="C144">
        <v>0</v>
      </c>
      <c r="D144">
        <v>1.362662972789964</v>
      </c>
      <c r="E144">
        <v>1.4036013453630527</v>
      </c>
      <c r="F144">
        <v>-7.425686287969854</v>
      </c>
      <c r="G144">
        <v>-7.648775575591265</v>
      </c>
      <c r="H144">
        <v>-7.8776383676014738</v>
      </c>
      <c r="I144">
        <v>0.5</v>
      </c>
      <c r="J144">
        <v>0.5</v>
      </c>
      <c r="K144">
        <v>0</v>
      </c>
      <c r="L144">
        <v>0</v>
      </c>
      <c r="M144">
        <v>0</v>
      </c>
      <c r="N144">
        <v>0</v>
      </c>
      <c r="O144">
        <v>0</v>
      </c>
      <c r="P144">
        <v>0</v>
      </c>
      <c r="Q144">
        <v>0</v>
      </c>
      <c r="R144">
        <v>0</v>
      </c>
      <c r="S144">
        <v>0</v>
      </c>
      <c r="T144">
        <v>0</v>
      </c>
      <c r="U144">
        <v>0</v>
      </c>
      <c r="V144">
        <v>0</v>
      </c>
      <c r="W144">
        <v>1.362662972789964</v>
      </c>
      <c r="X144">
        <v>1.4036013453630527</v>
      </c>
      <c r="Y144">
        <v>0</v>
      </c>
      <c r="Z144">
        <v>0</v>
      </c>
      <c r="AA144">
        <v>0</v>
      </c>
      <c r="AB144">
        <v>0</v>
      </c>
      <c r="AC144">
        <v>0</v>
      </c>
      <c r="AD144">
        <v>0</v>
      </c>
      <c r="AE144" t="s">
        <v>940</v>
      </c>
    </row>
    <row r="145" spans="1:31" x14ac:dyDescent="0.2">
      <c r="A145" t="s">
        <v>838</v>
      </c>
      <c r="B145">
        <v>6.0909008980393413E-2</v>
      </c>
      <c r="C145">
        <v>0</v>
      </c>
      <c r="D145">
        <v>1.8702047166243987</v>
      </c>
      <c r="E145">
        <v>1.9263911244199814</v>
      </c>
      <c r="F145">
        <v>-13.44990940179586</v>
      </c>
      <c r="G145">
        <v>-13.853983933180285</v>
      </c>
      <c r="H145">
        <v>-13.785830442370331</v>
      </c>
      <c r="I145">
        <v>0.5</v>
      </c>
      <c r="J145">
        <v>0.5</v>
      </c>
      <c r="K145">
        <v>0</v>
      </c>
      <c r="L145">
        <v>0</v>
      </c>
      <c r="M145">
        <v>6.0909008980393413E-2</v>
      </c>
      <c r="N145">
        <v>0</v>
      </c>
      <c r="O145">
        <v>0</v>
      </c>
      <c r="P145">
        <v>0</v>
      </c>
      <c r="Q145">
        <v>0</v>
      </c>
      <c r="R145">
        <v>0</v>
      </c>
      <c r="S145">
        <v>0</v>
      </c>
      <c r="T145">
        <v>0</v>
      </c>
      <c r="U145">
        <v>0</v>
      </c>
      <c r="V145">
        <v>0</v>
      </c>
      <c r="W145">
        <v>1.8702047166243987</v>
      </c>
      <c r="X145">
        <v>1.9263911244199814</v>
      </c>
      <c r="Y145">
        <v>0</v>
      </c>
      <c r="Z145">
        <v>0</v>
      </c>
      <c r="AA145">
        <v>0</v>
      </c>
      <c r="AB145">
        <v>0</v>
      </c>
      <c r="AC145">
        <v>0</v>
      </c>
      <c r="AD145">
        <v>0</v>
      </c>
      <c r="AE145" t="s">
        <v>940</v>
      </c>
    </row>
    <row r="146" spans="1:31" x14ac:dyDescent="0.2">
      <c r="A146" t="s">
        <v>888</v>
      </c>
      <c r="B146">
        <v>0</v>
      </c>
      <c r="C146">
        <v>0</v>
      </c>
      <c r="D146">
        <v>1.9934576677183853</v>
      </c>
      <c r="E146">
        <v>2.0533469538730147</v>
      </c>
      <c r="F146">
        <v>-15.33109952483424</v>
      </c>
      <c r="G146">
        <v>-15.791690497683337</v>
      </c>
      <c r="H146">
        <v>-15.832682426892914</v>
      </c>
      <c r="I146">
        <v>0.5</v>
      </c>
      <c r="J146">
        <v>0.5</v>
      </c>
      <c r="K146">
        <v>0</v>
      </c>
      <c r="L146">
        <v>0</v>
      </c>
      <c r="M146">
        <v>0</v>
      </c>
      <c r="N146">
        <v>0</v>
      </c>
      <c r="O146">
        <v>0</v>
      </c>
      <c r="P146">
        <v>0</v>
      </c>
      <c r="Q146">
        <v>0</v>
      </c>
      <c r="R146">
        <v>0</v>
      </c>
      <c r="S146">
        <v>0</v>
      </c>
      <c r="T146">
        <v>0</v>
      </c>
      <c r="U146">
        <v>0</v>
      </c>
      <c r="V146">
        <v>0</v>
      </c>
      <c r="W146">
        <v>1.9934576677183853</v>
      </c>
      <c r="X146">
        <v>2.0533469538730147</v>
      </c>
      <c r="Y146">
        <v>0</v>
      </c>
      <c r="Z146">
        <v>0</v>
      </c>
      <c r="AA146">
        <v>0</v>
      </c>
      <c r="AB146">
        <v>0</v>
      </c>
      <c r="AC146">
        <v>0</v>
      </c>
      <c r="AD146">
        <v>0</v>
      </c>
      <c r="AE146" t="s">
        <v>940</v>
      </c>
    </row>
    <row r="147" spans="1:31" x14ac:dyDescent="0.2">
      <c r="A147" t="s">
        <v>536</v>
      </c>
      <c r="B147">
        <v>0.4607915076796012</v>
      </c>
      <c r="C147">
        <v>0.19146994647027085</v>
      </c>
      <c r="D147">
        <v>1.794572238525789</v>
      </c>
      <c r="E147">
        <v>1.8484864259493103</v>
      </c>
      <c r="F147">
        <v>-14.330396866842872</v>
      </c>
      <c r="G147">
        <v>-14.760923811340296</v>
      </c>
      <c r="H147">
        <v>-14.61932763205745</v>
      </c>
      <c r="I147">
        <v>0.5</v>
      </c>
      <c r="J147">
        <v>0.5</v>
      </c>
      <c r="K147">
        <v>0</v>
      </c>
      <c r="L147">
        <v>0</v>
      </c>
      <c r="M147">
        <v>0.4607915076796012</v>
      </c>
      <c r="N147">
        <v>0.19146994647027085</v>
      </c>
      <c r="O147">
        <v>0</v>
      </c>
      <c r="P147">
        <v>0</v>
      </c>
      <c r="Q147">
        <v>0</v>
      </c>
      <c r="R147">
        <v>0</v>
      </c>
      <c r="S147">
        <v>0</v>
      </c>
      <c r="T147">
        <v>0</v>
      </c>
      <c r="U147">
        <v>0</v>
      </c>
      <c r="V147">
        <v>0</v>
      </c>
      <c r="W147">
        <v>1.794572238525789</v>
      </c>
      <c r="X147">
        <v>1.8484864259493103</v>
      </c>
      <c r="Y147">
        <v>0</v>
      </c>
      <c r="Z147">
        <v>0</v>
      </c>
      <c r="AA147">
        <v>0</v>
      </c>
      <c r="AB147">
        <v>0</v>
      </c>
      <c r="AC147">
        <v>0</v>
      </c>
      <c r="AD147">
        <v>0</v>
      </c>
      <c r="AE147" t="s">
        <v>1026</v>
      </c>
    </row>
    <row r="148" spans="1:31" x14ac:dyDescent="0.2">
      <c r="A148" t="s">
        <v>556</v>
      </c>
      <c r="B148">
        <v>0.76829137813025716</v>
      </c>
      <c r="C148">
        <v>0.26871182774076424</v>
      </c>
      <c r="D148">
        <v>3.4475808431749377</v>
      </c>
      <c r="E148">
        <v>3.55115623331324</v>
      </c>
      <c r="F148">
        <v>-8.7918892258927919</v>
      </c>
      <c r="G148">
        <v>-9.0560232369711162</v>
      </c>
      <c r="H148">
        <v>-9.0513312455079085</v>
      </c>
      <c r="I148">
        <v>0.5</v>
      </c>
      <c r="J148">
        <v>0.5</v>
      </c>
      <c r="K148">
        <v>0</v>
      </c>
      <c r="L148">
        <v>0</v>
      </c>
      <c r="M148">
        <v>0.76829137813025716</v>
      </c>
      <c r="N148">
        <v>0.26871182774076424</v>
      </c>
      <c r="O148">
        <v>0</v>
      </c>
      <c r="P148">
        <v>0</v>
      </c>
      <c r="Q148">
        <v>0</v>
      </c>
      <c r="R148">
        <v>0</v>
      </c>
      <c r="S148">
        <v>0</v>
      </c>
      <c r="T148">
        <v>0</v>
      </c>
      <c r="U148">
        <v>0</v>
      </c>
      <c r="V148">
        <v>0</v>
      </c>
      <c r="W148">
        <v>3.4475808431749377</v>
      </c>
      <c r="X148">
        <v>3.55115623331324</v>
      </c>
      <c r="Y148">
        <v>0</v>
      </c>
      <c r="Z148">
        <v>0</v>
      </c>
      <c r="AA148">
        <v>0</v>
      </c>
      <c r="AB148">
        <v>0</v>
      </c>
      <c r="AC148">
        <v>0</v>
      </c>
      <c r="AD148">
        <v>0</v>
      </c>
      <c r="AE148" t="s">
        <v>1026</v>
      </c>
    </row>
    <row r="149" spans="1:31" x14ac:dyDescent="0.2">
      <c r="A149" t="s">
        <v>616</v>
      </c>
      <c r="B149">
        <v>0.51093309378003704</v>
      </c>
      <c r="C149">
        <v>0.15268077822070383</v>
      </c>
      <c r="D149">
        <v>2.254692118164336</v>
      </c>
      <c r="E149">
        <v>2.3224296496113328</v>
      </c>
      <c r="F149">
        <v>-12.394755771983933</v>
      </c>
      <c r="G149">
        <v>-12.767130408910489</v>
      </c>
      <c r="H149">
        <v>-12.688137214328611</v>
      </c>
      <c r="I149">
        <v>0.5</v>
      </c>
      <c r="J149">
        <v>0.5</v>
      </c>
      <c r="K149">
        <v>0</v>
      </c>
      <c r="L149">
        <v>0</v>
      </c>
      <c r="M149">
        <v>0.51093309378003704</v>
      </c>
      <c r="N149">
        <v>0.15268077822070383</v>
      </c>
      <c r="O149">
        <v>0</v>
      </c>
      <c r="P149">
        <v>0</v>
      </c>
      <c r="Q149">
        <v>0</v>
      </c>
      <c r="R149">
        <v>0</v>
      </c>
      <c r="S149">
        <v>0</v>
      </c>
      <c r="T149">
        <v>0</v>
      </c>
      <c r="U149">
        <v>0</v>
      </c>
      <c r="V149">
        <v>0</v>
      </c>
      <c r="W149">
        <v>2.254692118164336</v>
      </c>
      <c r="X149">
        <v>2.3224296496113328</v>
      </c>
      <c r="Y149">
        <v>0</v>
      </c>
      <c r="Z149">
        <v>0</v>
      </c>
      <c r="AA149">
        <v>0</v>
      </c>
      <c r="AB149">
        <v>0</v>
      </c>
      <c r="AC149">
        <v>0</v>
      </c>
      <c r="AD149">
        <v>0</v>
      </c>
      <c r="AE149" t="s">
        <v>1026</v>
      </c>
    </row>
    <row r="150" spans="1:31" x14ac:dyDescent="0.2">
      <c r="A150" t="s">
        <v>735</v>
      </c>
      <c r="B150">
        <v>0.4914001528836256</v>
      </c>
      <c r="C150">
        <v>0.11154523598996177</v>
      </c>
      <c r="D150">
        <v>2.3070370835780882</v>
      </c>
      <c r="E150">
        <v>2.3763472105525372</v>
      </c>
      <c r="F150">
        <v>-17.944695177392383</v>
      </c>
      <c r="G150">
        <v>-18.483806191305458</v>
      </c>
      <c r="H150">
        <v>-18.48233424436475</v>
      </c>
      <c r="I150">
        <v>0.5</v>
      </c>
      <c r="J150">
        <v>0.5</v>
      </c>
      <c r="K150">
        <v>0</v>
      </c>
      <c r="L150">
        <v>0</v>
      </c>
      <c r="M150">
        <v>0.4914001528836256</v>
      </c>
      <c r="N150">
        <v>0.11154523598996177</v>
      </c>
      <c r="O150">
        <v>0</v>
      </c>
      <c r="P150">
        <v>0</v>
      </c>
      <c r="Q150">
        <v>0</v>
      </c>
      <c r="R150">
        <v>0</v>
      </c>
      <c r="S150">
        <v>0</v>
      </c>
      <c r="T150">
        <v>0</v>
      </c>
      <c r="U150">
        <v>0</v>
      </c>
      <c r="V150">
        <v>0</v>
      </c>
      <c r="W150">
        <v>2.3070370835780882</v>
      </c>
      <c r="X150">
        <v>2.3763472105525372</v>
      </c>
      <c r="Y150">
        <v>0</v>
      </c>
      <c r="Z150">
        <v>0</v>
      </c>
      <c r="AA150">
        <v>0</v>
      </c>
      <c r="AB150">
        <v>0</v>
      </c>
      <c r="AC150">
        <v>0</v>
      </c>
      <c r="AD150">
        <v>0</v>
      </c>
      <c r="AE150" t="s">
        <v>1026</v>
      </c>
    </row>
    <row r="151" spans="1:31" x14ac:dyDescent="0.2">
      <c r="A151" t="s">
        <v>829</v>
      </c>
      <c r="B151">
        <v>0.79367535779053533</v>
      </c>
      <c r="C151">
        <v>0.30673630095245691</v>
      </c>
      <c r="D151">
        <v>3.2189199856108659</v>
      </c>
      <c r="E151">
        <v>3.3156257362515356</v>
      </c>
      <c r="F151">
        <v>-21.513089320804806</v>
      </c>
      <c r="G151">
        <v>-22.159405308983491</v>
      </c>
      <c r="H151">
        <v>-22.013644479215117</v>
      </c>
      <c r="I151">
        <v>0.5</v>
      </c>
      <c r="J151">
        <v>0.5</v>
      </c>
      <c r="K151">
        <v>0</v>
      </c>
      <c r="L151">
        <v>0</v>
      </c>
      <c r="M151">
        <v>0.79367535779053533</v>
      </c>
      <c r="N151">
        <v>0.30673630095245691</v>
      </c>
      <c r="O151">
        <v>0</v>
      </c>
      <c r="P151">
        <v>0</v>
      </c>
      <c r="Q151">
        <v>0</v>
      </c>
      <c r="R151">
        <v>0</v>
      </c>
      <c r="S151">
        <v>0</v>
      </c>
      <c r="T151">
        <v>0</v>
      </c>
      <c r="U151">
        <v>0</v>
      </c>
      <c r="V151">
        <v>0</v>
      </c>
      <c r="W151">
        <v>3.2189199856108659</v>
      </c>
      <c r="X151">
        <v>3.3156257362515356</v>
      </c>
      <c r="Y151">
        <v>0</v>
      </c>
      <c r="Z151">
        <v>0</v>
      </c>
      <c r="AA151">
        <v>0</v>
      </c>
      <c r="AB151">
        <v>0</v>
      </c>
      <c r="AC151">
        <v>0</v>
      </c>
      <c r="AD151">
        <v>0</v>
      </c>
      <c r="AE151" t="s">
        <v>1026</v>
      </c>
    </row>
    <row r="152" spans="1:31" x14ac:dyDescent="0.2">
      <c r="A152" t="s">
        <v>18</v>
      </c>
      <c r="B152">
        <v>0.27119510736095814</v>
      </c>
      <c r="C152">
        <v>0</v>
      </c>
      <c r="D152">
        <v>1.6502875375572017</v>
      </c>
      <c r="E152">
        <v>1.6998669914752291</v>
      </c>
      <c r="F152">
        <v>-4.7867758185700504</v>
      </c>
      <c r="G152">
        <v>-4.930584534149407</v>
      </c>
      <c r="H152">
        <v>-5.0762618942646744</v>
      </c>
      <c r="I152">
        <v>0.5</v>
      </c>
      <c r="J152">
        <v>0.5</v>
      </c>
      <c r="K152">
        <v>0</v>
      </c>
      <c r="L152">
        <v>0</v>
      </c>
      <c r="M152">
        <v>0.27119510736095814</v>
      </c>
      <c r="N152">
        <v>0</v>
      </c>
      <c r="O152">
        <v>0</v>
      </c>
      <c r="P152">
        <v>0</v>
      </c>
      <c r="Q152">
        <v>0</v>
      </c>
      <c r="R152">
        <v>0</v>
      </c>
      <c r="S152">
        <v>0</v>
      </c>
      <c r="T152">
        <v>0</v>
      </c>
      <c r="U152">
        <v>0</v>
      </c>
      <c r="V152">
        <v>0</v>
      </c>
      <c r="W152">
        <v>1.6502875375572017</v>
      </c>
      <c r="X152">
        <v>1.6998669914752291</v>
      </c>
      <c r="Y152">
        <v>0</v>
      </c>
      <c r="Z152">
        <v>0</v>
      </c>
      <c r="AA152">
        <v>0</v>
      </c>
      <c r="AB152">
        <v>0</v>
      </c>
      <c r="AC152">
        <v>0</v>
      </c>
      <c r="AD152">
        <v>0</v>
      </c>
      <c r="AE152" t="s">
        <v>1026</v>
      </c>
    </row>
    <row r="153" spans="1:31" x14ac:dyDescent="0.2">
      <c r="A153" t="s">
        <v>26</v>
      </c>
      <c r="B153">
        <v>0.75025280131725591</v>
      </c>
      <c r="C153">
        <v>0.19375508735884725</v>
      </c>
      <c r="D153">
        <v>3.4260727041036563</v>
      </c>
      <c r="E153">
        <v>3.5290019269737227</v>
      </c>
      <c r="F153">
        <v>-8.4447854225192565</v>
      </c>
      <c r="G153">
        <v>-8.6984914223374314</v>
      </c>
      <c r="H153">
        <v>-8.4557665542961935</v>
      </c>
      <c r="I153">
        <v>0.5</v>
      </c>
      <c r="J153">
        <v>0.5</v>
      </c>
      <c r="K153">
        <v>0</v>
      </c>
      <c r="L153">
        <v>0</v>
      </c>
      <c r="M153">
        <v>0.75025280131725591</v>
      </c>
      <c r="N153">
        <v>0.19375508735884725</v>
      </c>
      <c r="O153">
        <v>0</v>
      </c>
      <c r="P153">
        <v>0</v>
      </c>
      <c r="Q153">
        <v>0</v>
      </c>
      <c r="R153">
        <v>0</v>
      </c>
      <c r="S153">
        <v>0</v>
      </c>
      <c r="T153">
        <v>0</v>
      </c>
      <c r="U153">
        <v>0</v>
      </c>
      <c r="V153">
        <v>0</v>
      </c>
      <c r="W153">
        <v>3.4260727041036563</v>
      </c>
      <c r="X153">
        <v>3.5290019269737227</v>
      </c>
      <c r="Y153">
        <v>0</v>
      </c>
      <c r="Z153">
        <v>0</v>
      </c>
      <c r="AA153">
        <v>0</v>
      </c>
      <c r="AB153">
        <v>0</v>
      </c>
      <c r="AC153">
        <v>0</v>
      </c>
      <c r="AD153">
        <v>0</v>
      </c>
      <c r="AE153" t="s">
        <v>1026</v>
      </c>
    </row>
    <row r="154" spans="1:31" x14ac:dyDescent="0.2">
      <c r="A154" t="s">
        <v>165</v>
      </c>
      <c r="B154">
        <v>0.18959582637616992</v>
      </c>
      <c r="C154">
        <v>0</v>
      </c>
      <c r="D154">
        <v>2.1029803659423028</v>
      </c>
      <c r="E154">
        <v>2.1661600335886377</v>
      </c>
      <c r="F154">
        <v>-16.184312011452224</v>
      </c>
      <c r="G154">
        <v>-16.670535977461515</v>
      </c>
      <c r="H154">
        <v>-16.611023078641061</v>
      </c>
      <c r="I154">
        <v>0.5</v>
      </c>
      <c r="J154">
        <v>0.5</v>
      </c>
      <c r="K154">
        <v>0</v>
      </c>
      <c r="L154">
        <v>0</v>
      </c>
      <c r="M154">
        <v>0.18959582637616992</v>
      </c>
      <c r="N154">
        <v>0</v>
      </c>
      <c r="O154">
        <v>0</v>
      </c>
      <c r="P154">
        <v>0</v>
      </c>
      <c r="Q154">
        <v>0</v>
      </c>
      <c r="R154">
        <v>0</v>
      </c>
      <c r="S154">
        <v>0</v>
      </c>
      <c r="T154">
        <v>0</v>
      </c>
      <c r="U154">
        <v>0</v>
      </c>
      <c r="V154">
        <v>0</v>
      </c>
      <c r="W154">
        <v>2.1029803659423028</v>
      </c>
      <c r="X154">
        <v>2.1661600335886377</v>
      </c>
      <c r="Y154">
        <v>0</v>
      </c>
      <c r="Z154">
        <v>0</v>
      </c>
      <c r="AA154">
        <v>0</v>
      </c>
      <c r="AB154">
        <v>0</v>
      </c>
      <c r="AC154">
        <v>0</v>
      </c>
      <c r="AD154">
        <v>0</v>
      </c>
      <c r="AE154" t="s">
        <v>1026</v>
      </c>
    </row>
    <row r="155" spans="1:31" x14ac:dyDescent="0.2">
      <c r="A155" t="s">
        <v>192</v>
      </c>
      <c r="B155">
        <v>1.0363911656022164</v>
      </c>
      <c r="C155">
        <v>0.57475406601139711</v>
      </c>
      <c r="D155">
        <v>3.4020114679712208</v>
      </c>
      <c r="E155">
        <v>3.504217821086236</v>
      </c>
      <c r="F155">
        <v>-39.775697565254724</v>
      </c>
      <c r="G155">
        <v>-40.970675603695852</v>
      </c>
      <c r="H155">
        <v>-40.637918201687789</v>
      </c>
      <c r="I155">
        <v>0.5</v>
      </c>
      <c r="J155">
        <v>0.5</v>
      </c>
      <c r="K155">
        <v>0</v>
      </c>
      <c r="L155">
        <v>0</v>
      </c>
      <c r="M155">
        <v>1.0363911656022164</v>
      </c>
      <c r="N155">
        <v>0.57475406601139711</v>
      </c>
      <c r="O155">
        <v>0</v>
      </c>
      <c r="P155">
        <v>0</v>
      </c>
      <c r="Q155">
        <v>0</v>
      </c>
      <c r="R155">
        <v>0</v>
      </c>
      <c r="S155">
        <v>0</v>
      </c>
      <c r="T155">
        <v>0</v>
      </c>
      <c r="U155">
        <v>0</v>
      </c>
      <c r="V155">
        <v>0</v>
      </c>
      <c r="W155">
        <v>3.4020114679712208</v>
      </c>
      <c r="X155">
        <v>3.504217821086236</v>
      </c>
      <c r="Y155">
        <v>0</v>
      </c>
      <c r="Z155">
        <v>0</v>
      </c>
      <c r="AA155">
        <v>0</v>
      </c>
      <c r="AB155">
        <v>0</v>
      </c>
      <c r="AC155">
        <v>0</v>
      </c>
      <c r="AD155">
        <v>0</v>
      </c>
      <c r="AE155" t="s">
        <v>1026</v>
      </c>
    </row>
    <row r="156" spans="1:31" x14ac:dyDescent="0.2">
      <c r="A156" t="s">
        <v>381</v>
      </c>
      <c r="B156">
        <v>0.14924125981258321</v>
      </c>
      <c r="C156">
        <v>0</v>
      </c>
      <c r="D156">
        <v>1.9164232100779679</v>
      </c>
      <c r="E156">
        <v>1.9739981563034861</v>
      </c>
      <c r="F156">
        <v>-14.140215337515011</v>
      </c>
      <c r="G156">
        <v>-14.565028673835204</v>
      </c>
      <c r="H156">
        <v>-14.477143599308034</v>
      </c>
      <c r="I156">
        <v>0.5</v>
      </c>
      <c r="J156">
        <v>0.5</v>
      </c>
      <c r="K156">
        <v>0</v>
      </c>
      <c r="L156">
        <v>0</v>
      </c>
      <c r="M156">
        <v>0.14924125981258321</v>
      </c>
      <c r="N156">
        <v>0</v>
      </c>
      <c r="O156">
        <v>0</v>
      </c>
      <c r="P156">
        <v>0</v>
      </c>
      <c r="Q156">
        <v>0</v>
      </c>
      <c r="R156">
        <v>0</v>
      </c>
      <c r="S156">
        <v>0</v>
      </c>
      <c r="T156">
        <v>0</v>
      </c>
      <c r="U156">
        <v>0</v>
      </c>
      <c r="V156">
        <v>0</v>
      </c>
      <c r="W156">
        <v>1.9164232100779679</v>
      </c>
      <c r="X156">
        <v>1.9739981563034861</v>
      </c>
      <c r="Y156">
        <v>0</v>
      </c>
      <c r="Z156">
        <v>0</v>
      </c>
      <c r="AA156">
        <v>0</v>
      </c>
      <c r="AB156">
        <v>0</v>
      </c>
      <c r="AC156">
        <v>0</v>
      </c>
      <c r="AD156">
        <v>0</v>
      </c>
      <c r="AE156" t="s">
        <v>1026</v>
      </c>
    </row>
    <row r="157" spans="1:31" x14ac:dyDescent="0.2">
      <c r="A157" t="s">
        <v>490</v>
      </c>
      <c r="B157">
        <v>0.12836017287021689</v>
      </c>
      <c r="C157">
        <v>0</v>
      </c>
      <c r="D157">
        <v>2.0005993488518827</v>
      </c>
      <c r="E157">
        <v>2.0607031919504371</v>
      </c>
      <c r="F157">
        <v>-14.978996715792738</v>
      </c>
      <c r="G157">
        <v>-15.429009492662047</v>
      </c>
      <c r="H157">
        <v>-15.483641726065457</v>
      </c>
      <c r="I157">
        <v>0.5</v>
      </c>
      <c r="J157">
        <v>0.5</v>
      </c>
      <c r="K157">
        <v>0</v>
      </c>
      <c r="L157">
        <v>0</v>
      </c>
      <c r="M157">
        <v>0.12836017287021689</v>
      </c>
      <c r="N157">
        <v>0</v>
      </c>
      <c r="O157">
        <v>0</v>
      </c>
      <c r="P157">
        <v>0</v>
      </c>
      <c r="Q157">
        <v>0</v>
      </c>
      <c r="R157">
        <v>0</v>
      </c>
      <c r="S157">
        <v>0</v>
      </c>
      <c r="T157">
        <v>0</v>
      </c>
      <c r="U157">
        <v>0</v>
      </c>
      <c r="V157">
        <v>0</v>
      </c>
      <c r="W157">
        <v>2.0005993488518827</v>
      </c>
      <c r="X157">
        <v>2.0607031919504371</v>
      </c>
      <c r="Y157">
        <v>0</v>
      </c>
      <c r="Z157">
        <v>0</v>
      </c>
      <c r="AA157">
        <v>0</v>
      </c>
      <c r="AB157">
        <v>0</v>
      </c>
      <c r="AC157">
        <v>0</v>
      </c>
      <c r="AD157">
        <v>0</v>
      </c>
      <c r="AE157" t="s">
        <v>1026</v>
      </c>
    </row>
    <row r="158" spans="1:31" x14ac:dyDescent="0.2">
      <c r="A158" t="s">
        <v>901</v>
      </c>
      <c r="B158">
        <v>0.45292404088327659</v>
      </c>
      <c r="C158">
        <v>7.6800584676563737E-3</v>
      </c>
      <c r="D158">
        <v>2.5144880190091885</v>
      </c>
      <c r="E158">
        <v>2.5900305775201939</v>
      </c>
      <c r="F158">
        <v>-9.5515859567159929</v>
      </c>
      <c r="G158">
        <v>-9.8385434747289189</v>
      </c>
      <c r="H158">
        <v>-9.8498514448139005</v>
      </c>
      <c r="I158">
        <v>0.5</v>
      </c>
      <c r="J158">
        <v>0.5</v>
      </c>
      <c r="K158">
        <v>0</v>
      </c>
      <c r="L158">
        <v>0</v>
      </c>
      <c r="M158">
        <v>0.45292404088327659</v>
      </c>
      <c r="N158">
        <v>7.6800584676563737E-3</v>
      </c>
      <c r="O158">
        <v>0</v>
      </c>
      <c r="P158">
        <v>0</v>
      </c>
      <c r="Q158">
        <v>0</v>
      </c>
      <c r="R158">
        <v>0</v>
      </c>
      <c r="S158">
        <v>0</v>
      </c>
      <c r="T158">
        <v>0</v>
      </c>
      <c r="U158">
        <v>0</v>
      </c>
      <c r="V158">
        <v>0</v>
      </c>
      <c r="W158">
        <v>2.5144880190091885</v>
      </c>
      <c r="X158">
        <v>2.5900305775201939</v>
      </c>
      <c r="Y158">
        <v>0</v>
      </c>
      <c r="Z158">
        <v>0</v>
      </c>
      <c r="AA158">
        <v>0</v>
      </c>
      <c r="AB158">
        <v>0</v>
      </c>
      <c r="AC158">
        <v>0</v>
      </c>
      <c r="AD158">
        <v>0</v>
      </c>
      <c r="AE158" t="s">
        <v>1026</v>
      </c>
    </row>
    <row r="159" spans="1:31" x14ac:dyDescent="0.2">
      <c r="A159" t="s">
        <v>320</v>
      </c>
      <c r="B159">
        <v>22.536005693952308</v>
      </c>
      <c r="C159">
        <v>19.938198594979866</v>
      </c>
      <c r="D159">
        <v>29.917919762484598</v>
      </c>
      <c r="E159">
        <v>30.816741386250229</v>
      </c>
      <c r="F159">
        <v>20.263156736887453</v>
      </c>
      <c r="G159">
        <v>20.871921102373339</v>
      </c>
      <c r="H159">
        <v>20.880142750782486</v>
      </c>
      <c r="I159">
        <v>0</v>
      </c>
      <c r="J159">
        <v>0</v>
      </c>
      <c r="K159">
        <v>0</v>
      </c>
      <c r="L159">
        <v>0</v>
      </c>
      <c r="M159">
        <v>0</v>
      </c>
      <c r="N159">
        <v>0</v>
      </c>
      <c r="O159">
        <v>22.536005693952308</v>
      </c>
      <c r="P159">
        <v>19.938198594979866</v>
      </c>
      <c r="Q159">
        <v>0</v>
      </c>
      <c r="R159">
        <v>0</v>
      </c>
      <c r="S159">
        <v>0</v>
      </c>
      <c r="T159">
        <v>0</v>
      </c>
      <c r="U159">
        <v>0</v>
      </c>
      <c r="V159">
        <v>0</v>
      </c>
      <c r="W159">
        <v>0</v>
      </c>
      <c r="X159">
        <v>0</v>
      </c>
      <c r="Y159">
        <v>29.917919762484598</v>
      </c>
      <c r="Z159">
        <v>30.816741386250229</v>
      </c>
      <c r="AA159">
        <v>0</v>
      </c>
      <c r="AB159">
        <v>0</v>
      </c>
      <c r="AC159">
        <v>0</v>
      </c>
      <c r="AD159">
        <v>0</v>
      </c>
      <c r="AE159" t="s">
        <v>1026</v>
      </c>
    </row>
    <row r="160" spans="1:31" x14ac:dyDescent="0.2">
      <c r="A160" t="s">
        <v>479</v>
      </c>
      <c r="B160">
        <v>13.663938225188955</v>
      </c>
      <c r="C160">
        <v>12.050294969572462</v>
      </c>
      <c r="D160">
        <v>18.804361310731458</v>
      </c>
      <c r="E160">
        <v>19.369299204186909</v>
      </c>
      <c r="F160">
        <v>14.791957256686388</v>
      </c>
      <c r="G160">
        <v>15.236350822337908</v>
      </c>
      <c r="H160">
        <v>15.27306756926296</v>
      </c>
      <c r="I160">
        <v>0</v>
      </c>
      <c r="J160">
        <v>0</v>
      </c>
      <c r="K160">
        <v>0</v>
      </c>
      <c r="L160">
        <v>0</v>
      </c>
      <c r="M160">
        <v>0</v>
      </c>
      <c r="N160">
        <v>0</v>
      </c>
      <c r="O160">
        <v>13.663938225188955</v>
      </c>
      <c r="P160">
        <v>12.050294969572462</v>
      </c>
      <c r="Q160">
        <v>0</v>
      </c>
      <c r="R160">
        <v>0</v>
      </c>
      <c r="S160">
        <v>0</v>
      </c>
      <c r="T160">
        <v>0</v>
      </c>
      <c r="U160">
        <v>0</v>
      </c>
      <c r="V160">
        <v>0</v>
      </c>
      <c r="W160">
        <v>0</v>
      </c>
      <c r="X160">
        <v>0</v>
      </c>
      <c r="Y160">
        <v>18.804361310731458</v>
      </c>
      <c r="Z160">
        <v>19.369299204186909</v>
      </c>
      <c r="AA160">
        <v>0</v>
      </c>
      <c r="AB160">
        <v>0</v>
      </c>
      <c r="AC160">
        <v>0</v>
      </c>
      <c r="AD160">
        <v>0</v>
      </c>
      <c r="AE160" t="s">
        <v>1026</v>
      </c>
    </row>
    <row r="161" spans="1:31" x14ac:dyDescent="0.2">
      <c r="A161" t="s">
        <v>698</v>
      </c>
      <c r="B161">
        <v>10.42152623151463</v>
      </c>
      <c r="C161">
        <v>9.1147078950406133</v>
      </c>
      <c r="D161">
        <v>14.637843305799233</v>
      </c>
      <c r="E161">
        <v>15.077606838591484</v>
      </c>
      <c r="F161">
        <v>10.787014979663079</v>
      </c>
      <c r="G161">
        <v>11.111088391069265</v>
      </c>
      <c r="H161">
        <v>11.122321792996006</v>
      </c>
      <c r="I161">
        <v>0</v>
      </c>
      <c r="J161">
        <v>0</v>
      </c>
      <c r="K161">
        <v>0</v>
      </c>
      <c r="L161">
        <v>0</v>
      </c>
      <c r="M161">
        <v>0</v>
      </c>
      <c r="N161">
        <v>0</v>
      </c>
      <c r="O161">
        <v>10.42152623151463</v>
      </c>
      <c r="P161">
        <v>9.1147078950406133</v>
      </c>
      <c r="Q161">
        <v>0</v>
      </c>
      <c r="R161">
        <v>0</v>
      </c>
      <c r="S161">
        <v>0</v>
      </c>
      <c r="T161">
        <v>0</v>
      </c>
      <c r="U161">
        <v>0</v>
      </c>
      <c r="V161">
        <v>0</v>
      </c>
      <c r="W161">
        <v>0</v>
      </c>
      <c r="X161">
        <v>0</v>
      </c>
      <c r="Y161">
        <v>14.637843305799233</v>
      </c>
      <c r="Z161">
        <v>15.077606838591484</v>
      </c>
      <c r="AA161">
        <v>0</v>
      </c>
      <c r="AB161">
        <v>0</v>
      </c>
      <c r="AC161">
        <v>0</v>
      </c>
      <c r="AD161">
        <v>0</v>
      </c>
      <c r="AE161" t="s">
        <v>1026</v>
      </c>
    </row>
    <row r="162" spans="1:31" x14ac:dyDescent="0.2">
      <c r="A162" t="s">
        <v>809</v>
      </c>
      <c r="B162">
        <v>10.897790558426022</v>
      </c>
      <c r="C162">
        <v>9.6201529938839041</v>
      </c>
      <c r="D162">
        <v>14.517199234401257</v>
      </c>
      <c r="E162">
        <v>14.953338267194427</v>
      </c>
      <c r="F162">
        <v>10.699372246048457</v>
      </c>
      <c r="G162">
        <v>11.02081261395549</v>
      </c>
      <c r="H162">
        <v>11.032357832921173</v>
      </c>
      <c r="I162">
        <v>0</v>
      </c>
      <c r="J162">
        <v>0</v>
      </c>
      <c r="K162">
        <v>0</v>
      </c>
      <c r="L162">
        <v>0</v>
      </c>
      <c r="M162">
        <v>0</v>
      </c>
      <c r="N162">
        <v>0</v>
      </c>
      <c r="O162">
        <v>10.897790558426022</v>
      </c>
      <c r="P162">
        <v>9.6201529938839041</v>
      </c>
      <c r="Q162">
        <v>0</v>
      </c>
      <c r="R162">
        <v>0</v>
      </c>
      <c r="S162">
        <v>0</v>
      </c>
      <c r="T162">
        <v>0</v>
      </c>
      <c r="U162">
        <v>0</v>
      </c>
      <c r="V162">
        <v>0</v>
      </c>
      <c r="W162">
        <v>0</v>
      </c>
      <c r="X162">
        <v>0</v>
      </c>
      <c r="Y162">
        <v>14.517199234401257</v>
      </c>
      <c r="Z162">
        <v>14.953338267194427</v>
      </c>
      <c r="AA162">
        <v>0</v>
      </c>
      <c r="AB162">
        <v>0</v>
      </c>
      <c r="AC162">
        <v>0</v>
      </c>
      <c r="AD162">
        <v>0</v>
      </c>
      <c r="AE162" t="s">
        <v>1026</v>
      </c>
    </row>
    <row r="163" spans="1:31" x14ac:dyDescent="0.2">
      <c r="A163" t="s">
        <v>860</v>
      </c>
      <c r="B163">
        <v>23.202040290126003</v>
      </c>
      <c r="C163">
        <v>20.582370281880944</v>
      </c>
      <c r="D163">
        <v>31.501202814410036</v>
      </c>
      <c r="E163">
        <v>32.44759088179574</v>
      </c>
      <c r="F163">
        <v>22.306248223232874</v>
      </c>
      <c r="G163">
        <v>22.976393019639008</v>
      </c>
      <c r="H163">
        <v>22.995528481010947</v>
      </c>
      <c r="I163">
        <v>0</v>
      </c>
      <c r="J163">
        <v>0</v>
      </c>
      <c r="K163">
        <v>0</v>
      </c>
      <c r="L163">
        <v>0</v>
      </c>
      <c r="M163">
        <v>0</v>
      </c>
      <c r="N163">
        <v>0</v>
      </c>
      <c r="O163">
        <v>23.202040290126003</v>
      </c>
      <c r="P163">
        <v>20.582370281880944</v>
      </c>
      <c r="Q163">
        <v>0</v>
      </c>
      <c r="R163">
        <v>0</v>
      </c>
      <c r="S163">
        <v>0</v>
      </c>
      <c r="T163">
        <v>0</v>
      </c>
      <c r="U163">
        <v>0</v>
      </c>
      <c r="V163">
        <v>0</v>
      </c>
      <c r="W163">
        <v>0</v>
      </c>
      <c r="X163">
        <v>0</v>
      </c>
      <c r="Y163">
        <v>31.501202814410036</v>
      </c>
      <c r="Z163">
        <v>32.44759088179574</v>
      </c>
      <c r="AA163">
        <v>0</v>
      </c>
      <c r="AB163">
        <v>0</v>
      </c>
      <c r="AC163">
        <v>0</v>
      </c>
      <c r="AD163">
        <v>0</v>
      </c>
      <c r="AE163" t="s">
        <v>1026</v>
      </c>
    </row>
    <row r="164" spans="1:31" x14ac:dyDescent="0.2">
      <c r="A164" t="s">
        <v>868</v>
      </c>
      <c r="B164">
        <v>16.751228224371165</v>
      </c>
      <c r="C164">
        <v>14.669803952722951</v>
      </c>
      <c r="D164">
        <v>23.10004057448403</v>
      </c>
      <c r="E164">
        <v>23.794033209768958</v>
      </c>
      <c r="F164">
        <v>15.802448890696519</v>
      </c>
      <c r="G164">
        <v>16.277200574108004</v>
      </c>
      <c r="H164">
        <v>16.294410767187809</v>
      </c>
      <c r="I164">
        <v>0</v>
      </c>
      <c r="J164">
        <v>0</v>
      </c>
      <c r="K164">
        <v>0</v>
      </c>
      <c r="L164">
        <v>0</v>
      </c>
      <c r="M164">
        <v>0</v>
      </c>
      <c r="N164">
        <v>0</v>
      </c>
      <c r="O164">
        <v>16.751228224371165</v>
      </c>
      <c r="P164">
        <v>14.669803952722951</v>
      </c>
      <c r="Q164">
        <v>0</v>
      </c>
      <c r="R164">
        <v>0</v>
      </c>
      <c r="S164">
        <v>0</v>
      </c>
      <c r="T164">
        <v>0</v>
      </c>
      <c r="U164">
        <v>0</v>
      </c>
      <c r="V164">
        <v>0</v>
      </c>
      <c r="W164">
        <v>0</v>
      </c>
      <c r="X164">
        <v>0</v>
      </c>
      <c r="Y164">
        <v>23.10004057448403</v>
      </c>
      <c r="Z164">
        <v>23.794033209768958</v>
      </c>
      <c r="AA164">
        <v>0</v>
      </c>
      <c r="AB164">
        <v>0</v>
      </c>
      <c r="AC164">
        <v>0</v>
      </c>
      <c r="AD164">
        <v>0</v>
      </c>
      <c r="AE164" t="s">
        <v>1026</v>
      </c>
    </row>
    <row r="165" spans="1:31" x14ac:dyDescent="0.2">
      <c r="A165" t="s">
        <v>79</v>
      </c>
      <c r="B165">
        <v>30.812393541298515</v>
      </c>
      <c r="C165">
        <v>23.317323781879313</v>
      </c>
      <c r="D165">
        <v>63.650866085258521</v>
      </c>
      <c r="E165">
        <v>65.56312386464397</v>
      </c>
      <c r="F165">
        <v>24.939739594151</v>
      </c>
      <c r="G165">
        <v>25.689002157065406</v>
      </c>
      <c r="H165">
        <v>25.929908194059568</v>
      </c>
      <c r="I165">
        <v>0</v>
      </c>
      <c r="J165">
        <v>0</v>
      </c>
      <c r="K165">
        <v>27.985144029336794</v>
      </c>
      <c r="L165">
        <v>21.682842753105415</v>
      </c>
      <c r="M165">
        <v>2.8272495119617229</v>
      </c>
      <c r="N165">
        <v>1.6344810287738964</v>
      </c>
      <c r="O165">
        <v>0</v>
      </c>
      <c r="P165">
        <v>0</v>
      </c>
      <c r="Q165">
        <v>0</v>
      </c>
      <c r="R165">
        <v>0</v>
      </c>
      <c r="S165">
        <v>0</v>
      </c>
      <c r="T165">
        <v>0</v>
      </c>
      <c r="U165">
        <v>54.133648657877693</v>
      </c>
      <c r="V165">
        <v>55.759981450174443</v>
      </c>
      <c r="W165">
        <v>9.5172174273808299</v>
      </c>
      <c r="X165">
        <v>9.8031424144695229</v>
      </c>
      <c r="Y165">
        <v>0</v>
      </c>
      <c r="Z165">
        <v>0</v>
      </c>
      <c r="AA165">
        <v>0</v>
      </c>
      <c r="AB165">
        <v>0</v>
      </c>
      <c r="AC165">
        <v>0</v>
      </c>
      <c r="AD165">
        <v>0</v>
      </c>
      <c r="AE165" t="s">
        <v>926</v>
      </c>
    </row>
    <row r="166" spans="1:31" x14ac:dyDescent="0.2">
      <c r="A166" t="s">
        <v>123</v>
      </c>
      <c r="B166">
        <v>15.311400703997826</v>
      </c>
      <c r="C166">
        <v>10.779376015671687</v>
      </c>
      <c r="D166">
        <v>33.627589453950101</v>
      </c>
      <c r="E166">
        <v>34.637860381751175</v>
      </c>
      <c r="F166">
        <v>10.125083715376197</v>
      </c>
      <c r="G166">
        <v>10.429270779786641</v>
      </c>
      <c r="H166">
        <v>10.403836412581708</v>
      </c>
      <c r="I166">
        <v>0</v>
      </c>
      <c r="J166">
        <v>0</v>
      </c>
      <c r="K166">
        <v>13.821019032328337</v>
      </c>
      <c r="L166">
        <v>10.085600440666049</v>
      </c>
      <c r="M166">
        <v>1.4903816716694889</v>
      </c>
      <c r="N166">
        <v>0.69377557500563747</v>
      </c>
      <c r="O166">
        <v>0</v>
      </c>
      <c r="P166">
        <v>0</v>
      </c>
      <c r="Q166">
        <v>0</v>
      </c>
      <c r="R166">
        <v>0</v>
      </c>
      <c r="S166">
        <v>0</v>
      </c>
      <c r="T166">
        <v>0</v>
      </c>
      <c r="U166">
        <v>28.095049692364768</v>
      </c>
      <c r="V166">
        <v>28.939106979259844</v>
      </c>
      <c r="W166">
        <v>5.5325397615853324</v>
      </c>
      <c r="X166">
        <v>5.6987534024913291</v>
      </c>
      <c r="Y166">
        <v>0</v>
      </c>
      <c r="Z166">
        <v>0</v>
      </c>
      <c r="AA166">
        <v>0</v>
      </c>
      <c r="AB166">
        <v>0</v>
      </c>
      <c r="AC166">
        <v>0</v>
      </c>
      <c r="AD166">
        <v>0</v>
      </c>
      <c r="AE166" t="s">
        <v>926</v>
      </c>
    </row>
    <row r="167" spans="1:31" x14ac:dyDescent="0.2">
      <c r="A167" t="s">
        <v>467</v>
      </c>
      <c r="B167">
        <v>90.15152492362175</v>
      </c>
      <c r="C167">
        <v>73.739867266391698</v>
      </c>
      <c r="D167">
        <v>166.94514633432442</v>
      </c>
      <c r="E167">
        <v>171.96066575209383</v>
      </c>
      <c r="F167">
        <v>14.816288058962952</v>
      </c>
      <c r="G167">
        <v>15.261412592923211</v>
      </c>
      <c r="H167">
        <v>16.441720796230594</v>
      </c>
      <c r="I167">
        <v>0</v>
      </c>
      <c r="J167">
        <v>0</v>
      </c>
      <c r="K167">
        <v>79.380811269048436</v>
      </c>
      <c r="L167">
        <v>65.754135046671621</v>
      </c>
      <c r="M167">
        <v>10.770713654573303</v>
      </c>
      <c r="N167">
        <v>7.9857322197200764</v>
      </c>
      <c r="O167">
        <v>0</v>
      </c>
      <c r="P167">
        <v>0</v>
      </c>
      <c r="Q167">
        <v>0</v>
      </c>
      <c r="R167">
        <v>0</v>
      </c>
      <c r="S167">
        <v>0</v>
      </c>
      <c r="T167">
        <v>0</v>
      </c>
      <c r="U167">
        <v>139.83808824531093</v>
      </c>
      <c r="V167">
        <v>144.03923252735888</v>
      </c>
      <c r="W167">
        <v>27.107058089013488</v>
      </c>
      <c r="X167">
        <v>27.921433224734923</v>
      </c>
      <c r="Y167">
        <v>0</v>
      </c>
      <c r="Z167">
        <v>0</v>
      </c>
      <c r="AA167">
        <v>0</v>
      </c>
      <c r="AB167">
        <v>0</v>
      </c>
      <c r="AC167">
        <v>0</v>
      </c>
      <c r="AD167">
        <v>0</v>
      </c>
      <c r="AE167" t="s">
        <v>926</v>
      </c>
    </row>
    <row r="168" spans="1:31" x14ac:dyDescent="0.2">
      <c r="A168" t="s">
        <v>560</v>
      </c>
      <c r="B168">
        <v>30.428480171563873</v>
      </c>
      <c r="C168">
        <v>23.599867664225044</v>
      </c>
      <c r="D168">
        <v>60.507371757654951</v>
      </c>
      <c r="E168">
        <v>62.325189793292644</v>
      </c>
      <c r="F168">
        <v>34.086141552714352</v>
      </c>
      <c r="G168">
        <v>35.110188723825949</v>
      </c>
      <c r="H168">
        <v>35.181736813423079</v>
      </c>
      <c r="I168">
        <v>0</v>
      </c>
      <c r="J168">
        <v>0</v>
      </c>
      <c r="K168">
        <v>27.477406861689897</v>
      </c>
      <c r="L168">
        <v>21.714662975873068</v>
      </c>
      <c r="M168">
        <v>2.9510733098739741</v>
      </c>
      <c r="N168">
        <v>1.8852046883519775</v>
      </c>
      <c r="O168">
        <v>0</v>
      </c>
      <c r="P168">
        <v>0</v>
      </c>
      <c r="Q168">
        <v>0</v>
      </c>
      <c r="R168">
        <v>0</v>
      </c>
      <c r="S168">
        <v>0</v>
      </c>
      <c r="T168">
        <v>0</v>
      </c>
      <c r="U168">
        <v>51.592384357148674</v>
      </c>
      <c r="V168">
        <v>53.142370153286187</v>
      </c>
      <c r="W168">
        <v>8.9149874005062699</v>
      </c>
      <c r="X168">
        <v>9.182819640006457</v>
      </c>
      <c r="Y168">
        <v>0</v>
      </c>
      <c r="Z168">
        <v>0</v>
      </c>
      <c r="AA168">
        <v>0</v>
      </c>
      <c r="AB168">
        <v>0</v>
      </c>
      <c r="AC168">
        <v>0</v>
      </c>
      <c r="AD168">
        <v>0</v>
      </c>
      <c r="AE168" t="s">
        <v>926</v>
      </c>
    </row>
    <row r="169" spans="1:31" x14ac:dyDescent="0.2">
      <c r="A169" t="s">
        <v>605</v>
      </c>
      <c r="B169">
        <v>29.812426161074125</v>
      </c>
      <c r="C169">
        <v>23.410140857536152</v>
      </c>
      <c r="D169">
        <v>57.299877367331284</v>
      </c>
      <c r="E169">
        <v>59.021332910555827</v>
      </c>
      <c r="F169">
        <v>30.04870258483535</v>
      </c>
      <c r="G169">
        <v>30.951453306268171</v>
      </c>
      <c r="H169">
        <v>30.865615679604065</v>
      </c>
      <c r="I169">
        <v>0</v>
      </c>
      <c r="J169">
        <v>0</v>
      </c>
      <c r="K169">
        <v>27.139459849517852</v>
      </c>
      <c r="L169">
        <v>21.680302295618041</v>
      </c>
      <c r="M169">
        <v>2.6729663115562703</v>
      </c>
      <c r="N169">
        <v>1.7298385619181096</v>
      </c>
      <c r="O169">
        <v>0</v>
      </c>
      <c r="P169">
        <v>0</v>
      </c>
      <c r="Q169">
        <v>0</v>
      </c>
      <c r="R169">
        <v>0</v>
      </c>
      <c r="S169">
        <v>0</v>
      </c>
      <c r="T169">
        <v>0</v>
      </c>
      <c r="U169">
        <v>49.359859582281132</v>
      </c>
      <c r="V169">
        <v>50.842773818658678</v>
      </c>
      <c r="W169">
        <v>7.9400177850501468</v>
      </c>
      <c r="X169">
        <v>8.1785590918971476</v>
      </c>
      <c r="Y169">
        <v>0</v>
      </c>
      <c r="Z169">
        <v>0</v>
      </c>
      <c r="AA169">
        <v>0</v>
      </c>
      <c r="AB169">
        <v>0</v>
      </c>
      <c r="AC169">
        <v>0</v>
      </c>
      <c r="AD169">
        <v>0</v>
      </c>
      <c r="AE169" t="s">
        <v>926</v>
      </c>
    </row>
    <row r="170" spans="1:31" x14ac:dyDescent="0.2">
      <c r="A170" t="s">
        <v>629</v>
      </c>
      <c r="B170">
        <v>35.628171553998243</v>
      </c>
      <c r="C170">
        <v>28.089791529259994</v>
      </c>
      <c r="D170">
        <v>67.829175475199094</v>
      </c>
      <c r="E170">
        <v>69.86696186286602</v>
      </c>
      <c r="F170">
        <v>31.848965822139</v>
      </c>
      <c r="G170">
        <v>32.80580170520755</v>
      </c>
      <c r="H170">
        <v>32.805741240930267</v>
      </c>
      <c r="I170">
        <v>0</v>
      </c>
      <c r="J170">
        <v>0</v>
      </c>
      <c r="K170">
        <v>32.279293519515726</v>
      </c>
      <c r="L170">
        <v>25.856987968369214</v>
      </c>
      <c r="M170">
        <v>3.3488780344825164</v>
      </c>
      <c r="N170">
        <v>2.232803560890777</v>
      </c>
      <c r="O170">
        <v>0</v>
      </c>
      <c r="P170">
        <v>0</v>
      </c>
      <c r="Q170">
        <v>0</v>
      </c>
      <c r="R170">
        <v>0</v>
      </c>
      <c r="S170">
        <v>0</v>
      </c>
      <c r="T170">
        <v>0</v>
      </c>
      <c r="U170">
        <v>58.335791366644798</v>
      </c>
      <c r="V170">
        <v>60.088368789677048</v>
      </c>
      <c r="W170">
        <v>9.4933841085542916</v>
      </c>
      <c r="X170">
        <v>9.7785930731889703</v>
      </c>
      <c r="Y170">
        <v>0</v>
      </c>
      <c r="Z170">
        <v>0</v>
      </c>
      <c r="AA170">
        <v>0</v>
      </c>
      <c r="AB170">
        <v>0</v>
      </c>
      <c r="AC170">
        <v>0</v>
      </c>
      <c r="AD170">
        <v>0</v>
      </c>
      <c r="AE170" t="s">
        <v>926</v>
      </c>
    </row>
    <row r="171" spans="1:31" x14ac:dyDescent="0.2">
      <c r="A171" t="s">
        <v>728</v>
      </c>
      <c r="B171">
        <v>17.276649129165751</v>
      </c>
      <c r="C171">
        <v>10.239570540484708</v>
      </c>
      <c r="D171">
        <v>44.746849835816185</v>
      </c>
      <c r="E171">
        <v>46.091175796548853</v>
      </c>
      <c r="F171">
        <v>5.9011026034137819</v>
      </c>
      <c r="G171">
        <v>6.0783889477223498</v>
      </c>
      <c r="H171">
        <v>6.5909537407058094</v>
      </c>
      <c r="I171">
        <v>0</v>
      </c>
      <c r="J171">
        <v>0</v>
      </c>
      <c r="K171">
        <v>16.155509261392204</v>
      </c>
      <c r="L171">
        <v>10.30585532543245</v>
      </c>
      <c r="M171">
        <v>1.121139867773544</v>
      </c>
      <c r="N171">
        <v>-6.6284784947741773E-2</v>
      </c>
      <c r="O171">
        <v>0</v>
      </c>
      <c r="P171">
        <v>0</v>
      </c>
      <c r="Q171">
        <v>0</v>
      </c>
      <c r="R171">
        <v>0</v>
      </c>
      <c r="S171">
        <v>0</v>
      </c>
      <c r="T171">
        <v>0</v>
      </c>
      <c r="U171">
        <v>37.79240314279496</v>
      </c>
      <c r="V171">
        <v>38.927797228629998</v>
      </c>
      <c r="W171">
        <v>6.9544466930212216</v>
      </c>
      <c r="X171">
        <v>7.1633785679188549</v>
      </c>
      <c r="Y171">
        <v>0</v>
      </c>
      <c r="Z171">
        <v>0</v>
      </c>
      <c r="AA171">
        <v>0</v>
      </c>
      <c r="AB171">
        <v>0</v>
      </c>
      <c r="AC171">
        <v>0</v>
      </c>
      <c r="AD171">
        <v>0</v>
      </c>
      <c r="AE171" t="s">
        <v>926</v>
      </c>
    </row>
    <row r="172" spans="1:31" x14ac:dyDescent="0.2">
      <c r="A172" t="s">
        <v>762</v>
      </c>
      <c r="B172">
        <v>25.44894158802779</v>
      </c>
      <c r="C172">
        <v>19.371400346467297</v>
      </c>
      <c r="D172">
        <v>52.575030483058676</v>
      </c>
      <c r="E172">
        <v>54.154537836626965</v>
      </c>
      <c r="F172">
        <v>27.662892150892908</v>
      </c>
      <c r="G172">
        <v>28.493966164009862</v>
      </c>
      <c r="H172">
        <v>28.181323653233406</v>
      </c>
      <c r="I172">
        <v>0</v>
      </c>
      <c r="J172">
        <v>0</v>
      </c>
      <c r="K172">
        <v>23.112917730761879</v>
      </c>
      <c r="L172">
        <v>17.97696188682168</v>
      </c>
      <c r="M172">
        <v>2.336023857265912</v>
      </c>
      <c r="N172">
        <v>1.3944384596456179</v>
      </c>
      <c r="O172">
        <v>0</v>
      </c>
      <c r="P172">
        <v>0</v>
      </c>
      <c r="Q172">
        <v>0</v>
      </c>
      <c r="R172">
        <v>0</v>
      </c>
      <c r="S172">
        <v>0</v>
      </c>
      <c r="T172">
        <v>0</v>
      </c>
      <c r="U172">
        <v>44.89903726509268</v>
      </c>
      <c r="V172">
        <v>46.24793538035297</v>
      </c>
      <c r="W172">
        <v>7.6759932179660009</v>
      </c>
      <c r="X172">
        <v>7.9066024562739914</v>
      </c>
      <c r="Y172">
        <v>0</v>
      </c>
      <c r="Z172">
        <v>0</v>
      </c>
      <c r="AA172">
        <v>0</v>
      </c>
      <c r="AB172">
        <v>0</v>
      </c>
      <c r="AC172">
        <v>0</v>
      </c>
      <c r="AD172">
        <v>0</v>
      </c>
      <c r="AE172" t="s">
        <v>926</v>
      </c>
    </row>
    <row r="173" spans="1:31" x14ac:dyDescent="0.2">
      <c r="A173" t="s">
        <v>803</v>
      </c>
      <c r="B173">
        <v>15.276405365278768</v>
      </c>
      <c r="C173">
        <v>10.302852815066579</v>
      </c>
      <c r="D173">
        <v>34.009719375118593</v>
      </c>
      <c r="E173">
        <v>35.031470600980519</v>
      </c>
      <c r="F173">
        <v>-35.412924044810161</v>
      </c>
      <c r="G173">
        <v>-36.476831634139216</v>
      </c>
      <c r="H173">
        <v>-36.901770566265775</v>
      </c>
      <c r="I173">
        <v>0.5</v>
      </c>
      <c r="J173">
        <v>0.5</v>
      </c>
      <c r="K173">
        <v>13.962312230907507</v>
      </c>
      <c r="L173">
        <v>9.9170994182153862</v>
      </c>
      <c r="M173">
        <v>1.3140931343712601</v>
      </c>
      <c r="N173">
        <v>0.38575339685119314</v>
      </c>
      <c r="O173">
        <v>0</v>
      </c>
      <c r="P173">
        <v>0</v>
      </c>
      <c r="Q173">
        <v>0</v>
      </c>
      <c r="R173">
        <v>0</v>
      </c>
      <c r="S173">
        <v>0</v>
      </c>
      <c r="T173">
        <v>0</v>
      </c>
      <c r="U173">
        <v>28.180611376599799</v>
      </c>
      <c r="V173">
        <v>29.027239186197217</v>
      </c>
      <c r="W173">
        <v>5.829107998518789</v>
      </c>
      <c r="X173">
        <v>6.0042314147833018</v>
      </c>
      <c r="Y173">
        <v>0</v>
      </c>
      <c r="Z173">
        <v>0</v>
      </c>
      <c r="AA173">
        <v>0</v>
      </c>
      <c r="AB173">
        <v>0</v>
      </c>
      <c r="AC173">
        <v>0</v>
      </c>
      <c r="AD173">
        <v>0</v>
      </c>
      <c r="AE173" t="s">
        <v>926</v>
      </c>
    </row>
    <row r="174" spans="1:31" x14ac:dyDescent="0.2">
      <c r="A174" t="s">
        <v>875</v>
      </c>
      <c r="B174">
        <v>31.906821015922255</v>
      </c>
      <c r="C174">
        <v>23.871864282634473</v>
      </c>
      <c r="D174">
        <v>65.924844203497003</v>
      </c>
      <c r="E174">
        <v>67.905418922057009</v>
      </c>
      <c r="F174">
        <v>30.481441466741767</v>
      </c>
      <c r="G174">
        <v>31.397192927115981</v>
      </c>
      <c r="H174">
        <v>31.59709116540223</v>
      </c>
      <c r="I174">
        <v>0</v>
      </c>
      <c r="J174">
        <v>0</v>
      </c>
      <c r="K174">
        <v>28.909917337871462</v>
      </c>
      <c r="L174">
        <v>22.185696187163099</v>
      </c>
      <c r="M174">
        <v>2.9969036780507921</v>
      </c>
      <c r="N174">
        <v>1.6861680954713765</v>
      </c>
      <c r="O174">
        <v>0</v>
      </c>
      <c r="P174">
        <v>0</v>
      </c>
      <c r="Q174">
        <v>0</v>
      </c>
      <c r="R174">
        <v>0</v>
      </c>
      <c r="S174">
        <v>0</v>
      </c>
      <c r="T174">
        <v>0</v>
      </c>
      <c r="U174">
        <v>55.823776505810507</v>
      </c>
      <c r="V174">
        <v>57.50088567122112</v>
      </c>
      <c r="W174">
        <v>10.101067697686505</v>
      </c>
      <c r="X174">
        <v>10.404533250835884</v>
      </c>
      <c r="Y174">
        <v>0</v>
      </c>
      <c r="Z174">
        <v>0</v>
      </c>
      <c r="AA174">
        <v>0</v>
      </c>
      <c r="AB174">
        <v>0</v>
      </c>
      <c r="AC174">
        <v>0</v>
      </c>
      <c r="AD174">
        <v>0</v>
      </c>
      <c r="AE174" t="s">
        <v>926</v>
      </c>
    </row>
    <row r="175" spans="1:31" x14ac:dyDescent="0.2">
      <c r="A175" t="s">
        <v>423</v>
      </c>
      <c r="B175">
        <v>32.830854701335284</v>
      </c>
      <c r="C175">
        <v>27.109168160644927</v>
      </c>
      <c r="D175">
        <v>58.261690717361837</v>
      </c>
      <c r="E175">
        <v>60.012041940630219</v>
      </c>
      <c r="F175">
        <v>38.630695028592399</v>
      </c>
      <c r="G175">
        <v>39.791273849193885</v>
      </c>
      <c r="H175">
        <v>40.415930355934364</v>
      </c>
      <c r="I175">
        <v>0</v>
      </c>
      <c r="J175">
        <v>0</v>
      </c>
      <c r="K175">
        <v>30.036416772386037</v>
      </c>
      <c r="L175">
        <v>25.035454365708954</v>
      </c>
      <c r="M175">
        <v>2.7944379289492463</v>
      </c>
      <c r="N175">
        <v>2.0737137949359714</v>
      </c>
      <c r="O175">
        <v>0</v>
      </c>
      <c r="P175">
        <v>0</v>
      </c>
      <c r="Q175">
        <v>0</v>
      </c>
      <c r="R175">
        <v>0</v>
      </c>
      <c r="S175">
        <v>0</v>
      </c>
      <c r="T175">
        <v>0</v>
      </c>
      <c r="U175">
        <v>51.248801749562787</v>
      </c>
      <c r="V175">
        <v>52.788465321438061</v>
      </c>
      <c r="W175">
        <v>7.0128889677990562</v>
      </c>
      <c r="X175">
        <v>7.2235766191921611</v>
      </c>
      <c r="Y175">
        <v>0</v>
      </c>
      <c r="Z175">
        <v>0</v>
      </c>
      <c r="AA175">
        <v>0</v>
      </c>
      <c r="AB175">
        <v>0</v>
      </c>
      <c r="AC175">
        <v>0</v>
      </c>
      <c r="AD175">
        <v>0</v>
      </c>
      <c r="AE175" t="s">
        <v>933</v>
      </c>
    </row>
    <row r="176" spans="1:31" x14ac:dyDescent="0.2">
      <c r="A176" t="s">
        <v>455</v>
      </c>
      <c r="B176">
        <v>85.586675592392581</v>
      </c>
      <c r="C176">
        <v>69.076433304482805</v>
      </c>
      <c r="D176">
        <v>165.02076751069129</v>
      </c>
      <c r="E176">
        <v>169.97847297238584</v>
      </c>
      <c r="F176">
        <v>72.999607357168557</v>
      </c>
      <c r="G176">
        <v>75.192728608242291</v>
      </c>
      <c r="H176">
        <v>75.37321793385594</v>
      </c>
      <c r="I176">
        <v>0</v>
      </c>
      <c r="J176">
        <v>0</v>
      </c>
      <c r="K176">
        <v>76.302311124278944</v>
      </c>
      <c r="L176">
        <v>62.457746688363059</v>
      </c>
      <c r="M176">
        <v>9.284364468113635</v>
      </c>
      <c r="N176">
        <v>6.6186866161197422</v>
      </c>
      <c r="O176">
        <v>0</v>
      </c>
      <c r="P176">
        <v>0</v>
      </c>
      <c r="Q176">
        <v>0</v>
      </c>
      <c r="R176">
        <v>0</v>
      </c>
      <c r="S176">
        <v>0</v>
      </c>
      <c r="T176">
        <v>0</v>
      </c>
      <c r="U176">
        <v>139.5441191415953</v>
      </c>
      <c r="V176">
        <v>143.73643173383206</v>
      </c>
      <c r="W176">
        <v>25.476648369095976</v>
      </c>
      <c r="X176">
        <v>26.242041238553796</v>
      </c>
      <c r="Y176">
        <v>0</v>
      </c>
      <c r="Z176">
        <v>0</v>
      </c>
      <c r="AA176">
        <v>0</v>
      </c>
      <c r="AB176">
        <v>0</v>
      </c>
      <c r="AC176">
        <v>0</v>
      </c>
      <c r="AD176">
        <v>0</v>
      </c>
      <c r="AE176" t="s">
        <v>933</v>
      </c>
    </row>
    <row r="177" spans="1:31" x14ac:dyDescent="0.2">
      <c r="A177" t="s">
        <v>716</v>
      </c>
      <c r="B177">
        <v>20.64491755438199</v>
      </c>
      <c r="C177">
        <v>15.660163347669865</v>
      </c>
      <c r="D177">
        <v>43.163853171725677</v>
      </c>
      <c r="E177">
        <v>44.460621292764642</v>
      </c>
      <c r="F177">
        <v>21.512338805030268</v>
      </c>
      <c r="G177">
        <v>22.158632245524739</v>
      </c>
      <c r="H177">
        <v>22.324162069375816</v>
      </c>
      <c r="I177">
        <v>0</v>
      </c>
      <c r="J177">
        <v>0</v>
      </c>
      <c r="K177">
        <v>18.830176609691797</v>
      </c>
      <c r="L177">
        <v>14.571573438146814</v>
      </c>
      <c r="M177">
        <v>1.8147409446901912</v>
      </c>
      <c r="N177">
        <v>1.0885899095230522</v>
      </c>
      <c r="O177">
        <v>0</v>
      </c>
      <c r="P177">
        <v>0</v>
      </c>
      <c r="Q177">
        <v>0</v>
      </c>
      <c r="R177">
        <v>0</v>
      </c>
      <c r="S177">
        <v>0</v>
      </c>
      <c r="T177">
        <v>0</v>
      </c>
      <c r="U177">
        <v>37.224390092406942</v>
      </c>
      <c r="V177">
        <v>38.342719408487831</v>
      </c>
      <c r="W177">
        <v>5.9394630793187311</v>
      </c>
      <c r="X177">
        <v>6.1179018842768045</v>
      </c>
      <c r="Y177">
        <v>0</v>
      </c>
      <c r="Z177">
        <v>0</v>
      </c>
      <c r="AA177">
        <v>0</v>
      </c>
      <c r="AB177">
        <v>0</v>
      </c>
      <c r="AC177">
        <v>0</v>
      </c>
      <c r="AD177">
        <v>0</v>
      </c>
      <c r="AE177" t="s">
        <v>933</v>
      </c>
    </row>
    <row r="178" spans="1:31" x14ac:dyDescent="0.2">
      <c r="A178" t="s">
        <v>639</v>
      </c>
      <c r="B178">
        <v>27.058953940976679</v>
      </c>
      <c r="C178">
        <v>19.439720086580053</v>
      </c>
      <c r="D178">
        <v>60.645011865963532</v>
      </c>
      <c r="E178">
        <v>62.466965012151277</v>
      </c>
      <c r="F178">
        <v>27.869947608649671</v>
      </c>
      <c r="G178">
        <v>28.70724217199966</v>
      </c>
      <c r="H178">
        <v>29.167086937318583</v>
      </c>
      <c r="I178">
        <v>0</v>
      </c>
      <c r="J178">
        <v>0</v>
      </c>
      <c r="K178">
        <v>24.544292930938884</v>
      </c>
      <c r="L178">
        <v>18.177591433004931</v>
      </c>
      <c r="M178">
        <v>2.5146610100377926</v>
      </c>
      <c r="N178">
        <v>1.2621286535751242</v>
      </c>
      <c r="O178">
        <v>0</v>
      </c>
      <c r="P178">
        <v>0</v>
      </c>
      <c r="Q178">
        <v>0</v>
      </c>
      <c r="R178">
        <v>0</v>
      </c>
      <c r="S178">
        <v>0</v>
      </c>
      <c r="T178">
        <v>0</v>
      </c>
      <c r="U178">
        <v>51.218640702747003</v>
      </c>
      <c r="V178">
        <v>52.757398148752273</v>
      </c>
      <c r="W178">
        <v>9.426371163216535</v>
      </c>
      <c r="X178">
        <v>9.7095668633990044</v>
      </c>
      <c r="Y178">
        <v>0</v>
      </c>
      <c r="Z178">
        <v>0</v>
      </c>
      <c r="AA178">
        <v>0</v>
      </c>
      <c r="AB178">
        <v>0</v>
      </c>
      <c r="AC178">
        <v>0</v>
      </c>
      <c r="AD178">
        <v>0</v>
      </c>
      <c r="AE178" t="s">
        <v>933</v>
      </c>
    </row>
    <row r="179" spans="1:31" x14ac:dyDescent="0.2">
      <c r="A179" t="s">
        <v>885</v>
      </c>
      <c r="B179">
        <v>36.966072110541553</v>
      </c>
      <c r="C179">
        <v>27.796665778340206</v>
      </c>
      <c r="D179">
        <v>76.07299048305309</v>
      </c>
      <c r="E179">
        <v>78.358445132758533</v>
      </c>
      <c r="F179">
        <v>45.581563217489467</v>
      </c>
      <c r="G179">
        <v>46.95096640428099</v>
      </c>
      <c r="H179">
        <v>47.445684944751569</v>
      </c>
      <c r="I179">
        <v>0</v>
      </c>
      <c r="J179">
        <v>0</v>
      </c>
      <c r="K179">
        <v>33.740731191456064</v>
      </c>
      <c r="L179">
        <v>25.924469966397091</v>
      </c>
      <c r="M179">
        <v>3.225340919085486</v>
      </c>
      <c r="N179">
        <v>1.8721958119431119</v>
      </c>
      <c r="O179">
        <v>0</v>
      </c>
      <c r="P179">
        <v>0</v>
      </c>
      <c r="Q179">
        <v>0</v>
      </c>
      <c r="R179">
        <v>0</v>
      </c>
      <c r="S179">
        <v>0</v>
      </c>
      <c r="T179">
        <v>0</v>
      </c>
      <c r="U179">
        <v>65.459730344594533</v>
      </c>
      <c r="V179">
        <v>67.426331685419257</v>
      </c>
      <c r="W179">
        <v>10.613260138458543</v>
      </c>
      <c r="X179">
        <v>10.932113447339271</v>
      </c>
      <c r="Y179">
        <v>0</v>
      </c>
      <c r="Z179">
        <v>0</v>
      </c>
      <c r="AA179">
        <v>0</v>
      </c>
      <c r="AB179">
        <v>0</v>
      </c>
      <c r="AC179">
        <v>0</v>
      </c>
      <c r="AD179">
        <v>0</v>
      </c>
      <c r="AE179" t="s">
        <v>933</v>
      </c>
    </row>
    <row r="180" spans="1:31" x14ac:dyDescent="0.2">
      <c r="A180" t="s">
        <v>46</v>
      </c>
      <c r="B180">
        <v>25.260773534742903</v>
      </c>
      <c r="C180">
        <v>19.021847368095944</v>
      </c>
      <c r="D180">
        <v>53.169423639388832</v>
      </c>
      <c r="E180">
        <v>54.766788298082901</v>
      </c>
      <c r="F180">
        <v>30.570199407519379</v>
      </c>
      <c r="G180">
        <v>31.4886174154706</v>
      </c>
      <c r="H180">
        <v>31.716974319351092</v>
      </c>
      <c r="I180">
        <v>0</v>
      </c>
      <c r="J180">
        <v>0</v>
      </c>
      <c r="K180">
        <v>23.255418020255238</v>
      </c>
      <c r="L180">
        <v>17.844847479426132</v>
      </c>
      <c r="M180">
        <v>2.0053555144876651</v>
      </c>
      <c r="N180">
        <v>1.176999888669815</v>
      </c>
      <c r="O180">
        <v>0</v>
      </c>
      <c r="P180">
        <v>0</v>
      </c>
      <c r="Q180">
        <v>0</v>
      </c>
      <c r="R180">
        <v>0</v>
      </c>
      <c r="S180">
        <v>0</v>
      </c>
      <c r="T180">
        <v>0</v>
      </c>
      <c r="U180">
        <v>46.486316109785776</v>
      </c>
      <c r="V180">
        <v>47.882900713942426</v>
      </c>
      <c r="W180">
        <v>6.6831075296030527</v>
      </c>
      <c r="X180">
        <v>6.8838875841404832</v>
      </c>
      <c r="Y180">
        <v>0</v>
      </c>
      <c r="Z180">
        <v>0</v>
      </c>
      <c r="AA180">
        <v>0</v>
      </c>
      <c r="AB180">
        <v>0</v>
      </c>
      <c r="AC180">
        <v>0</v>
      </c>
      <c r="AD180">
        <v>0</v>
      </c>
      <c r="AE180" t="s">
        <v>1026</v>
      </c>
    </row>
    <row r="181" spans="1:31" x14ac:dyDescent="0.2">
      <c r="A181" t="s">
        <v>223</v>
      </c>
      <c r="B181">
        <v>36.15011989155623</v>
      </c>
      <c r="C181">
        <v>28.13137864282622</v>
      </c>
      <c r="D181">
        <v>71.316316623117956</v>
      </c>
      <c r="E181">
        <v>73.458866907932659</v>
      </c>
      <c r="F181">
        <v>32.549472102665391</v>
      </c>
      <c r="G181">
        <v>33.527353238796962</v>
      </c>
      <c r="H181">
        <v>33.272323113135521</v>
      </c>
      <c r="I181">
        <v>0</v>
      </c>
      <c r="J181">
        <v>0</v>
      </c>
      <c r="K181">
        <v>33.089795362708571</v>
      </c>
      <c r="L181">
        <v>26.224751808364303</v>
      </c>
      <c r="M181">
        <v>3.0603245288476626</v>
      </c>
      <c r="N181">
        <v>1.9066268344619182</v>
      </c>
      <c r="O181">
        <v>0</v>
      </c>
      <c r="P181">
        <v>0</v>
      </c>
      <c r="Q181">
        <v>0</v>
      </c>
      <c r="R181">
        <v>0</v>
      </c>
      <c r="S181">
        <v>0</v>
      </c>
      <c r="T181">
        <v>0</v>
      </c>
      <c r="U181">
        <v>61.648065153376038</v>
      </c>
      <c r="V181">
        <v>63.500152947683468</v>
      </c>
      <c r="W181">
        <v>9.6682514697419215</v>
      </c>
      <c r="X181">
        <v>9.9587139602491899</v>
      </c>
      <c r="Y181">
        <v>0</v>
      </c>
      <c r="Z181">
        <v>0</v>
      </c>
      <c r="AA181">
        <v>0</v>
      </c>
      <c r="AB181">
        <v>0</v>
      </c>
      <c r="AC181">
        <v>0</v>
      </c>
      <c r="AD181">
        <v>0</v>
      </c>
      <c r="AE181" t="s">
        <v>1026</v>
      </c>
    </row>
    <row r="182" spans="1:31" x14ac:dyDescent="0.2">
      <c r="A182" t="s">
        <v>614</v>
      </c>
      <c r="B182">
        <v>28.943052486500047</v>
      </c>
      <c r="C182">
        <v>21.922972787740786</v>
      </c>
      <c r="D182">
        <v>59.954126977595216</v>
      </c>
      <c r="E182">
        <v>61.755323925419972</v>
      </c>
      <c r="F182">
        <v>27.469912727378496</v>
      </c>
      <c r="G182">
        <v>28.295189075411322</v>
      </c>
      <c r="H182">
        <v>28.073312417657718</v>
      </c>
      <c r="I182">
        <v>0</v>
      </c>
      <c r="J182">
        <v>0</v>
      </c>
      <c r="K182">
        <v>26.607110570774719</v>
      </c>
      <c r="L182">
        <v>20.54780726388362</v>
      </c>
      <c r="M182">
        <v>2.3359419157253281</v>
      </c>
      <c r="N182">
        <v>1.3751655238571652</v>
      </c>
      <c r="O182">
        <v>0</v>
      </c>
      <c r="P182">
        <v>0</v>
      </c>
      <c r="Q182">
        <v>0</v>
      </c>
      <c r="R182">
        <v>0</v>
      </c>
      <c r="S182">
        <v>0</v>
      </c>
      <c r="T182">
        <v>0</v>
      </c>
      <c r="U182">
        <v>52.190785634971064</v>
      </c>
      <c r="V182">
        <v>53.758749151901526</v>
      </c>
      <c r="W182">
        <v>7.7633413426241518</v>
      </c>
      <c r="X182">
        <v>7.9965747735184394</v>
      </c>
      <c r="Y182">
        <v>0</v>
      </c>
      <c r="Z182">
        <v>0</v>
      </c>
      <c r="AA182">
        <v>0</v>
      </c>
      <c r="AB182">
        <v>0</v>
      </c>
      <c r="AC182">
        <v>0</v>
      </c>
      <c r="AD182">
        <v>0</v>
      </c>
      <c r="AE182" t="s">
        <v>1026</v>
      </c>
    </row>
    <row r="183" spans="1:31" x14ac:dyDescent="0.2">
      <c r="A183" t="s">
        <v>647</v>
      </c>
      <c r="B183">
        <v>67.789514817750359</v>
      </c>
      <c r="C183">
        <v>52.415268148795299</v>
      </c>
      <c r="D183">
        <v>135.19928542256307</v>
      </c>
      <c r="E183">
        <v>139.26106652967871</v>
      </c>
      <c r="F183">
        <v>40.363789726285916</v>
      </c>
      <c r="G183">
        <v>41.576435769564881</v>
      </c>
      <c r="H183">
        <v>42.356826919988556</v>
      </c>
      <c r="I183">
        <v>0</v>
      </c>
      <c r="J183">
        <v>0</v>
      </c>
      <c r="K183">
        <v>61.266320383275506</v>
      </c>
      <c r="L183">
        <v>48.243028300895752</v>
      </c>
      <c r="M183">
        <v>6.5231944344748518</v>
      </c>
      <c r="N183">
        <v>4.172239847899549</v>
      </c>
      <c r="O183">
        <v>0</v>
      </c>
      <c r="P183">
        <v>0</v>
      </c>
      <c r="Q183">
        <v>0</v>
      </c>
      <c r="R183">
        <v>0</v>
      </c>
      <c r="S183">
        <v>0</v>
      </c>
      <c r="T183">
        <v>0</v>
      </c>
      <c r="U183">
        <v>115.61438709653449</v>
      </c>
      <c r="V183">
        <v>119.08778070029304</v>
      </c>
      <c r="W183">
        <v>19.5848983260286</v>
      </c>
      <c r="X183">
        <v>20.173285829385684</v>
      </c>
      <c r="Y183">
        <v>0</v>
      </c>
      <c r="Z183">
        <v>0</v>
      </c>
      <c r="AA183">
        <v>0</v>
      </c>
      <c r="AB183">
        <v>0</v>
      </c>
      <c r="AC183">
        <v>0</v>
      </c>
      <c r="AD183">
        <v>0</v>
      </c>
      <c r="AE183" t="s">
        <v>1026</v>
      </c>
    </row>
    <row r="184" spans="1:31" x14ac:dyDescent="0.2">
      <c r="A184" t="s">
        <v>300</v>
      </c>
      <c r="B184">
        <v>27.783274854869173</v>
      </c>
      <c r="C184">
        <v>21.423194242862866</v>
      </c>
      <c r="D184">
        <v>54.602612172130122</v>
      </c>
      <c r="E184">
        <v>56.243033997043902</v>
      </c>
      <c r="F184">
        <v>14.339676878942901</v>
      </c>
      <c r="G184">
        <v>14.770482622087108</v>
      </c>
      <c r="H184">
        <v>15.17392861000009</v>
      </c>
      <c r="I184">
        <v>0</v>
      </c>
      <c r="J184">
        <v>0</v>
      </c>
      <c r="K184">
        <v>25.390816441490941</v>
      </c>
      <c r="L184">
        <v>19.968274208007358</v>
      </c>
      <c r="M184">
        <v>2.392458413378233</v>
      </c>
      <c r="N184">
        <v>1.4549200348555091</v>
      </c>
      <c r="O184">
        <v>0</v>
      </c>
      <c r="P184">
        <v>0</v>
      </c>
      <c r="Q184">
        <v>0</v>
      </c>
      <c r="R184">
        <v>0</v>
      </c>
      <c r="S184">
        <v>0</v>
      </c>
      <c r="T184">
        <v>0</v>
      </c>
      <c r="U184">
        <v>47.049662922328693</v>
      </c>
      <c r="V184">
        <v>48.463172108836417</v>
      </c>
      <c r="W184">
        <v>7.5529492498014266</v>
      </c>
      <c r="X184">
        <v>7.7798618882074777</v>
      </c>
      <c r="Y184">
        <v>0</v>
      </c>
      <c r="Z184">
        <v>0</v>
      </c>
      <c r="AA184">
        <v>0</v>
      </c>
      <c r="AB184">
        <v>0</v>
      </c>
      <c r="AC184">
        <v>0</v>
      </c>
      <c r="AD184">
        <v>0</v>
      </c>
      <c r="AE184" t="s">
        <v>1026</v>
      </c>
    </row>
    <row r="185" spans="1:31" x14ac:dyDescent="0.2">
      <c r="A185" t="s">
        <v>503</v>
      </c>
      <c r="B185">
        <v>44.461935670900417</v>
      </c>
      <c r="C185">
        <v>35.393712991115564</v>
      </c>
      <c r="D185">
        <v>84.414040522241081</v>
      </c>
      <c r="E185">
        <v>86.950084658102398</v>
      </c>
      <c r="F185">
        <v>16.391336551620789</v>
      </c>
      <c r="G185">
        <v>16.883780139008536</v>
      </c>
      <c r="H185">
        <v>16.972012832607867</v>
      </c>
      <c r="I185">
        <v>0</v>
      </c>
      <c r="J185">
        <v>0</v>
      </c>
      <c r="K185">
        <v>39.860258165435823</v>
      </c>
      <c r="L185">
        <v>32.246146452869205</v>
      </c>
      <c r="M185">
        <v>4.6016775054646022</v>
      </c>
      <c r="N185">
        <v>3.1475665382463558</v>
      </c>
      <c r="O185">
        <v>0</v>
      </c>
      <c r="P185">
        <v>0</v>
      </c>
      <c r="Q185">
        <v>0</v>
      </c>
      <c r="R185">
        <v>0</v>
      </c>
      <c r="S185">
        <v>0</v>
      </c>
      <c r="T185">
        <v>0</v>
      </c>
      <c r="U185">
        <v>71.59011151364102</v>
      </c>
      <c r="V185">
        <v>73.740887396025073</v>
      </c>
      <c r="W185">
        <v>12.823929008600068</v>
      </c>
      <c r="X185">
        <v>13.209197262077323</v>
      </c>
      <c r="Y185">
        <v>0</v>
      </c>
      <c r="Z185">
        <v>0</v>
      </c>
      <c r="AA185">
        <v>0</v>
      </c>
      <c r="AB185">
        <v>0</v>
      </c>
      <c r="AC185">
        <v>0</v>
      </c>
      <c r="AD185">
        <v>0</v>
      </c>
      <c r="AE185" t="s">
        <v>1026</v>
      </c>
    </row>
    <row r="186" spans="1:31" x14ac:dyDescent="0.2">
      <c r="A186" t="s">
        <v>534</v>
      </c>
      <c r="B186">
        <v>22.595997322392559</v>
      </c>
      <c r="C186">
        <v>16.914498933252233</v>
      </c>
      <c r="D186">
        <v>45.107044615290043</v>
      </c>
      <c r="E186">
        <v>46.462191878410337</v>
      </c>
      <c r="F186">
        <v>19.148979990063271</v>
      </c>
      <c r="G186">
        <v>19.724271234399936</v>
      </c>
      <c r="H186">
        <v>19.684143788634259</v>
      </c>
      <c r="I186">
        <v>0</v>
      </c>
      <c r="J186">
        <v>0</v>
      </c>
      <c r="K186">
        <v>20.615342573278525</v>
      </c>
      <c r="L186">
        <v>15.809949073883928</v>
      </c>
      <c r="M186">
        <v>1.9806547491140365</v>
      </c>
      <c r="N186">
        <v>1.1045498593683056</v>
      </c>
      <c r="O186">
        <v>0</v>
      </c>
      <c r="P186">
        <v>0</v>
      </c>
      <c r="Q186">
        <v>0</v>
      </c>
      <c r="R186">
        <v>0</v>
      </c>
      <c r="S186">
        <v>0</v>
      </c>
      <c r="T186">
        <v>0</v>
      </c>
      <c r="U186">
        <v>38.60524082631828</v>
      </c>
      <c r="V186">
        <v>39.765054928396509</v>
      </c>
      <c r="W186">
        <v>6.5018037889717641</v>
      </c>
      <c r="X186">
        <v>6.6971369500138342</v>
      </c>
      <c r="Y186">
        <v>0</v>
      </c>
      <c r="Z186">
        <v>0</v>
      </c>
      <c r="AA186">
        <v>0</v>
      </c>
      <c r="AB186">
        <v>0</v>
      </c>
      <c r="AC186">
        <v>0</v>
      </c>
      <c r="AD186">
        <v>0</v>
      </c>
      <c r="AE186" t="s">
        <v>1026</v>
      </c>
    </row>
    <row r="187" spans="1:31" x14ac:dyDescent="0.2">
      <c r="A187" t="s">
        <v>696</v>
      </c>
      <c r="B187">
        <v>24.677199858705055</v>
      </c>
      <c r="C187">
        <v>19.69575917822711</v>
      </c>
      <c r="D187">
        <v>46.18967481437722</v>
      </c>
      <c r="E187">
        <v>47.577347448285551</v>
      </c>
      <c r="F187">
        <v>32.626574262221339</v>
      </c>
      <c r="G187">
        <v>33.606771772245153</v>
      </c>
      <c r="H187">
        <v>33.609547678600407</v>
      </c>
      <c r="I187">
        <v>0</v>
      </c>
      <c r="J187">
        <v>0</v>
      </c>
      <c r="K187">
        <v>22.570742631085782</v>
      </c>
      <c r="L187">
        <v>18.270497485062531</v>
      </c>
      <c r="M187">
        <v>2.1064572276192708</v>
      </c>
      <c r="N187">
        <v>1.4252616931645805</v>
      </c>
      <c r="O187">
        <v>0</v>
      </c>
      <c r="P187">
        <v>0</v>
      </c>
      <c r="Q187">
        <v>0</v>
      </c>
      <c r="R187">
        <v>0</v>
      </c>
      <c r="S187">
        <v>0</v>
      </c>
      <c r="T187">
        <v>0</v>
      </c>
      <c r="U187">
        <v>40.217673259285931</v>
      </c>
      <c r="V187">
        <v>41.425929537461904</v>
      </c>
      <c r="W187">
        <v>5.9720015550912882</v>
      </c>
      <c r="X187">
        <v>6.1514179108236444</v>
      </c>
      <c r="Y187">
        <v>0</v>
      </c>
      <c r="Z187">
        <v>0</v>
      </c>
      <c r="AA187">
        <v>0</v>
      </c>
      <c r="AB187">
        <v>0</v>
      </c>
      <c r="AC187">
        <v>0</v>
      </c>
      <c r="AD187">
        <v>0</v>
      </c>
      <c r="AE187" t="s">
        <v>1026</v>
      </c>
    </row>
    <row r="188" spans="1:31" x14ac:dyDescent="0.2">
      <c r="A188" t="s">
        <v>746</v>
      </c>
      <c r="B188">
        <v>44.711689963359127</v>
      </c>
      <c r="C188">
        <v>36.1568810715317</v>
      </c>
      <c r="D188">
        <v>80.190696069045828</v>
      </c>
      <c r="E188">
        <v>82.599858611892685</v>
      </c>
      <c r="F188">
        <v>40.832135439792715</v>
      </c>
      <c r="G188">
        <v>42.05885195515129</v>
      </c>
      <c r="H188">
        <v>42.191922744800813</v>
      </c>
      <c r="I188">
        <v>0</v>
      </c>
      <c r="J188">
        <v>0</v>
      </c>
      <c r="K188">
        <v>40.676775293836663</v>
      </c>
      <c r="L188">
        <v>33.357994912532646</v>
      </c>
      <c r="M188">
        <v>4.0349146695224647</v>
      </c>
      <c r="N188">
        <v>2.7988861589990517</v>
      </c>
      <c r="O188">
        <v>0</v>
      </c>
      <c r="P188">
        <v>0</v>
      </c>
      <c r="Q188">
        <v>0</v>
      </c>
      <c r="R188">
        <v>0</v>
      </c>
      <c r="S188">
        <v>0</v>
      </c>
      <c r="T188">
        <v>0</v>
      </c>
      <c r="U188">
        <v>69.254662131031907</v>
      </c>
      <c r="V188">
        <v>71.335274298058593</v>
      </c>
      <c r="W188">
        <v>10.936033938013928</v>
      </c>
      <c r="X188">
        <v>11.264584313834089</v>
      </c>
      <c r="Y188">
        <v>0</v>
      </c>
      <c r="Z188">
        <v>0</v>
      </c>
      <c r="AA188">
        <v>0</v>
      </c>
      <c r="AB188">
        <v>0</v>
      </c>
      <c r="AC188">
        <v>0</v>
      </c>
      <c r="AD188">
        <v>0</v>
      </c>
      <c r="AE188" t="s">
        <v>1026</v>
      </c>
    </row>
    <row r="189" spans="1:31" x14ac:dyDescent="0.2">
      <c r="A189" t="s">
        <v>67</v>
      </c>
      <c r="B189">
        <v>177.75253646480954</v>
      </c>
      <c r="C189">
        <v>143.99173001816942</v>
      </c>
      <c r="D189">
        <v>334.52301524323184</v>
      </c>
      <c r="E189">
        <v>344.57306291148342</v>
      </c>
      <c r="F189">
        <v>142.97595900022188</v>
      </c>
      <c r="G189">
        <v>147.27137407748174</v>
      </c>
      <c r="H189">
        <v>148.16678630691433</v>
      </c>
      <c r="I189">
        <v>0</v>
      </c>
      <c r="J189">
        <v>0</v>
      </c>
      <c r="K189">
        <v>159.45862542637568</v>
      </c>
      <c r="L189">
        <v>130.89624275309032</v>
      </c>
      <c r="M189">
        <v>18.293911038433865</v>
      </c>
      <c r="N189">
        <v>13.095487265079104</v>
      </c>
      <c r="O189">
        <v>0</v>
      </c>
      <c r="P189">
        <v>0</v>
      </c>
      <c r="Q189">
        <v>0</v>
      </c>
      <c r="R189">
        <v>0</v>
      </c>
      <c r="S189">
        <v>0</v>
      </c>
      <c r="T189">
        <v>0</v>
      </c>
      <c r="U189">
        <v>285.29431871089713</v>
      </c>
      <c r="V189">
        <v>293.865392663585</v>
      </c>
      <c r="W189">
        <v>49.228696532334702</v>
      </c>
      <c r="X189">
        <v>50.707670247898399</v>
      </c>
      <c r="Y189">
        <v>0</v>
      </c>
      <c r="Z189">
        <v>0</v>
      </c>
      <c r="AA189">
        <v>0</v>
      </c>
      <c r="AB189">
        <v>0</v>
      </c>
      <c r="AC189">
        <v>0</v>
      </c>
      <c r="AD189">
        <v>0</v>
      </c>
      <c r="AE189" t="s">
        <v>925</v>
      </c>
    </row>
    <row r="190" spans="1:31" x14ac:dyDescent="0.2">
      <c r="A190" t="s">
        <v>187</v>
      </c>
      <c r="B190">
        <v>34.64571026077131</v>
      </c>
      <c r="C190">
        <v>25.928240563924007</v>
      </c>
      <c r="D190">
        <v>75.515410124017137</v>
      </c>
      <c r="E190">
        <v>77.784113432463982</v>
      </c>
      <c r="F190">
        <v>20.885510066367271</v>
      </c>
      <c r="G190">
        <v>21.512971742180881</v>
      </c>
      <c r="H190">
        <v>21.77199690171296</v>
      </c>
      <c r="I190">
        <v>0</v>
      </c>
      <c r="J190">
        <v>0</v>
      </c>
      <c r="K190">
        <v>30.825413094419599</v>
      </c>
      <c r="L190">
        <v>23.598214096144527</v>
      </c>
      <c r="M190">
        <v>3.8202971663517133</v>
      </c>
      <c r="N190">
        <v>2.3300264677794797</v>
      </c>
      <c r="O190">
        <v>0</v>
      </c>
      <c r="P190">
        <v>0</v>
      </c>
      <c r="Q190">
        <v>0</v>
      </c>
      <c r="R190">
        <v>0</v>
      </c>
      <c r="S190">
        <v>0</v>
      </c>
      <c r="T190">
        <v>0</v>
      </c>
      <c r="U190">
        <v>63.211826322269239</v>
      </c>
      <c r="V190">
        <v>65.110894065856726</v>
      </c>
      <c r="W190">
        <v>12.303583801747891</v>
      </c>
      <c r="X190">
        <v>12.673219366607267</v>
      </c>
      <c r="Y190">
        <v>0</v>
      </c>
      <c r="Z190">
        <v>0</v>
      </c>
      <c r="AA190">
        <v>0</v>
      </c>
      <c r="AB190">
        <v>0</v>
      </c>
      <c r="AC190">
        <v>0</v>
      </c>
      <c r="AD190">
        <v>0</v>
      </c>
      <c r="AE190" t="s">
        <v>925</v>
      </c>
    </row>
    <row r="191" spans="1:31" x14ac:dyDescent="0.2">
      <c r="A191" t="s">
        <v>230</v>
      </c>
      <c r="B191">
        <v>33.193095303471146</v>
      </c>
      <c r="C191">
        <v>25.382107079100741</v>
      </c>
      <c r="D191">
        <v>64.321644794690073</v>
      </c>
      <c r="E191">
        <v>66.254054724144268</v>
      </c>
      <c r="F191">
        <v>21.429839563145784</v>
      </c>
      <c r="G191">
        <v>22.073654485643722</v>
      </c>
      <c r="H191">
        <v>21.728315610687289</v>
      </c>
      <c r="I191">
        <v>0</v>
      </c>
      <c r="J191">
        <v>0</v>
      </c>
      <c r="K191">
        <v>30.435090906345888</v>
      </c>
      <c r="L191">
        <v>23.731703186319784</v>
      </c>
      <c r="M191">
        <v>2.7580043971252572</v>
      </c>
      <c r="N191">
        <v>1.6504038927809597</v>
      </c>
      <c r="O191">
        <v>0</v>
      </c>
      <c r="P191">
        <v>0</v>
      </c>
      <c r="Q191">
        <v>0</v>
      </c>
      <c r="R191">
        <v>0</v>
      </c>
      <c r="S191">
        <v>0</v>
      </c>
      <c r="T191">
        <v>0</v>
      </c>
      <c r="U191">
        <v>55.727284361590591</v>
      </c>
      <c r="V191">
        <v>57.401494621380863</v>
      </c>
      <c r="W191">
        <v>8.5943604330994763</v>
      </c>
      <c r="X191">
        <v>8.8525601027634089</v>
      </c>
      <c r="Y191">
        <v>0</v>
      </c>
      <c r="Z191">
        <v>0</v>
      </c>
      <c r="AA191">
        <v>0</v>
      </c>
      <c r="AB191">
        <v>0</v>
      </c>
      <c r="AC191">
        <v>0</v>
      </c>
      <c r="AD191">
        <v>0</v>
      </c>
      <c r="AE191" t="s">
        <v>925</v>
      </c>
    </row>
    <row r="192" spans="1:31" x14ac:dyDescent="0.2">
      <c r="A192" t="s">
        <v>632</v>
      </c>
      <c r="B192">
        <v>53.276376392791413</v>
      </c>
      <c r="C192">
        <v>43.523043835704108</v>
      </c>
      <c r="D192">
        <v>95.031286486431313</v>
      </c>
      <c r="E192">
        <v>97.886303677010787</v>
      </c>
      <c r="F192">
        <v>51.405651956703672</v>
      </c>
      <c r="G192">
        <v>52.950027766561718</v>
      </c>
      <c r="H192">
        <v>52.703785658772809</v>
      </c>
      <c r="I192">
        <v>0</v>
      </c>
      <c r="J192">
        <v>0</v>
      </c>
      <c r="K192">
        <v>48.514484614558356</v>
      </c>
      <c r="L192">
        <v>40.099302128198104</v>
      </c>
      <c r="M192">
        <v>4.761891778233057</v>
      </c>
      <c r="N192">
        <v>3.4237417075060086</v>
      </c>
      <c r="O192">
        <v>0</v>
      </c>
      <c r="P192">
        <v>0</v>
      </c>
      <c r="Q192">
        <v>0</v>
      </c>
      <c r="R192">
        <v>0</v>
      </c>
      <c r="S192">
        <v>0</v>
      </c>
      <c r="T192">
        <v>0</v>
      </c>
      <c r="U192">
        <v>82.616036514002104</v>
      </c>
      <c r="V192">
        <v>85.098063362062248</v>
      </c>
      <c r="W192">
        <v>12.415249972429214</v>
      </c>
      <c r="X192">
        <v>12.788240314948546</v>
      </c>
      <c r="Y192">
        <v>0</v>
      </c>
      <c r="Z192">
        <v>0</v>
      </c>
      <c r="AA192">
        <v>0</v>
      </c>
      <c r="AB192">
        <v>0</v>
      </c>
      <c r="AC192">
        <v>0</v>
      </c>
      <c r="AD192">
        <v>0</v>
      </c>
      <c r="AE192" t="s">
        <v>925</v>
      </c>
    </row>
    <row r="193" spans="1:31" x14ac:dyDescent="0.2">
      <c r="A193" t="s">
        <v>658</v>
      </c>
      <c r="B193">
        <v>11.871963485828976</v>
      </c>
      <c r="C193">
        <v>7.2169704381151645</v>
      </c>
      <c r="D193">
        <v>28.215207720981482</v>
      </c>
      <c r="E193">
        <v>29.062874905731999</v>
      </c>
      <c r="F193">
        <v>-20.037903892479651</v>
      </c>
      <c r="G193">
        <v>-20.63990100512925</v>
      </c>
      <c r="H193">
        <v>-21.497675952487111</v>
      </c>
      <c r="I193">
        <v>0.41526656931512562</v>
      </c>
      <c r="J193">
        <v>0.41526656931512562</v>
      </c>
      <c r="K193">
        <v>11.138913536222935</v>
      </c>
      <c r="L193">
        <v>7.2368542878790798</v>
      </c>
      <c r="M193">
        <v>0.73304994960604231</v>
      </c>
      <c r="N193">
        <v>-1.9883849763914944E-2</v>
      </c>
      <c r="O193">
        <v>0</v>
      </c>
      <c r="P193">
        <v>0</v>
      </c>
      <c r="Q193">
        <v>0</v>
      </c>
      <c r="R193">
        <v>0</v>
      </c>
      <c r="S193">
        <v>0</v>
      </c>
      <c r="T193">
        <v>0</v>
      </c>
      <c r="U193">
        <v>24.024912310771853</v>
      </c>
      <c r="V193">
        <v>24.74669079221135</v>
      </c>
      <c r="W193">
        <v>4.1902954102096315</v>
      </c>
      <c r="X193">
        <v>4.3161841135206505</v>
      </c>
      <c r="Y193">
        <v>0</v>
      </c>
      <c r="Z193">
        <v>0</v>
      </c>
      <c r="AA193">
        <v>0</v>
      </c>
      <c r="AB193">
        <v>0</v>
      </c>
      <c r="AC193">
        <v>0</v>
      </c>
      <c r="AD193">
        <v>0</v>
      </c>
      <c r="AE193" t="s">
        <v>925</v>
      </c>
    </row>
    <row r="194" spans="1:31" x14ac:dyDescent="0.2">
      <c r="A194" t="s">
        <v>818</v>
      </c>
      <c r="B194">
        <v>33.756658397832965</v>
      </c>
      <c r="C194">
        <v>25.686662788706183</v>
      </c>
      <c r="D194">
        <v>69.817609487190225</v>
      </c>
      <c r="E194">
        <v>71.915134235732438</v>
      </c>
      <c r="F194">
        <v>35.329821800921437</v>
      </c>
      <c r="G194">
        <v>36.391232756313926</v>
      </c>
      <c r="H194">
        <v>37.047272844886216</v>
      </c>
      <c r="I194">
        <v>0</v>
      </c>
      <c r="J194">
        <v>0</v>
      </c>
      <c r="K194">
        <v>30.791642193525046</v>
      </c>
      <c r="L194">
        <v>23.896790763066054</v>
      </c>
      <c r="M194">
        <v>2.9650162043079193</v>
      </c>
      <c r="N194">
        <v>1.7898720256401282</v>
      </c>
      <c r="O194">
        <v>0</v>
      </c>
      <c r="P194">
        <v>0</v>
      </c>
      <c r="Q194">
        <v>0</v>
      </c>
      <c r="R194">
        <v>0</v>
      </c>
      <c r="S194">
        <v>0</v>
      </c>
      <c r="T194">
        <v>0</v>
      </c>
      <c r="U194">
        <v>60.192034163170462</v>
      </c>
      <c r="V194">
        <v>62.000378537171287</v>
      </c>
      <c r="W194">
        <v>9.6255753240197723</v>
      </c>
      <c r="X194">
        <v>9.9147556985611391</v>
      </c>
      <c r="Y194">
        <v>0</v>
      </c>
      <c r="Z194">
        <v>0</v>
      </c>
      <c r="AA194">
        <v>0</v>
      </c>
      <c r="AB194">
        <v>0</v>
      </c>
      <c r="AC194">
        <v>0</v>
      </c>
      <c r="AD194">
        <v>0</v>
      </c>
      <c r="AE194" t="s">
        <v>925</v>
      </c>
    </row>
    <row r="195" spans="1:31" x14ac:dyDescent="0.2">
      <c r="A195" t="s">
        <v>894</v>
      </c>
      <c r="B195">
        <v>38.392214830466749</v>
      </c>
      <c r="C195">
        <v>30.297897391370984</v>
      </c>
      <c r="D195">
        <v>74.405324958797792</v>
      </c>
      <c r="E195">
        <v>76.640678069147924</v>
      </c>
      <c r="F195">
        <v>39.470561658523671</v>
      </c>
      <c r="G195">
        <v>40.65637252380121</v>
      </c>
      <c r="H195">
        <v>40.710476265092929</v>
      </c>
      <c r="I195">
        <v>0</v>
      </c>
      <c r="J195">
        <v>0</v>
      </c>
      <c r="K195">
        <v>35.05528060041398</v>
      </c>
      <c r="L195">
        <v>28.103348971901895</v>
      </c>
      <c r="M195">
        <v>3.3369342300527656</v>
      </c>
      <c r="N195">
        <v>2.1945484194690921</v>
      </c>
      <c r="O195">
        <v>0</v>
      </c>
      <c r="P195">
        <v>0</v>
      </c>
      <c r="Q195">
        <v>0</v>
      </c>
      <c r="R195">
        <v>0</v>
      </c>
      <c r="S195">
        <v>0</v>
      </c>
      <c r="T195">
        <v>0</v>
      </c>
      <c r="U195">
        <v>64.45674066421391</v>
      </c>
      <c r="V195">
        <v>66.393209267859817</v>
      </c>
      <c r="W195">
        <v>9.9485842945838812</v>
      </c>
      <c r="X195">
        <v>10.247468801288116</v>
      </c>
      <c r="Y195">
        <v>0</v>
      </c>
      <c r="Z195">
        <v>0</v>
      </c>
      <c r="AA195">
        <v>0</v>
      </c>
      <c r="AB195">
        <v>0</v>
      </c>
      <c r="AC195">
        <v>0</v>
      </c>
      <c r="AD195">
        <v>0</v>
      </c>
      <c r="AE195" t="s">
        <v>925</v>
      </c>
    </row>
    <row r="196" spans="1:31" x14ac:dyDescent="0.2">
      <c r="A196" t="s">
        <v>90</v>
      </c>
      <c r="B196">
        <v>62.84904408662176</v>
      </c>
      <c r="C196">
        <v>48.538923691472604</v>
      </c>
      <c r="D196">
        <v>130.04817921928853</v>
      </c>
      <c r="E196">
        <v>133.95520606278646</v>
      </c>
      <c r="F196">
        <v>64.67897258583335</v>
      </c>
      <c r="G196">
        <v>66.622117684978548</v>
      </c>
      <c r="H196">
        <v>66.789122833724434</v>
      </c>
      <c r="I196">
        <v>0</v>
      </c>
      <c r="J196">
        <v>0</v>
      </c>
      <c r="K196">
        <v>56.578855516082363</v>
      </c>
      <c r="L196">
        <v>44.605432462667125</v>
      </c>
      <c r="M196">
        <v>6.2701885705394034</v>
      </c>
      <c r="N196">
        <v>3.9334912288054786</v>
      </c>
      <c r="O196">
        <v>0</v>
      </c>
      <c r="P196">
        <v>0</v>
      </c>
      <c r="Q196">
        <v>0</v>
      </c>
      <c r="R196">
        <v>0</v>
      </c>
      <c r="S196">
        <v>0</v>
      </c>
      <c r="T196">
        <v>0</v>
      </c>
      <c r="U196">
        <v>109.96331433694979</v>
      </c>
      <c r="V196">
        <v>113.26693322260923</v>
      </c>
      <c r="W196">
        <v>20.084864882338739</v>
      </c>
      <c r="X196">
        <v>20.688272840177241</v>
      </c>
      <c r="Y196">
        <v>0</v>
      </c>
      <c r="Z196">
        <v>0</v>
      </c>
      <c r="AA196">
        <v>0</v>
      </c>
      <c r="AB196">
        <v>0</v>
      </c>
      <c r="AC196">
        <v>0</v>
      </c>
      <c r="AD196">
        <v>0</v>
      </c>
      <c r="AE196" t="s">
        <v>945</v>
      </c>
    </row>
    <row r="197" spans="1:31" x14ac:dyDescent="0.2">
      <c r="A197" t="s">
        <v>126</v>
      </c>
      <c r="B197">
        <v>17.491605244729001</v>
      </c>
      <c r="C197">
        <v>12.357085894140003</v>
      </c>
      <c r="D197">
        <v>39.43585778571493</v>
      </c>
      <c r="E197">
        <v>40.620626045371608</v>
      </c>
      <c r="F197">
        <v>12.683857126053562</v>
      </c>
      <c r="G197">
        <v>13.064917211385643</v>
      </c>
      <c r="H197">
        <v>12.889537749170158</v>
      </c>
      <c r="I197">
        <v>0</v>
      </c>
      <c r="J197">
        <v>0</v>
      </c>
      <c r="K197">
        <v>15.778736055582256</v>
      </c>
      <c r="L197">
        <v>11.520612536332965</v>
      </c>
      <c r="M197">
        <v>1.712869189146746</v>
      </c>
      <c r="N197">
        <v>0.83647335780703835</v>
      </c>
      <c r="O197">
        <v>0</v>
      </c>
      <c r="P197">
        <v>0</v>
      </c>
      <c r="Q197">
        <v>0</v>
      </c>
      <c r="R197">
        <v>0</v>
      </c>
      <c r="S197">
        <v>0</v>
      </c>
      <c r="T197">
        <v>0</v>
      </c>
      <c r="U197">
        <v>33.094192698925028</v>
      </c>
      <c r="V197">
        <v>34.088438831510757</v>
      </c>
      <c r="W197">
        <v>6.3416650867899023</v>
      </c>
      <c r="X197">
        <v>6.5321872138608432</v>
      </c>
      <c r="Y197">
        <v>0</v>
      </c>
      <c r="Z197">
        <v>0</v>
      </c>
      <c r="AA197">
        <v>0</v>
      </c>
      <c r="AB197">
        <v>0</v>
      </c>
      <c r="AC197">
        <v>0</v>
      </c>
      <c r="AD197">
        <v>0</v>
      </c>
      <c r="AE197" t="s">
        <v>945</v>
      </c>
    </row>
    <row r="198" spans="1:31" x14ac:dyDescent="0.2">
      <c r="A198" t="s">
        <v>420</v>
      </c>
      <c r="B198">
        <v>32.763321918117107</v>
      </c>
      <c r="C198">
        <v>22.824954911219578</v>
      </c>
      <c r="D198">
        <v>77.210935126173013</v>
      </c>
      <c r="E198">
        <v>79.530576953997951</v>
      </c>
      <c r="F198">
        <v>26.903177765493549</v>
      </c>
      <c r="G198">
        <v>27.711427741280907</v>
      </c>
      <c r="H198">
        <v>27.938167478817043</v>
      </c>
      <c r="I198">
        <v>0</v>
      </c>
      <c r="J198">
        <v>0</v>
      </c>
      <c r="K198">
        <v>29.793494297980665</v>
      </c>
      <c r="L198">
        <v>21.451729428949147</v>
      </c>
      <c r="M198">
        <v>2.9698276201364435</v>
      </c>
      <c r="N198">
        <v>1.3732254822704308</v>
      </c>
      <c r="O198">
        <v>0</v>
      </c>
      <c r="P198">
        <v>0</v>
      </c>
      <c r="Q198">
        <v>0</v>
      </c>
      <c r="R198">
        <v>0</v>
      </c>
      <c r="S198">
        <v>0</v>
      </c>
      <c r="T198">
        <v>0</v>
      </c>
      <c r="U198">
        <v>65.498112849417637</v>
      </c>
      <c r="V198">
        <v>67.465867312704859</v>
      </c>
      <c r="W198">
        <v>11.712822276755375</v>
      </c>
      <c r="X198">
        <v>12.06470964129309</v>
      </c>
      <c r="Y198">
        <v>0</v>
      </c>
      <c r="Z198">
        <v>0</v>
      </c>
      <c r="AA198">
        <v>0</v>
      </c>
      <c r="AB198">
        <v>0</v>
      </c>
      <c r="AC198">
        <v>0</v>
      </c>
      <c r="AD198">
        <v>0</v>
      </c>
      <c r="AE198" t="s">
        <v>945</v>
      </c>
    </row>
    <row r="199" spans="1:31" x14ac:dyDescent="0.2">
      <c r="A199" t="s">
        <v>434</v>
      </c>
      <c r="B199">
        <v>65.016705350880187</v>
      </c>
      <c r="C199">
        <v>46.482481554515999</v>
      </c>
      <c r="D199">
        <v>147.95678992692618</v>
      </c>
      <c r="E199">
        <v>152.40184370155484</v>
      </c>
      <c r="F199">
        <v>-13.408813270813461</v>
      </c>
      <c r="G199">
        <v>-13.811653154485969</v>
      </c>
      <c r="H199">
        <v>-13.830932486012021</v>
      </c>
      <c r="I199">
        <v>8.3095857009091501E-2</v>
      </c>
      <c r="J199">
        <v>8.3095857009091501E-2</v>
      </c>
      <c r="K199">
        <v>58.093983334336549</v>
      </c>
      <c r="L199">
        <v>42.935430709093602</v>
      </c>
      <c r="M199">
        <v>6.9227220165436343</v>
      </c>
      <c r="N199">
        <v>3.5470508454224019</v>
      </c>
      <c r="O199">
        <v>0</v>
      </c>
      <c r="P199">
        <v>0</v>
      </c>
      <c r="Q199">
        <v>0</v>
      </c>
      <c r="R199">
        <v>0</v>
      </c>
      <c r="S199">
        <v>0</v>
      </c>
      <c r="T199">
        <v>0</v>
      </c>
      <c r="U199">
        <v>122.54166337816478</v>
      </c>
      <c r="V199">
        <v>126.22317257836715</v>
      </c>
      <c r="W199">
        <v>25.415126548761382</v>
      </c>
      <c r="X199">
        <v>26.178671123187687</v>
      </c>
      <c r="Y199">
        <v>0</v>
      </c>
      <c r="Z199">
        <v>0</v>
      </c>
      <c r="AA199">
        <v>0</v>
      </c>
      <c r="AB199">
        <v>0</v>
      </c>
      <c r="AC199">
        <v>0</v>
      </c>
      <c r="AD199">
        <v>0</v>
      </c>
      <c r="AE199" t="s">
        <v>945</v>
      </c>
    </row>
    <row r="200" spans="1:31" x14ac:dyDescent="0.2">
      <c r="A200" t="s">
        <v>815</v>
      </c>
      <c r="B200">
        <v>30.56687525987201</v>
      </c>
      <c r="C200">
        <v>22.348765495589625</v>
      </c>
      <c r="D200">
        <v>67.36437304697553</v>
      </c>
      <c r="E200">
        <v>69.388195413193671</v>
      </c>
      <c r="F200">
        <v>13.656596656815282</v>
      </c>
      <c r="G200">
        <v>14.066880676547928</v>
      </c>
      <c r="H200">
        <v>14.680041926717779</v>
      </c>
      <c r="I200">
        <v>0</v>
      </c>
      <c r="J200">
        <v>0</v>
      </c>
      <c r="K200">
        <v>28.146146528607041</v>
      </c>
      <c r="L200">
        <v>21.154008098808244</v>
      </c>
      <c r="M200">
        <v>2.4207287312649677</v>
      </c>
      <c r="N200">
        <v>1.1947573967813812</v>
      </c>
      <c r="O200">
        <v>0</v>
      </c>
      <c r="P200">
        <v>0</v>
      </c>
      <c r="Q200">
        <v>0</v>
      </c>
      <c r="R200">
        <v>0</v>
      </c>
      <c r="S200">
        <v>0</v>
      </c>
      <c r="T200">
        <v>0</v>
      </c>
      <c r="U200">
        <v>57.945323749646967</v>
      </c>
      <c r="V200">
        <v>59.686170385902457</v>
      </c>
      <c r="W200">
        <v>9.4190492973285505</v>
      </c>
      <c r="X200">
        <v>9.7020250272912101</v>
      </c>
      <c r="Y200">
        <v>0</v>
      </c>
      <c r="Z200">
        <v>0</v>
      </c>
      <c r="AA200">
        <v>0</v>
      </c>
      <c r="AB200">
        <v>0</v>
      </c>
      <c r="AC200">
        <v>0</v>
      </c>
      <c r="AD200">
        <v>0</v>
      </c>
      <c r="AE200" t="s">
        <v>945</v>
      </c>
    </row>
    <row r="201" spans="1:31" x14ac:dyDescent="0.2">
      <c r="A201" t="s">
        <v>171</v>
      </c>
      <c r="B201">
        <v>8.8334002012762856</v>
      </c>
      <c r="C201">
        <v>7.5415139075211091</v>
      </c>
      <c r="D201">
        <v>15.571148008708541</v>
      </c>
      <c r="E201">
        <v>16.038950738583903</v>
      </c>
      <c r="F201">
        <v>-256.55572599001198</v>
      </c>
      <c r="G201">
        <v>-264.26340874507673</v>
      </c>
      <c r="H201">
        <v>-261.33546241790668</v>
      </c>
      <c r="I201">
        <v>0.5</v>
      </c>
      <c r="J201">
        <v>0.5</v>
      </c>
      <c r="K201">
        <v>5.2961909697692038</v>
      </c>
      <c r="L201">
        <v>4.5894381452540269</v>
      </c>
      <c r="M201">
        <v>3.4045463752744261</v>
      </c>
      <c r="N201">
        <v>2.8203285636395399</v>
      </c>
      <c r="O201">
        <v>0</v>
      </c>
      <c r="P201">
        <v>0</v>
      </c>
      <c r="Q201">
        <v>0</v>
      </c>
      <c r="R201">
        <v>0</v>
      </c>
      <c r="S201">
        <v>0.13266285623265617</v>
      </c>
      <c r="T201">
        <v>0.13174719862754225</v>
      </c>
      <c r="U201">
        <v>8.6703619698382912</v>
      </c>
      <c r="V201">
        <v>8.9308449474729166</v>
      </c>
      <c r="W201">
        <v>6.8697248345001691</v>
      </c>
      <c r="X201">
        <v>7.0761114175109032</v>
      </c>
      <c r="Y201">
        <v>0</v>
      </c>
      <c r="Z201">
        <v>0</v>
      </c>
      <c r="AA201">
        <v>0</v>
      </c>
      <c r="AB201">
        <v>0</v>
      </c>
      <c r="AC201">
        <v>3.1061204370080895E-2</v>
      </c>
      <c r="AD201">
        <v>3.1994373600083323E-2</v>
      </c>
      <c r="AE201" t="s">
        <v>938</v>
      </c>
    </row>
    <row r="202" spans="1:31" x14ac:dyDescent="0.2">
      <c r="A202" t="s">
        <v>134</v>
      </c>
      <c r="B202">
        <v>41.114470290601467</v>
      </c>
      <c r="C202">
        <v>31.874147656992101</v>
      </c>
      <c r="D202">
        <v>85.436375252379364</v>
      </c>
      <c r="E202">
        <v>88.003133307171851</v>
      </c>
      <c r="F202">
        <v>-91.897119695170417</v>
      </c>
      <c r="G202">
        <v>-94.657977368415871</v>
      </c>
      <c r="H202">
        <v>-92.748928776875701</v>
      </c>
      <c r="I202">
        <v>0.5</v>
      </c>
      <c r="J202">
        <v>0.5</v>
      </c>
      <c r="K202">
        <v>31.180112477788672</v>
      </c>
      <c r="L202">
        <v>25.002952630941511</v>
      </c>
      <c r="M202">
        <v>9.934357812812797</v>
      </c>
      <c r="N202">
        <v>6.8711950260505903</v>
      </c>
      <c r="O202">
        <v>0</v>
      </c>
      <c r="P202">
        <v>0</v>
      </c>
      <c r="Q202">
        <v>0</v>
      </c>
      <c r="R202">
        <v>0</v>
      </c>
      <c r="S202">
        <v>0</v>
      </c>
      <c r="T202">
        <v>0</v>
      </c>
      <c r="U202">
        <v>58.431390445568113</v>
      </c>
      <c r="V202">
        <v>60.186839943932817</v>
      </c>
      <c r="W202">
        <v>27.004984806811237</v>
      </c>
      <c r="X202">
        <v>27.816293363239037</v>
      </c>
      <c r="Y202">
        <v>0</v>
      </c>
      <c r="Z202">
        <v>0</v>
      </c>
      <c r="AA202">
        <v>0</v>
      </c>
      <c r="AB202">
        <v>0</v>
      </c>
      <c r="AC202">
        <v>0</v>
      </c>
      <c r="AD202">
        <v>0</v>
      </c>
      <c r="AE202" t="s">
        <v>938</v>
      </c>
    </row>
    <row r="203" spans="1:31" x14ac:dyDescent="0.2">
      <c r="A203" t="s">
        <v>322</v>
      </c>
      <c r="B203">
        <v>41.394492460601882</v>
      </c>
      <c r="C203">
        <v>33.343450581486501</v>
      </c>
      <c r="D203">
        <v>77.965557043071698</v>
      </c>
      <c r="E203">
        <v>80.307869915610326</v>
      </c>
      <c r="F203">
        <v>56.727429640764264</v>
      </c>
      <c r="G203">
        <v>58.431687183619843</v>
      </c>
      <c r="H203">
        <v>58.190429852628263</v>
      </c>
      <c r="I203">
        <v>0</v>
      </c>
      <c r="J203">
        <v>0</v>
      </c>
      <c r="K203">
        <v>36.054285718417766</v>
      </c>
      <c r="L203">
        <v>29.518009626000509</v>
      </c>
      <c r="M203">
        <v>5.3402067421841135</v>
      </c>
      <c r="N203">
        <v>3.8254409554859921</v>
      </c>
      <c r="O203">
        <v>0</v>
      </c>
      <c r="P203">
        <v>0</v>
      </c>
      <c r="Q203">
        <v>0</v>
      </c>
      <c r="R203">
        <v>0</v>
      </c>
      <c r="S203">
        <v>0</v>
      </c>
      <c r="T203">
        <v>0</v>
      </c>
      <c r="U203">
        <v>64.021511065596883</v>
      </c>
      <c r="V203">
        <v>65.944904101902367</v>
      </c>
      <c r="W203">
        <v>13.94404597747482</v>
      </c>
      <c r="X203">
        <v>14.362965813707968</v>
      </c>
      <c r="Y203">
        <v>0</v>
      </c>
      <c r="Z203">
        <v>0</v>
      </c>
      <c r="AA203">
        <v>0</v>
      </c>
      <c r="AB203">
        <v>0</v>
      </c>
      <c r="AC203">
        <v>0</v>
      </c>
      <c r="AD203">
        <v>0</v>
      </c>
      <c r="AE203" t="s">
        <v>938</v>
      </c>
    </row>
    <row r="204" spans="1:31" x14ac:dyDescent="0.2">
      <c r="A204" t="s">
        <v>328</v>
      </c>
      <c r="B204">
        <v>54.904373181389836</v>
      </c>
      <c r="C204">
        <v>44.985258022226915</v>
      </c>
      <c r="D204">
        <v>103.69319878247552</v>
      </c>
      <c r="E204">
        <v>106.80844509782884</v>
      </c>
      <c r="F204">
        <v>67.729614985506288</v>
      </c>
      <c r="G204">
        <v>69.764410285500034</v>
      </c>
      <c r="H204">
        <v>69.517010833816087</v>
      </c>
      <c r="I204">
        <v>0</v>
      </c>
      <c r="J204">
        <v>0</v>
      </c>
      <c r="K204">
        <v>44.904109774567743</v>
      </c>
      <c r="L204">
        <v>37.390527538186078</v>
      </c>
      <c r="M204">
        <v>10.000263406822093</v>
      </c>
      <c r="N204">
        <v>7.5947304840408298</v>
      </c>
      <c r="O204">
        <v>0</v>
      </c>
      <c r="P204">
        <v>0</v>
      </c>
      <c r="Q204">
        <v>0</v>
      </c>
      <c r="R204">
        <v>0</v>
      </c>
      <c r="S204">
        <v>0</v>
      </c>
      <c r="T204">
        <v>0</v>
      </c>
      <c r="U204">
        <v>79.573543531167957</v>
      </c>
      <c r="V204">
        <v>81.96416501064509</v>
      </c>
      <c r="W204">
        <v>24.119655251307559</v>
      </c>
      <c r="X204">
        <v>24.844280087183751</v>
      </c>
      <c r="Y204">
        <v>0</v>
      </c>
      <c r="Z204">
        <v>0</v>
      </c>
      <c r="AA204">
        <v>0</v>
      </c>
      <c r="AB204">
        <v>0</v>
      </c>
      <c r="AC204">
        <v>0</v>
      </c>
      <c r="AD204">
        <v>0</v>
      </c>
      <c r="AE204" t="s">
        <v>938</v>
      </c>
    </row>
    <row r="205" spans="1:31" x14ac:dyDescent="0.2">
      <c r="A205" t="s">
        <v>336</v>
      </c>
      <c r="B205">
        <v>29.498822353969519</v>
      </c>
      <c r="C205">
        <v>23.42725687600343</v>
      </c>
      <c r="D205">
        <v>57.765210896057738</v>
      </c>
      <c r="E205">
        <v>59.500646416540164</v>
      </c>
      <c r="F205">
        <v>-15.221118390398662</v>
      </c>
      <c r="G205">
        <v>-15.678405208994327</v>
      </c>
      <c r="H205">
        <v>-12.840334475260537</v>
      </c>
      <c r="I205">
        <v>0.20854752270034382</v>
      </c>
      <c r="J205">
        <v>0.20854752270034382</v>
      </c>
      <c r="K205">
        <v>21.985336061261258</v>
      </c>
      <c r="L205">
        <v>18.019268190895929</v>
      </c>
      <c r="M205">
        <v>7.5134862927082589</v>
      </c>
      <c r="N205">
        <v>5.4079886851074992</v>
      </c>
      <c r="O205">
        <v>0</v>
      </c>
      <c r="P205">
        <v>0</v>
      </c>
      <c r="Q205">
        <v>0</v>
      </c>
      <c r="R205">
        <v>0</v>
      </c>
      <c r="S205">
        <v>0</v>
      </c>
      <c r="T205">
        <v>0</v>
      </c>
      <c r="U205">
        <v>38.638969136083965</v>
      </c>
      <c r="V205">
        <v>39.799796535022111</v>
      </c>
      <c r="W205">
        <v>19.126241759973773</v>
      </c>
      <c r="X205">
        <v>19.700849881518046</v>
      </c>
      <c r="Y205">
        <v>0</v>
      </c>
      <c r="Z205">
        <v>0</v>
      </c>
      <c r="AA205">
        <v>0</v>
      </c>
      <c r="AB205">
        <v>0</v>
      </c>
      <c r="AC205">
        <v>0</v>
      </c>
      <c r="AD205">
        <v>0</v>
      </c>
      <c r="AE205" t="s">
        <v>938</v>
      </c>
    </row>
    <row r="206" spans="1:31" x14ac:dyDescent="0.2">
      <c r="A206" t="s">
        <v>399</v>
      </c>
      <c r="B206">
        <v>40.818496734119044</v>
      </c>
      <c r="C206">
        <v>32.556199177361528</v>
      </c>
      <c r="D206">
        <v>79.615785786347374</v>
      </c>
      <c r="E206">
        <v>82.007676346452243</v>
      </c>
      <c r="F206">
        <v>2.6129307976223362</v>
      </c>
      <c r="G206">
        <v>2.691430864503694</v>
      </c>
      <c r="H206">
        <v>2.6669794973880205</v>
      </c>
      <c r="I206">
        <v>0</v>
      </c>
      <c r="J206">
        <v>0</v>
      </c>
      <c r="K206">
        <v>33.239933911441796</v>
      </c>
      <c r="L206">
        <v>27.185383358338317</v>
      </c>
      <c r="M206">
        <v>7.5785628226772506</v>
      </c>
      <c r="N206">
        <v>5.3708158190232105</v>
      </c>
      <c r="O206">
        <v>0</v>
      </c>
      <c r="P206">
        <v>0</v>
      </c>
      <c r="Q206">
        <v>0</v>
      </c>
      <c r="R206">
        <v>0</v>
      </c>
      <c r="S206">
        <v>0</v>
      </c>
      <c r="T206">
        <v>0</v>
      </c>
      <c r="U206">
        <v>59.403233457884525</v>
      </c>
      <c r="V206">
        <v>61.187879956619255</v>
      </c>
      <c r="W206">
        <v>20.212552328462845</v>
      </c>
      <c r="X206">
        <v>20.819796389832973</v>
      </c>
      <c r="Y206">
        <v>0</v>
      </c>
      <c r="Z206">
        <v>0</v>
      </c>
      <c r="AA206">
        <v>0</v>
      </c>
      <c r="AB206">
        <v>0</v>
      </c>
      <c r="AC206">
        <v>0</v>
      </c>
      <c r="AD206">
        <v>0</v>
      </c>
      <c r="AE206" t="s">
        <v>938</v>
      </c>
    </row>
    <row r="207" spans="1:31" x14ac:dyDescent="0.2">
      <c r="A207" t="s">
        <v>402</v>
      </c>
      <c r="B207">
        <v>22.311039304866405</v>
      </c>
      <c r="C207">
        <v>16.275709587102472</v>
      </c>
      <c r="D207">
        <v>49.242480535966827</v>
      </c>
      <c r="E207">
        <v>50.721868363227635</v>
      </c>
      <c r="F207">
        <v>-50.122941411558649</v>
      </c>
      <c r="G207">
        <v>-51.628780853107614</v>
      </c>
      <c r="H207">
        <v>-51.71246850428237</v>
      </c>
      <c r="I207">
        <v>0.5</v>
      </c>
      <c r="J207">
        <v>0.5</v>
      </c>
      <c r="K207">
        <v>14.995528303941361</v>
      </c>
      <c r="L207">
        <v>11.790405571736731</v>
      </c>
      <c r="M207">
        <v>7.3155110009250421</v>
      </c>
      <c r="N207">
        <v>4.4853040153657417</v>
      </c>
      <c r="O207">
        <v>0</v>
      </c>
      <c r="P207">
        <v>0</v>
      </c>
      <c r="Q207">
        <v>0</v>
      </c>
      <c r="R207">
        <v>0</v>
      </c>
      <c r="S207">
        <v>0</v>
      </c>
      <c r="T207">
        <v>0</v>
      </c>
      <c r="U207">
        <v>27.392814390572131</v>
      </c>
      <c r="V207">
        <v>28.215774479559276</v>
      </c>
      <c r="W207">
        <v>21.8496661453947</v>
      </c>
      <c r="X207">
        <v>22.50609388366836</v>
      </c>
      <c r="Y207">
        <v>0</v>
      </c>
      <c r="Z207">
        <v>0</v>
      </c>
      <c r="AA207">
        <v>0</v>
      </c>
      <c r="AB207">
        <v>0</v>
      </c>
      <c r="AC207">
        <v>0</v>
      </c>
      <c r="AD207">
        <v>0</v>
      </c>
      <c r="AE207" t="s">
        <v>938</v>
      </c>
    </row>
    <row r="208" spans="1:31" x14ac:dyDescent="0.2">
      <c r="A208" t="s">
        <v>426</v>
      </c>
      <c r="B208">
        <v>53.555554343183843</v>
      </c>
      <c r="C208">
        <v>42.761630562565195</v>
      </c>
      <c r="D208">
        <v>104.15226904756446</v>
      </c>
      <c r="E208">
        <v>107.28130717345695</v>
      </c>
      <c r="F208">
        <v>59.537559953995988</v>
      </c>
      <c r="G208">
        <v>61.326242012699723</v>
      </c>
      <c r="H208">
        <v>62.201801338312244</v>
      </c>
      <c r="I208">
        <v>0</v>
      </c>
      <c r="J208">
        <v>0</v>
      </c>
      <c r="K208">
        <v>43.781028750721994</v>
      </c>
      <c r="L208">
        <v>35.707504958827094</v>
      </c>
      <c r="M208">
        <v>9.7745255924618579</v>
      </c>
      <c r="N208">
        <v>7.0541256037380959</v>
      </c>
      <c r="O208">
        <v>0</v>
      </c>
      <c r="P208">
        <v>0</v>
      </c>
      <c r="Q208">
        <v>0</v>
      </c>
      <c r="R208">
        <v>0</v>
      </c>
      <c r="S208">
        <v>0</v>
      </c>
      <c r="T208">
        <v>0</v>
      </c>
      <c r="U208">
        <v>79.13968118306498</v>
      </c>
      <c r="V208">
        <v>81.517268171397404</v>
      </c>
      <c r="W208">
        <v>25.012587864499476</v>
      </c>
      <c r="X208">
        <v>25.764039002059544</v>
      </c>
      <c r="Y208">
        <v>0</v>
      </c>
      <c r="Z208">
        <v>0</v>
      </c>
      <c r="AA208">
        <v>0</v>
      </c>
      <c r="AB208">
        <v>0</v>
      </c>
      <c r="AC208">
        <v>0</v>
      </c>
      <c r="AD208">
        <v>0</v>
      </c>
      <c r="AE208" t="s">
        <v>938</v>
      </c>
    </row>
    <row r="209" spans="1:31" x14ac:dyDescent="0.2">
      <c r="A209" t="s">
        <v>444</v>
      </c>
      <c r="B209">
        <v>46.158845154862277</v>
      </c>
      <c r="C209">
        <v>36.939854003693789</v>
      </c>
      <c r="D209">
        <v>88.860595029475206</v>
      </c>
      <c r="E209">
        <v>91.530226639802805</v>
      </c>
      <c r="F209">
        <v>70.204089896676209</v>
      </c>
      <c r="G209">
        <v>72.313225644645016</v>
      </c>
      <c r="H209">
        <v>73.340445739124476</v>
      </c>
      <c r="I209">
        <v>0</v>
      </c>
      <c r="J209">
        <v>0</v>
      </c>
      <c r="K209">
        <v>39.963332141435799</v>
      </c>
      <c r="L209">
        <v>32.568132032800165</v>
      </c>
      <c r="M209">
        <v>6.1955130134264769</v>
      </c>
      <c r="N209">
        <v>4.3717219708936197</v>
      </c>
      <c r="O209">
        <v>0</v>
      </c>
      <c r="P209">
        <v>0</v>
      </c>
      <c r="Q209">
        <v>0</v>
      </c>
      <c r="R209">
        <v>0</v>
      </c>
      <c r="S209">
        <v>0</v>
      </c>
      <c r="T209">
        <v>0</v>
      </c>
      <c r="U209">
        <v>72.167642725169117</v>
      </c>
      <c r="V209">
        <v>74.335769330646301</v>
      </c>
      <c r="W209">
        <v>16.692952304306097</v>
      </c>
      <c r="X209">
        <v>17.194457309156494</v>
      </c>
      <c r="Y209">
        <v>0</v>
      </c>
      <c r="Z209">
        <v>0</v>
      </c>
      <c r="AA209">
        <v>0</v>
      </c>
      <c r="AB209">
        <v>0</v>
      </c>
      <c r="AC209">
        <v>0</v>
      </c>
      <c r="AD209">
        <v>0</v>
      </c>
      <c r="AE209" t="s">
        <v>938</v>
      </c>
    </row>
    <row r="210" spans="1:31" x14ac:dyDescent="0.2">
      <c r="A210" t="s">
        <v>705</v>
      </c>
      <c r="B210">
        <v>57.789763765239492</v>
      </c>
      <c r="C210">
        <v>46.983113840871098</v>
      </c>
      <c r="D210">
        <v>108.20642074843371</v>
      </c>
      <c r="E210">
        <v>111.45725742327936</v>
      </c>
      <c r="F210">
        <v>33.482618572347732</v>
      </c>
      <c r="G210">
        <v>34.488534151774488</v>
      </c>
      <c r="H210">
        <v>34.071417019115877</v>
      </c>
      <c r="I210">
        <v>0</v>
      </c>
      <c r="J210">
        <v>0</v>
      </c>
      <c r="K210">
        <v>46.660562655551125</v>
      </c>
      <c r="L210">
        <v>38.750513125719479</v>
      </c>
      <c r="M210">
        <v>11.12920110968836</v>
      </c>
      <c r="N210">
        <v>8.2326007151516158</v>
      </c>
      <c r="O210">
        <v>0</v>
      </c>
      <c r="P210">
        <v>0</v>
      </c>
      <c r="Q210">
        <v>0</v>
      </c>
      <c r="R210">
        <v>0</v>
      </c>
      <c r="S210">
        <v>0</v>
      </c>
      <c r="T210">
        <v>0</v>
      </c>
      <c r="U210">
        <v>80.49549279479892</v>
      </c>
      <c r="V210">
        <v>82.913812320822927</v>
      </c>
      <c r="W210">
        <v>27.710927953634787</v>
      </c>
      <c r="X210">
        <v>28.543445102456431</v>
      </c>
      <c r="Y210">
        <v>0</v>
      </c>
      <c r="Z210">
        <v>0</v>
      </c>
      <c r="AA210">
        <v>0</v>
      </c>
      <c r="AB210">
        <v>0</v>
      </c>
      <c r="AC210">
        <v>0</v>
      </c>
      <c r="AD210">
        <v>0</v>
      </c>
      <c r="AE210" t="s">
        <v>938</v>
      </c>
    </row>
    <row r="211" spans="1:31" x14ac:dyDescent="0.2">
      <c r="A211" t="s">
        <v>800</v>
      </c>
      <c r="B211">
        <v>53.958157426484526</v>
      </c>
      <c r="C211">
        <v>43.795125854379869</v>
      </c>
      <c r="D211">
        <v>104.14664663002226</v>
      </c>
      <c r="E211">
        <v>107.27551584208301</v>
      </c>
      <c r="F211">
        <v>-5.6274618748078655</v>
      </c>
      <c r="G211">
        <v>-5.7965272530209768</v>
      </c>
      <c r="H211">
        <v>-5.718751043737865</v>
      </c>
      <c r="I211">
        <v>5.1264022283958988E-2</v>
      </c>
      <c r="J211">
        <v>5.1264022283958988E-2</v>
      </c>
      <c r="K211">
        <v>41.288778558687625</v>
      </c>
      <c r="L211">
        <v>34.253587943615912</v>
      </c>
      <c r="M211">
        <v>12.669378867796894</v>
      </c>
      <c r="N211">
        <v>9.5415379107639566</v>
      </c>
      <c r="O211">
        <v>0</v>
      </c>
      <c r="P211">
        <v>0</v>
      </c>
      <c r="Q211">
        <v>0</v>
      </c>
      <c r="R211">
        <v>0</v>
      </c>
      <c r="S211">
        <v>0</v>
      </c>
      <c r="T211">
        <v>0</v>
      </c>
      <c r="U211">
        <v>73.354085641361365</v>
      </c>
      <c r="V211">
        <v>75.557856454621145</v>
      </c>
      <c r="W211">
        <v>30.792560988660895</v>
      </c>
      <c r="X211">
        <v>31.717659387461865</v>
      </c>
      <c r="Y211">
        <v>0</v>
      </c>
      <c r="Z211">
        <v>0</v>
      </c>
      <c r="AA211">
        <v>0</v>
      </c>
      <c r="AB211">
        <v>0</v>
      </c>
      <c r="AC211">
        <v>0</v>
      </c>
      <c r="AD211">
        <v>0</v>
      </c>
      <c r="AE211" t="s">
        <v>938</v>
      </c>
    </row>
    <row r="212" spans="1:31" x14ac:dyDescent="0.2">
      <c r="A212" t="s">
        <v>824</v>
      </c>
      <c r="B212">
        <v>37.01387398629246</v>
      </c>
      <c r="C212">
        <v>30.185433331397579</v>
      </c>
      <c r="D212">
        <v>69.023066425187054</v>
      </c>
      <c r="E212">
        <v>71.096720781308548</v>
      </c>
      <c r="F212">
        <v>34.543110735477654</v>
      </c>
      <c r="G212">
        <v>35.580886594483417</v>
      </c>
      <c r="H212">
        <v>35.585650398814998</v>
      </c>
      <c r="I212">
        <v>0</v>
      </c>
      <c r="J212">
        <v>0</v>
      </c>
      <c r="K212">
        <v>27.560786809420303</v>
      </c>
      <c r="L212">
        <v>23.226091362525658</v>
      </c>
      <c r="M212">
        <v>9.453087176872156</v>
      </c>
      <c r="N212">
        <v>6.9593419688719216</v>
      </c>
      <c r="O212">
        <v>0</v>
      </c>
      <c r="P212">
        <v>0</v>
      </c>
      <c r="Q212">
        <v>0</v>
      </c>
      <c r="R212">
        <v>0</v>
      </c>
      <c r="S212">
        <v>0</v>
      </c>
      <c r="T212">
        <v>0</v>
      </c>
      <c r="U212">
        <v>44.766038465510583</v>
      </c>
      <c r="V212">
        <v>46.110940908680426</v>
      </c>
      <c r="W212">
        <v>24.257027959676474</v>
      </c>
      <c r="X212">
        <v>24.985779872628125</v>
      </c>
      <c r="Y212">
        <v>0</v>
      </c>
      <c r="Z212">
        <v>0</v>
      </c>
      <c r="AA212">
        <v>0</v>
      </c>
      <c r="AB212">
        <v>0</v>
      </c>
      <c r="AC212">
        <v>0</v>
      </c>
      <c r="AD212">
        <v>0</v>
      </c>
      <c r="AE212" t="s">
        <v>938</v>
      </c>
    </row>
    <row r="213" spans="1:31" x14ac:dyDescent="0.2">
      <c r="A213" t="s">
        <v>870</v>
      </c>
      <c r="B213">
        <v>46.165872161545202</v>
      </c>
      <c r="C213">
        <v>38.098078815239766</v>
      </c>
      <c r="D213">
        <v>84.405185026693971</v>
      </c>
      <c r="E213">
        <v>86.940963117624705</v>
      </c>
      <c r="F213">
        <v>-544.08797726823843</v>
      </c>
      <c r="G213">
        <v>-560.43396800161895</v>
      </c>
      <c r="H213">
        <v>-566.07035342348809</v>
      </c>
      <c r="I213">
        <v>0.5</v>
      </c>
      <c r="J213">
        <v>0.5</v>
      </c>
      <c r="K213">
        <v>30.135739589188116</v>
      </c>
      <c r="L213">
        <v>25.472018532010605</v>
      </c>
      <c r="M213">
        <v>16.030132572357086</v>
      </c>
      <c r="N213">
        <v>12.626060283229162</v>
      </c>
      <c r="O213">
        <v>0</v>
      </c>
      <c r="P213">
        <v>0</v>
      </c>
      <c r="Q213">
        <v>0</v>
      </c>
      <c r="R213">
        <v>0</v>
      </c>
      <c r="S213">
        <v>0</v>
      </c>
      <c r="T213">
        <v>0</v>
      </c>
      <c r="U213">
        <v>49.819662573217116</v>
      </c>
      <c r="V213">
        <v>51.316390633356683</v>
      </c>
      <c r="W213">
        <v>34.585522453476862</v>
      </c>
      <c r="X213">
        <v>35.624572484268008</v>
      </c>
      <c r="Y213">
        <v>0</v>
      </c>
      <c r="Z213">
        <v>0</v>
      </c>
      <c r="AA213">
        <v>0</v>
      </c>
      <c r="AB213">
        <v>0</v>
      </c>
      <c r="AC213">
        <v>0</v>
      </c>
      <c r="AD213">
        <v>0</v>
      </c>
      <c r="AE213" t="s">
        <v>938</v>
      </c>
    </row>
    <row r="214" spans="1:31" x14ac:dyDescent="0.2">
      <c r="A214" t="s">
        <v>40</v>
      </c>
      <c r="B214">
        <v>28.760035366879464</v>
      </c>
      <c r="C214">
        <v>23.291607532016904</v>
      </c>
      <c r="D214">
        <v>53.883083147329394</v>
      </c>
      <c r="E214">
        <v>55.50188822042513</v>
      </c>
      <c r="F214">
        <v>36.26907868009291</v>
      </c>
      <c r="G214">
        <v>37.358707653314582</v>
      </c>
      <c r="H214">
        <v>37.193927625292694</v>
      </c>
      <c r="I214">
        <v>0</v>
      </c>
      <c r="J214">
        <v>0</v>
      </c>
      <c r="K214">
        <v>25.277456115676404</v>
      </c>
      <c r="L214">
        <v>20.77068906897626</v>
      </c>
      <c r="M214">
        <v>3.48257925120306</v>
      </c>
      <c r="N214">
        <v>2.5209184630406405</v>
      </c>
      <c r="O214">
        <v>0</v>
      </c>
      <c r="P214">
        <v>0</v>
      </c>
      <c r="Q214">
        <v>0</v>
      </c>
      <c r="R214">
        <v>0</v>
      </c>
      <c r="S214">
        <v>0</v>
      </c>
      <c r="T214">
        <v>0</v>
      </c>
      <c r="U214">
        <v>44.841672958782887</v>
      </c>
      <c r="V214">
        <v>46.188847682866495</v>
      </c>
      <c r="W214">
        <v>9.0414101885465108</v>
      </c>
      <c r="X214">
        <v>9.3130405375586367</v>
      </c>
      <c r="Y214">
        <v>0</v>
      </c>
      <c r="Z214">
        <v>0</v>
      </c>
      <c r="AA214">
        <v>0</v>
      </c>
      <c r="AB214">
        <v>0</v>
      </c>
      <c r="AC214">
        <v>0</v>
      </c>
      <c r="AD214">
        <v>0</v>
      </c>
      <c r="AE214" t="s">
        <v>938</v>
      </c>
    </row>
    <row r="215" spans="1:31" x14ac:dyDescent="0.2">
      <c r="A215" t="s">
        <v>43</v>
      </c>
      <c r="B215">
        <v>23.41299633868195</v>
      </c>
      <c r="C215">
        <v>14.864778746181884</v>
      </c>
      <c r="D215">
        <v>54.846851216042765</v>
      </c>
      <c r="E215">
        <v>56.494610694636322</v>
      </c>
      <c r="F215">
        <v>18.42634175627165</v>
      </c>
      <c r="G215">
        <v>18.979922839078093</v>
      </c>
      <c r="H215">
        <v>19.043902989804337</v>
      </c>
      <c r="I215">
        <v>0</v>
      </c>
      <c r="J215">
        <v>0</v>
      </c>
      <c r="K215">
        <v>21.03296742207533</v>
      </c>
      <c r="L215">
        <v>14.743764502444163</v>
      </c>
      <c r="M215">
        <v>2.3800289166066197</v>
      </c>
      <c r="N215">
        <v>0.12101424373771995</v>
      </c>
      <c r="O215">
        <v>0</v>
      </c>
      <c r="P215">
        <v>0</v>
      </c>
      <c r="Q215">
        <v>0</v>
      </c>
      <c r="R215">
        <v>0</v>
      </c>
      <c r="S215">
        <v>0</v>
      </c>
      <c r="T215">
        <v>0</v>
      </c>
      <c r="U215">
        <v>41.968469893356989</v>
      </c>
      <c r="V215">
        <v>43.22932521204153</v>
      </c>
      <c r="W215">
        <v>12.87838132268578</v>
      </c>
      <c r="X215">
        <v>13.265285482594793</v>
      </c>
      <c r="Y215">
        <v>0</v>
      </c>
      <c r="Z215">
        <v>0</v>
      </c>
      <c r="AA215">
        <v>0</v>
      </c>
      <c r="AB215">
        <v>0</v>
      </c>
      <c r="AC215">
        <v>0</v>
      </c>
      <c r="AD215">
        <v>0</v>
      </c>
      <c r="AE215" t="s">
        <v>938</v>
      </c>
    </row>
    <row r="216" spans="1:31" x14ac:dyDescent="0.2">
      <c r="A216" t="s">
        <v>64</v>
      </c>
      <c r="B216">
        <v>13.750632226717372</v>
      </c>
      <c r="C216">
        <v>8.5266340759280244</v>
      </c>
      <c r="D216">
        <v>34.227963710895985</v>
      </c>
      <c r="E216">
        <v>35.256271633540926</v>
      </c>
      <c r="F216">
        <v>15.683248731351545</v>
      </c>
      <c r="G216">
        <v>16.154419294096012</v>
      </c>
      <c r="H216">
        <v>16.109875067669194</v>
      </c>
      <c r="I216">
        <v>0</v>
      </c>
      <c r="J216">
        <v>0</v>
      </c>
      <c r="K216">
        <v>12.463639747357488</v>
      </c>
      <c r="L216">
        <v>8.4051423358644701</v>
      </c>
      <c r="M216">
        <v>1.2869924793598839</v>
      </c>
      <c r="N216">
        <v>0.12149174006355554</v>
      </c>
      <c r="O216">
        <v>0</v>
      </c>
      <c r="P216">
        <v>0</v>
      </c>
      <c r="Q216">
        <v>0</v>
      </c>
      <c r="R216">
        <v>0</v>
      </c>
      <c r="S216">
        <v>0</v>
      </c>
      <c r="T216">
        <v>0</v>
      </c>
      <c r="U216">
        <v>27.216907138961851</v>
      </c>
      <c r="V216">
        <v>28.034582460733233</v>
      </c>
      <c r="W216">
        <v>7.0110565719341338</v>
      </c>
      <c r="X216">
        <v>7.2216891728076904</v>
      </c>
      <c r="Y216">
        <v>0</v>
      </c>
      <c r="Z216">
        <v>0</v>
      </c>
      <c r="AA216">
        <v>0</v>
      </c>
      <c r="AB216">
        <v>0</v>
      </c>
      <c r="AC216">
        <v>0</v>
      </c>
      <c r="AD216">
        <v>0</v>
      </c>
      <c r="AE216" t="s">
        <v>938</v>
      </c>
    </row>
    <row r="217" spans="1:31" x14ac:dyDescent="0.2">
      <c r="A217" t="s">
        <v>97</v>
      </c>
      <c r="B217">
        <v>42.70142187836634</v>
      </c>
      <c r="C217">
        <v>33.703197429240298</v>
      </c>
      <c r="D217">
        <v>82.480100693657192</v>
      </c>
      <c r="E217">
        <v>84.958043632951615</v>
      </c>
      <c r="F217">
        <v>49.499573868113323</v>
      </c>
      <c r="G217">
        <v>50.98668552938711</v>
      </c>
      <c r="H217">
        <v>51.035224864401457</v>
      </c>
      <c r="I217">
        <v>0</v>
      </c>
      <c r="J217">
        <v>0</v>
      </c>
      <c r="K217">
        <v>35.588817686232147</v>
      </c>
      <c r="L217">
        <v>28.752975896042884</v>
      </c>
      <c r="M217">
        <v>7.1126041921341825</v>
      </c>
      <c r="N217">
        <v>4.9502215331974142</v>
      </c>
      <c r="O217">
        <v>0</v>
      </c>
      <c r="P217">
        <v>0</v>
      </c>
      <c r="Q217">
        <v>0</v>
      </c>
      <c r="R217">
        <v>0</v>
      </c>
      <c r="S217">
        <v>0</v>
      </c>
      <c r="T217">
        <v>0</v>
      </c>
      <c r="U217">
        <v>63.671255238163106</v>
      </c>
      <c r="V217">
        <v>65.584125567206627</v>
      </c>
      <c r="W217">
        <v>18.808845455494087</v>
      </c>
      <c r="X217">
        <v>19.373918065744981</v>
      </c>
      <c r="Y217">
        <v>0</v>
      </c>
      <c r="Z217">
        <v>0</v>
      </c>
      <c r="AA217">
        <v>0</v>
      </c>
      <c r="AB217">
        <v>0</v>
      </c>
      <c r="AC217">
        <v>0</v>
      </c>
      <c r="AD217">
        <v>0</v>
      </c>
      <c r="AE217" t="s">
        <v>938</v>
      </c>
    </row>
    <row r="218" spans="1:31" x14ac:dyDescent="0.2">
      <c r="A218" t="s">
        <v>109</v>
      </c>
      <c r="B218">
        <v>10.855091446347222</v>
      </c>
      <c r="C218">
        <v>4.3449950788987577</v>
      </c>
      <c r="D218">
        <v>35.929056866252552</v>
      </c>
      <c r="E218">
        <v>37.008470591848123</v>
      </c>
      <c r="F218">
        <v>9.0683539908628639</v>
      </c>
      <c r="G218">
        <v>9.3407938103308457</v>
      </c>
      <c r="H218">
        <v>9.5791488085613139</v>
      </c>
      <c r="I218">
        <v>0</v>
      </c>
      <c r="J218">
        <v>0</v>
      </c>
      <c r="K218">
        <v>11.002188041764512</v>
      </c>
      <c r="L218">
        <v>6.3189927724448145</v>
      </c>
      <c r="M218">
        <v>-0.14709659541729092</v>
      </c>
      <c r="N218">
        <v>-1.9739976935460568</v>
      </c>
      <c r="O218">
        <v>0</v>
      </c>
      <c r="P218">
        <v>0</v>
      </c>
      <c r="Q218">
        <v>0</v>
      </c>
      <c r="R218">
        <v>0</v>
      </c>
      <c r="S218">
        <v>0</v>
      </c>
      <c r="T218">
        <v>0</v>
      </c>
      <c r="U218">
        <v>27.256299185021742</v>
      </c>
      <c r="V218">
        <v>28.075157958820679</v>
      </c>
      <c r="W218">
        <v>8.6727576812308076</v>
      </c>
      <c r="X218">
        <v>8.9333126330274411</v>
      </c>
      <c r="Y218">
        <v>0</v>
      </c>
      <c r="Z218">
        <v>0</v>
      </c>
      <c r="AA218">
        <v>0</v>
      </c>
      <c r="AB218">
        <v>0</v>
      </c>
      <c r="AC218">
        <v>0</v>
      </c>
      <c r="AD218">
        <v>0</v>
      </c>
      <c r="AE218" t="s">
        <v>938</v>
      </c>
    </row>
    <row r="219" spans="1:31" x14ac:dyDescent="0.2">
      <c r="A219" t="s">
        <v>194</v>
      </c>
      <c r="B219">
        <v>32.577104679812194</v>
      </c>
      <c r="C219">
        <v>23.301142221111935</v>
      </c>
      <c r="D219">
        <v>69.147520855933294</v>
      </c>
      <c r="E219">
        <v>71.224914186369048</v>
      </c>
      <c r="F219">
        <v>31.931228082538588</v>
      </c>
      <c r="G219">
        <v>32.890535363988249</v>
      </c>
      <c r="H219">
        <v>32.865323847520578</v>
      </c>
      <c r="I219">
        <v>0</v>
      </c>
      <c r="J219">
        <v>0</v>
      </c>
      <c r="K219">
        <v>29.042937632557287</v>
      </c>
      <c r="L219">
        <v>21.816548918396144</v>
      </c>
      <c r="M219">
        <v>3.5341670472549049</v>
      </c>
      <c r="N219">
        <v>1.4845933027157896</v>
      </c>
      <c r="O219">
        <v>0</v>
      </c>
      <c r="P219">
        <v>0</v>
      </c>
      <c r="Q219">
        <v>0</v>
      </c>
      <c r="R219">
        <v>0</v>
      </c>
      <c r="S219">
        <v>0</v>
      </c>
      <c r="T219">
        <v>0</v>
      </c>
      <c r="U219">
        <v>55.239532699002581</v>
      </c>
      <c r="V219">
        <v>56.899089475367454</v>
      </c>
      <c r="W219">
        <v>13.907988156930713</v>
      </c>
      <c r="X219">
        <v>14.325824711001593</v>
      </c>
      <c r="Y219">
        <v>0</v>
      </c>
      <c r="Z219">
        <v>0</v>
      </c>
      <c r="AA219">
        <v>0</v>
      </c>
      <c r="AB219">
        <v>0</v>
      </c>
      <c r="AC219">
        <v>0</v>
      </c>
      <c r="AD219">
        <v>0</v>
      </c>
      <c r="AE219" t="s">
        <v>938</v>
      </c>
    </row>
    <row r="220" spans="1:31" x14ac:dyDescent="0.2">
      <c r="A220" t="s">
        <v>236</v>
      </c>
      <c r="B220">
        <v>35.007364965161827</v>
      </c>
      <c r="C220">
        <v>26.166502074622304</v>
      </c>
      <c r="D220">
        <v>72.00585461404637</v>
      </c>
      <c r="E220">
        <v>74.169120632494113</v>
      </c>
      <c r="F220">
        <v>29.415830812690274</v>
      </c>
      <c r="G220">
        <v>30.299568219080108</v>
      </c>
      <c r="H220">
        <v>30.220061941092801</v>
      </c>
      <c r="I220">
        <v>0</v>
      </c>
      <c r="J220">
        <v>0</v>
      </c>
      <c r="K220">
        <v>29.855917554375441</v>
      </c>
      <c r="L220">
        <v>23.100033843509824</v>
      </c>
      <c r="M220">
        <v>5.1514474107863899</v>
      </c>
      <c r="N220">
        <v>3.0664682311124802</v>
      </c>
      <c r="O220">
        <v>0</v>
      </c>
      <c r="P220">
        <v>0</v>
      </c>
      <c r="Q220">
        <v>0</v>
      </c>
      <c r="R220">
        <v>0</v>
      </c>
      <c r="S220">
        <v>0</v>
      </c>
      <c r="T220">
        <v>0</v>
      </c>
      <c r="U220">
        <v>56.116002822488262</v>
      </c>
      <c r="V220">
        <v>57.801891319301212</v>
      </c>
      <c r="W220">
        <v>15.88985179155811</v>
      </c>
      <c r="X220">
        <v>16.367229313192901</v>
      </c>
      <c r="Y220">
        <v>0</v>
      </c>
      <c r="Z220">
        <v>0</v>
      </c>
      <c r="AA220">
        <v>0</v>
      </c>
      <c r="AB220">
        <v>0</v>
      </c>
      <c r="AC220">
        <v>0</v>
      </c>
      <c r="AD220">
        <v>0</v>
      </c>
      <c r="AE220" t="s">
        <v>938</v>
      </c>
    </row>
    <row r="221" spans="1:31" x14ac:dyDescent="0.2">
      <c r="A221" t="s">
        <v>271</v>
      </c>
      <c r="B221">
        <v>34.049821983161927</v>
      </c>
      <c r="C221">
        <v>25.73245303158561</v>
      </c>
      <c r="D221">
        <v>69.259475456714256</v>
      </c>
      <c r="E221">
        <v>71.340232230091928</v>
      </c>
      <c r="F221">
        <v>36.86348310288961</v>
      </c>
      <c r="G221">
        <v>37.970969719714617</v>
      </c>
      <c r="H221">
        <v>37.955835574510743</v>
      </c>
      <c r="I221">
        <v>0</v>
      </c>
      <c r="J221">
        <v>0</v>
      </c>
      <c r="K221">
        <v>29.509270258124157</v>
      </c>
      <c r="L221">
        <v>22.937168962029695</v>
      </c>
      <c r="M221">
        <v>4.5405517250377718</v>
      </c>
      <c r="N221">
        <v>2.7952840695559158</v>
      </c>
      <c r="O221">
        <v>0</v>
      </c>
      <c r="P221">
        <v>0</v>
      </c>
      <c r="Q221">
        <v>0</v>
      </c>
      <c r="R221">
        <v>0</v>
      </c>
      <c r="S221">
        <v>0</v>
      </c>
      <c r="T221">
        <v>0</v>
      </c>
      <c r="U221">
        <v>55.569076025731491</v>
      </c>
      <c r="V221">
        <v>57.238533245388659</v>
      </c>
      <c r="W221">
        <v>13.690399430982765</v>
      </c>
      <c r="X221">
        <v>14.101698984703276</v>
      </c>
      <c r="Y221">
        <v>0</v>
      </c>
      <c r="Z221">
        <v>0</v>
      </c>
      <c r="AA221">
        <v>0</v>
      </c>
      <c r="AB221">
        <v>0</v>
      </c>
      <c r="AC221">
        <v>0</v>
      </c>
      <c r="AD221">
        <v>0</v>
      </c>
      <c r="AE221" t="s">
        <v>938</v>
      </c>
    </row>
    <row r="222" spans="1:31" x14ac:dyDescent="0.2">
      <c r="A222" t="s">
        <v>344</v>
      </c>
      <c r="B222">
        <v>38.589542592414048</v>
      </c>
      <c r="C222">
        <v>30.201978807864503</v>
      </c>
      <c r="D222">
        <v>76.567117101943182</v>
      </c>
      <c r="E222">
        <v>78.867416757366357</v>
      </c>
      <c r="F222">
        <v>54.548929977844885</v>
      </c>
      <c r="G222">
        <v>56.187739032973269</v>
      </c>
      <c r="H222">
        <v>56.504265762265398</v>
      </c>
      <c r="I222">
        <v>0</v>
      </c>
      <c r="J222">
        <v>0</v>
      </c>
      <c r="K222">
        <v>32.493336190935217</v>
      </c>
      <c r="L222">
        <v>26.022644792022056</v>
      </c>
      <c r="M222">
        <v>6.0962064014788311</v>
      </c>
      <c r="N222">
        <v>4.1793340158424455</v>
      </c>
      <c r="O222">
        <v>0</v>
      </c>
      <c r="P222">
        <v>0</v>
      </c>
      <c r="Q222">
        <v>0</v>
      </c>
      <c r="R222">
        <v>0</v>
      </c>
      <c r="S222">
        <v>0</v>
      </c>
      <c r="T222">
        <v>0</v>
      </c>
      <c r="U222">
        <v>59.994216842782194</v>
      </c>
      <c r="V222">
        <v>61.796618207157621</v>
      </c>
      <c r="W222">
        <v>16.572900259160988</v>
      </c>
      <c r="X222">
        <v>17.070798550208742</v>
      </c>
      <c r="Y222">
        <v>0</v>
      </c>
      <c r="Z222">
        <v>0</v>
      </c>
      <c r="AA222">
        <v>0</v>
      </c>
      <c r="AB222">
        <v>0</v>
      </c>
      <c r="AC222">
        <v>0</v>
      </c>
      <c r="AD222">
        <v>0</v>
      </c>
      <c r="AE222" t="s">
        <v>938</v>
      </c>
    </row>
    <row r="223" spans="1:31" x14ac:dyDescent="0.2">
      <c r="A223" t="s">
        <v>352</v>
      </c>
      <c r="B223">
        <v>13.01917786713817</v>
      </c>
      <c r="C223">
        <v>7.3321104374951309</v>
      </c>
      <c r="D223">
        <v>37.051681919154944</v>
      </c>
      <c r="E223">
        <v>38.164822577670321</v>
      </c>
      <c r="F223">
        <v>21.127192600626572</v>
      </c>
      <c r="G223">
        <v>21.761915125108917</v>
      </c>
      <c r="H223">
        <v>21.839801118112103</v>
      </c>
      <c r="I223">
        <v>0</v>
      </c>
      <c r="J223">
        <v>0</v>
      </c>
      <c r="K223">
        <v>11.758633021001472</v>
      </c>
      <c r="L223">
        <v>7.5405737876577081</v>
      </c>
      <c r="M223">
        <v>1.2605448461366966</v>
      </c>
      <c r="N223">
        <v>-0.20846335016257689</v>
      </c>
      <c r="O223">
        <v>0</v>
      </c>
      <c r="P223">
        <v>0</v>
      </c>
      <c r="Q223">
        <v>0</v>
      </c>
      <c r="R223">
        <v>0</v>
      </c>
      <c r="S223">
        <v>0</v>
      </c>
      <c r="T223">
        <v>0</v>
      </c>
      <c r="U223">
        <v>28.312150740323961</v>
      </c>
      <c r="V223">
        <v>29.162730376299358</v>
      </c>
      <c r="W223">
        <v>8.7395311788309797</v>
      </c>
      <c r="X223">
        <v>9.0020922013709654</v>
      </c>
      <c r="Y223">
        <v>0</v>
      </c>
      <c r="Z223">
        <v>0</v>
      </c>
      <c r="AA223">
        <v>0</v>
      </c>
      <c r="AB223">
        <v>0</v>
      </c>
      <c r="AC223">
        <v>0</v>
      </c>
      <c r="AD223">
        <v>0</v>
      </c>
      <c r="AE223" t="s">
        <v>938</v>
      </c>
    </row>
    <row r="224" spans="1:31" x14ac:dyDescent="0.2">
      <c r="A224" t="s">
        <v>363</v>
      </c>
      <c r="B224">
        <v>12.283528307412508</v>
      </c>
      <c r="C224">
        <v>6.8470493563318291</v>
      </c>
      <c r="D224">
        <v>32.272308307899863</v>
      </c>
      <c r="E224">
        <v>33.241862634746639</v>
      </c>
      <c r="F224">
        <v>9.2871816171305976</v>
      </c>
      <c r="G224">
        <v>9.566195657130228</v>
      </c>
      <c r="H224">
        <v>9.621541509633742</v>
      </c>
      <c r="I224">
        <v>0</v>
      </c>
      <c r="J224">
        <v>0</v>
      </c>
      <c r="K224">
        <v>11.622009066689104</v>
      </c>
      <c r="L224">
        <v>7.3434135165574697</v>
      </c>
      <c r="M224">
        <v>0.66151924072340507</v>
      </c>
      <c r="N224">
        <v>-0.496364160225641</v>
      </c>
      <c r="O224">
        <v>0</v>
      </c>
      <c r="P224">
        <v>0</v>
      </c>
      <c r="Q224">
        <v>0</v>
      </c>
      <c r="R224">
        <v>0</v>
      </c>
      <c r="S224">
        <v>0</v>
      </c>
      <c r="T224">
        <v>0</v>
      </c>
      <c r="U224">
        <v>26.156400850029716</v>
      </c>
      <c r="V224">
        <v>26.942215467841763</v>
      </c>
      <c r="W224">
        <v>6.115907457870148</v>
      </c>
      <c r="X224">
        <v>6.2996471669048733</v>
      </c>
      <c r="Y224">
        <v>0</v>
      </c>
      <c r="Z224">
        <v>0</v>
      </c>
      <c r="AA224">
        <v>0</v>
      </c>
      <c r="AB224">
        <v>0</v>
      </c>
      <c r="AC224">
        <v>0</v>
      </c>
      <c r="AD224">
        <v>0</v>
      </c>
      <c r="AE224" t="s">
        <v>938</v>
      </c>
    </row>
    <row r="225" spans="1:31" x14ac:dyDescent="0.2">
      <c r="A225" t="s">
        <v>376</v>
      </c>
      <c r="B225">
        <v>19.512819525292155</v>
      </c>
      <c r="C225">
        <v>13.124281360826508</v>
      </c>
      <c r="D225">
        <v>44.098387659761414</v>
      </c>
      <c r="E225">
        <v>45.42323192421776</v>
      </c>
      <c r="F225">
        <v>-50.117304310563419</v>
      </c>
      <c r="G225">
        <v>-51.622974397146876</v>
      </c>
      <c r="H225">
        <v>-50.328021988534957</v>
      </c>
      <c r="I225">
        <v>0.5</v>
      </c>
      <c r="J225">
        <v>0.5</v>
      </c>
      <c r="K225">
        <v>17.278022011583136</v>
      </c>
      <c r="L225">
        <v>12.36808422774382</v>
      </c>
      <c r="M225">
        <v>2.2347975137090197</v>
      </c>
      <c r="N225">
        <v>0.75619713308268788</v>
      </c>
      <c r="O225">
        <v>0</v>
      </c>
      <c r="P225">
        <v>0</v>
      </c>
      <c r="Q225">
        <v>0</v>
      </c>
      <c r="R225">
        <v>0</v>
      </c>
      <c r="S225">
        <v>0</v>
      </c>
      <c r="T225">
        <v>0</v>
      </c>
      <c r="U225">
        <v>34.730223467521128</v>
      </c>
      <c r="V225">
        <v>35.773620739077558</v>
      </c>
      <c r="W225">
        <v>9.3681641922402807</v>
      </c>
      <c r="X225">
        <v>9.6496111851402038</v>
      </c>
      <c r="Y225">
        <v>0</v>
      </c>
      <c r="Z225">
        <v>0</v>
      </c>
      <c r="AA225">
        <v>0</v>
      </c>
      <c r="AB225">
        <v>0</v>
      </c>
      <c r="AC225">
        <v>0</v>
      </c>
      <c r="AD225">
        <v>0</v>
      </c>
      <c r="AE225" t="s">
        <v>938</v>
      </c>
    </row>
    <row r="226" spans="1:31" x14ac:dyDescent="0.2">
      <c r="A226" t="s">
        <v>383</v>
      </c>
      <c r="B226">
        <v>21.767140850683329</v>
      </c>
      <c r="C226">
        <v>15.68693672806825</v>
      </c>
      <c r="D226">
        <v>46.040802931727697</v>
      </c>
      <c r="E226">
        <v>47.424003019805355</v>
      </c>
      <c r="F226">
        <v>-5.3517484931456876</v>
      </c>
      <c r="G226">
        <v>-5.5125306367165878</v>
      </c>
      <c r="H226">
        <v>-5.3026294817205084</v>
      </c>
      <c r="I226">
        <v>0.10413470365135791</v>
      </c>
      <c r="J226">
        <v>0.10413470365135791</v>
      </c>
      <c r="K226">
        <v>18.764833468927407</v>
      </c>
      <c r="L226">
        <v>14.210114581076182</v>
      </c>
      <c r="M226">
        <v>3.002307381755922</v>
      </c>
      <c r="N226">
        <v>1.4768221469920688</v>
      </c>
      <c r="O226">
        <v>0</v>
      </c>
      <c r="P226">
        <v>0</v>
      </c>
      <c r="Q226">
        <v>0</v>
      </c>
      <c r="R226">
        <v>0</v>
      </c>
      <c r="S226">
        <v>0</v>
      </c>
      <c r="T226">
        <v>0</v>
      </c>
      <c r="U226">
        <v>35.423172210735508</v>
      </c>
      <c r="V226">
        <v>36.487387684877774</v>
      </c>
      <c r="W226">
        <v>10.617630720992194</v>
      </c>
      <c r="X226">
        <v>10.936615334927581</v>
      </c>
      <c r="Y226">
        <v>0</v>
      </c>
      <c r="Z226">
        <v>0</v>
      </c>
      <c r="AA226">
        <v>0</v>
      </c>
      <c r="AB226">
        <v>0</v>
      </c>
      <c r="AC226">
        <v>0</v>
      </c>
      <c r="AD226">
        <v>0</v>
      </c>
      <c r="AE226" t="s">
        <v>938</v>
      </c>
    </row>
    <row r="227" spans="1:31" x14ac:dyDescent="0.2">
      <c r="A227" t="s">
        <v>417</v>
      </c>
      <c r="B227">
        <v>5.5219531098943389</v>
      </c>
      <c r="C227">
        <v>1.5452994988877886</v>
      </c>
      <c r="D227">
        <v>20.605788089014293</v>
      </c>
      <c r="E227">
        <v>21.224846100272231</v>
      </c>
      <c r="F227">
        <v>-4.0325938619695361</v>
      </c>
      <c r="G227">
        <v>-4.1537447505265606</v>
      </c>
      <c r="H227">
        <v>-4.0388533319648703</v>
      </c>
      <c r="I227">
        <v>0.16367121473259516</v>
      </c>
      <c r="J227">
        <v>0.16367121473259516</v>
      </c>
      <c r="K227">
        <v>5.4987628342016119</v>
      </c>
      <c r="L227">
        <v>2.8223413265199064</v>
      </c>
      <c r="M227">
        <v>2.3190275692727417E-2</v>
      </c>
      <c r="N227">
        <v>-1.277041827632118</v>
      </c>
      <c r="O227">
        <v>0</v>
      </c>
      <c r="P227">
        <v>0</v>
      </c>
      <c r="Q227">
        <v>0</v>
      </c>
      <c r="R227">
        <v>0</v>
      </c>
      <c r="S227">
        <v>0</v>
      </c>
      <c r="T227">
        <v>0</v>
      </c>
      <c r="U227">
        <v>14.701624159847858</v>
      </c>
      <c r="V227">
        <v>15.143303855637276</v>
      </c>
      <c r="W227">
        <v>5.9041639291664341</v>
      </c>
      <c r="X227">
        <v>6.081542244634953</v>
      </c>
      <c r="Y227">
        <v>0</v>
      </c>
      <c r="Z227">
        <v>0</v>
      </c>
      <c r="AA227">
        <v>0</v>
      </c>
      <c r="AB227">
        <v>0</v>
      </c>
      <c r="AC227">
        <v>0</v>
      </c>
      <c r="AD227">
        <v>0</v>
      </c>
      <c r="AE227" t="s">
        <v>938</v>
      </c>
    </row>
    <row r="228" spans="1:31" x14ac:dyDescent="0.2">
      <c r="A228" t="s">
        <v>481</v>
      </c>
      <c r="B228">
        <v>14.962617176027841</v>
      </c>
      <c r="C228">
        <v>10.070889694256946</v>
      </c>
      <c r="D228">
        <v>33.582578513804741</v>
      </c>
      <c r="E228">
        <v>34.591497181601447</v>
      </c>
      <c r="F228">
        <v>8.9036948982610387</v>
      </c>
      <c r="G228">
        <v>9.1711878780371219</v>
      </c>
      <c r="H228">
        <v>8.9921021921773203</v>
      </c>
      <c r="I228">
        <v>0</v>
      </c>
      <c r="J228">
        <v>0</v>
      </c>
      <c r="K228">
        <v>13.013976509762376</v>
      </c>
      <c r="L228">
        <v>9.544347907436288</v>
      </c>
      <c r="M228">
        <v>1.9486406662654654</v>
      </c>
      <c r="N228">
        <v>0.52654178682065755</v>
      </c>
      <c r="O228">
        <v>0</v>
      </c>
      <c r="P228">
        <v>0</v>
      </c>
      <c r="Q228">
        <v>0</v>
      </c>
      <c r="R228">
        <v>0</v>
      </c>
      <c r="S228">
        <v>0</v>
      </c>
      <c r="T228">
        <v>0</v>
      </c>
      <c r="U228">
        <v>24.831785843897777</v>
      </c>
      <c r="V228">
        <v>25.577805161096421</v>
      </c>
      <c r="W228">
        <v>8.7507926699069678</v>
      </c>
      <c r="X228">
        <v>9.0136920205050313</v>
      </c>
      <c r="Y228">
        <v>0</v>
      </c>
      <c r="Z228">
        <v>0</v>
      </c>
      <c r="AA228">
        <v>0</v>
      </c>
      <c r="AB228">
        <v>0</v>
      </c>
      <c r="AC228">
        <v>0</v>
      </c>
      <c r="AD228">
        <v>0</v>
      </c>
      <c r="AE228" t="s">
        <v>938</v>
      </c>
    </row>
    <row r="229" spans="1:31" x14ac:dyDescent="0.2">
      <c r="A229" t="s">
        <v>507</v>
      </c>
      <c r="B229">
        <v>56.374302288710147</v>
      </c>
      <c r="C229">
        <v>46.411746927983685</v>
      </c>
      <c r="D229">
        <v>104.09873865765381</v>
      </c>
      <c r="E229">
        <v>107.22616857440734</v>
      </c>
      <c r="F229">
        <v>69.790807607697232</v>
      </c>
      <c r="G229">
        <v>71.887527149559375</v>
      </c>
      <c r="H229">
        <v>72.270600948127637</v>
      </c>
      <c r="I229">
        <v>0</v>
      </c>
      <c r="J229">
        <v>0</v>
      </c>
      <c r="K229">
        <v>47.193539014585269</v>
      </c>
      <c r="L229">
        <v>39.473826900208131</v>
      </c>
      <c r="M229">
        <v>9.1807632741248746</v>
      </c>
      <c r="N229">
        <v>6.9379200277755544</v>
      </c>
      <c r="O229">
        <v>0</v>
      </c>
      <c r="P229">
        <v>0</v>
      </c>
      <c r="Q229">
        <v>0</v>
      </c>
      <c r="R229">
        <v>0</v>
      </c>
      <c r="S229">
        <v>0</v>
      </c>
      <c r="T229">
        <v>0</v>
      </c>
      <c r="U229">
        <v>81.616035502906684</v>
      </c>
      <c r="V229">
        <v>84.068019402135619</v>
      </c>
      <c r="W229">
        <v>22.482703154747121</v>
      </c>
      <c r="X229">
        <v>23.15814917227171</v>
      </c>
      <c r="Y229">
        <v>0</v>
      </c>
      <c r="Z229">
        <v>0</v>
      </c>
      <c r="AA229">
        <v>0</v>
      </c>
      <c r="AB229">
        <v>0</v>
      </c>
      <c r="AC229">
        <v>0</v>
      </c>
      <c r="AD229">
        <v>0</v>
      </c>
      <c r="AE229" t="s">
        <v>938</v>
      </c>
    </row>
    <row r="230" spans="1:31" x14ac:dyDescent="0.2">
      <c r="A230" t="s">
        <v>588</v>
      </c>
      <c r="B230">
        <v>23.224012670782859</v>
      </c>
      <c r="C230">
        <v>16.77971901987641</v>
      </c>
      <c r="D230">
        <v>49.90589587690188</v>
      </c>
      <c r="E230">
        <v>51.405214637152149</v>
      </c>
      <c r="F230">
        <v>31.795264241630605</v>
      </c>
      <c r="G230">
        <v>32.750486772495044</v>
      </c>
      <c r="H230">
        <v>32.761964961147889</v>
      </c>
      <c r="I230">
        <v>0</v>
      </c>
      <c r="J230">
        <v>0</v>
      </c>
      <c r="K230">
        <v>19.934396525059505</v>
      </c>
      <c r="L230">
        <v>14.979639192033977</v>
      </c>
      <c r="M230">
        <v>3.2896161457233539</v>
      </c>
      <c r="N230">
        <v>1.800079827842433</v>
      </c>
      <c r="O230">
        <v>0</v>
      </c>
      <c r="P230">
        <v>0</v>
      </c>
      <c r="Q230">
        <v>0</v>
      </c>
      <c r="R230">
        <v>0</v>
      </c>
      <c r="S230">
        <v>0</v>
      </c>
      <c r="T230">
        <v>0</v>
      </c>
      <c r="U230">
        <v>39.016025682966664</v>
      </c>
      <c r="V230">
        <v>40.188180960995702</v>
      </c>
      <c r="W230">
        <v>10.889870193935213</v>
      </c>
      <c r="X230">
        <v>11.217033676156442</v>
      </c>
      <c r="Y230">
        <v>0</v>
      </c>
      <c r="Z230">
        <v>0</v>
      </c>
      <c r="AA230">
        <v>0</v>
      </c>
      <c r="AB230">
        <v>0</v>
      </c>
      <c r="AC230">
        <v>0</v>
      </c>
      <c r="AD230">
        <v>0</v>
      </c>
      <c r="AE230" t="s">
        <v>938</v>
      </c>
    </row>
    <row r="231" spans="1:31" x14ac:dyDescent="0.2">
      <c r="A231" t="s">
        <v>600</v>
      </c>
      <c r="B231">
        <v>3.4531661304429284</v>
      </c>
      <c r="C231">
        <v>0</v>
      </c>
      <c r="D231">
        <v>21.080969848808429</v>
      </c>
      <c r="E231">
        <v>21.714303706927137</v>
      </c>
      <c r="F231">
        <v>-4.629067386720231</v>
      </c>
      <c r="G231">
        <v>-4.7681380807418687</v>
      </c>
      <c r="H231">
        <v>-4.7568266426717045</v>
      </c>
      <c r="I231">
        <v>0.18004902720255012</v>
      </c>
      <c r="J231">
        <v>0.18004902720255012</v>
      </c>
      <c r="K231">
        <v>8.3233305976668106</v>
      </c>
      <c r="L231">
        <v>0</v>
      </c>
      <c r="M231">
        <v>-4.8701644672238826</v>
      </c>
      <c r="N231">
        <v>0</v>
      </c>
      <c r="O231">
        <v>0</v>
      </c>
      <c r="P231">
        <v>0</v>
      </c>
      <c r="Q231">
        <v>0</v>
      </c>
      <c r="R231">
        <v>0</v>
      </c>
      <c r="S231">
        <v>0</v>
      </c>
      <c r="T231">
        <v>0</v>
      </c>
      <c r="U231">
        <v>7.635584705444538</v>
      </c>
      <c r="V231">
        <v>7.8649799541059613</v>
      </c>
      <c r="W231">
        <v>13.445385143363891</v>
      </c>
      <c r="X231">
        <v>13.849323752821176</v>
      </c>
      <c r="Y231">
        <v>0</v>
      </c>
      <c r="Z231">
        <v>0</v>
      </c>
      <c r="AA231">
        <v>0</v>
      </c>
      <c r="AB231">
        <v>0</v>
      </c>
      <c r="AC231">
        <v>0</v>
      </c>
      <c r="AD231">
        <v>0</v>
      </c>
      <c r="AE231" t="s">
        <v>938</v>
      </c>
    </row>
    <row r="232" spans="1:31" x14ac:dyDescent="0.2">
      <c r="A232" t="s">
        <v>754</v>
      </c>
      <c r="B232">
        <v>16.830344825789851</v>
      </c>
      <c r="C232">
        <v>11.754272678570326</v>
      </c>
      <c r="D232">
        <v>34.008951484082267</v>
      </c>
      <c r="E232">
        <v>35.030679640256409</v>
      </c>
      <c r="F232">
        <v>18.164209336716279</v>
      </c>
      <c r="G232">
        <v>18.709915196617626</v>
      </c>
      <c r="H232">
        <v>18.762153465070583</v>
      </c>
      <c r="I232">
        <v>0</v>
      </c>
      <c r="J232">
        <v>0</v>
      </c>
      <c r="K232">
        <v>15.914075008195885</v>
      </c>
      <c r="L232">
        <v>12.049092485112034</v>
      </c>
      <c r="M232">
        <v>0.91626981759396564</v>
      </c>
      <c r="N232">
        <v>-0.29481980654170736</v>
      </c>
      <c r="O232">
        <v>0</v>
      </c>
      <c r="P232">
        <v>0</v>
      </c>
      <c r="Q232">
        <v>0</v>
      </c>
      <c r="R232">
        <v>0</v>
      </c>
      <c r="S232">
        <v>0</v>
      </c>
      <c r="T232">
        <v>0</v>
      </c>
      <c r="U232">
        <v>27.254245842404625</v>
      </c>
      <c r="V232">
        <v>28.073042927798756</v>
      </c>
      <c r="W232">
        <v>6.7547056416776421</v>
      </c>
      <c r="X232">
        <v>6.9576367124576572</v>
      </c>
      <c r="Y232">
        <v>0</v>
      </c>
      <c r="Z232">
        <v>0</v>
      </c>
      <c r="AA232">
        <v>0</v>
      </c>
      <c r="AB232">
        <v>0</v>
      </c>
      <c r="AC232">
        <v>0</v>
      </c>
      <c r="AD232">
        <v>0</v>
      </c>
      <c r="AE232" t="s">
        <v>938</v>
      </c>
    </row>
    <row r="233" spans="1:31" x14ac:dyDescent="0.2">
      <c r="A233" t="s">
        <v>821</v>
      </c>
      <c r="B233">
        <v>33.462636199241651</v>
      </c>
      <c r="C233">
        <v>26.053177669575618</v>
      </c>
      <c r="D233">
        <v>65.516519976203512</v>
      </c>
      <c r="E233">
        <v>67.48482744329975</v>
      </c>
      <c r="F233">
        <v>45.235175344778568</v>
      </c>
      <c r="G233">
        <v>46.594172028956464</v>
      </c>
      <c r="H233">
        <v>47.192829508978278</v>
      </c>
      <c r="I233">
        <v>0</v>
      </c>
      <c r="J233">
        <v>0</v>
      </c>
      <c r="K233">
        <v>28.669656261601077</v>
      </c>
      <c r="L233">
        <v>22.919023537836029</v>
      </c>
      <c r="M233">
        <v>4.792979937640574</v>
      </c>
      <c r="N233">
        <v>3.1341541317395865</v>
      </c>
      <c r="O233">
        <v>0</v>
      </c>
      <c r="P233">
        <v>0</v>
      </c>
      <c r="Q233">
        <v>0</v>
      </c>
      <c r="R233">
        <v>0</v>
      </c>
      <c r="S233">
        <v>0</v>
      </c>
      <c r="T233">
        <v>0</v>
      </c>
      <c r="U233">
        <v>51.749324687308317</v>
      </c>
      <c r="V233">
        <v>53.30402542898711</v>
      </c>
      <c r="W233">
        <v>13.76719528889519</v>
      </c>
      <c r="X233">
        <v>14.180802014312642</v>
      </c>
      <c r="Y233">
        <v>0</v>
      </c>
      <c r="Z233">
        <v>0</v>
      </c>
      <c r="AA233">
        <v>0</v>
      </c>
      <c r="AB233">
        <v>0</v>
      </c>
      <c r="AC233">
        <v>0</v>
      </c>
      <c r="AD233">
        <v>0</v>
      </c>
      <c r="AE233" t="s">
        <v>938</v>
      </c>
    </row>
    <row r="234" spans="1:31" x14ac:dyDescent="0.2">
      <c r="A234" t="s">
        <v>397</v>
      </c>
      <c r="B234">
        <v>1.8624470806777436</v>
      </c>
      <c r="C234">
        <v>1.8204806934965272</v>
      </c>
      <c r="D234">
        <v>1.4235960271937504</v>
      </c>
      <c r="E234">
        <v>1.4784117292601016</v>
      </c>
      <c r="F234">
        <v>0.54442336714890061</v>
      </c>
      <c r="G234">
        <v>0.56077943397311647</v>
      </c>
      <c r="H234">
        <v>0.55757838557370032</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t="s">
        <v>1026</v>
      </c>
    </row>
    <row r="235" spans="1:31" x14ac:dyDescent="0.2">
      <c r="A235" t="s">
        <v>197</v>
      </c>
      <c r="B235">
        <v>40.572192196290068</v>
      </c>
      <c r="C235">
        <v>28.942991404601425</v>
      </c>
      <c r="D235">
        <v>82.973367468892363</v>
      </c>
      <c r="E235">
        <v>85.466129581691717</v>
      </c>
      <c r="F235">
        <v>65.196607475100137</v>
      </c>
      <c r="G235">
        <v>67.155303837013008</v>
      </c>
      <c r="H235">
        <v>67.079162980876802</v>
      </c>
      <c r="I235">
        <v>0</v>
      </c>
      <c r="J235">
        <v>0</v>
      </c>
      <c r="K235">
        <v>36.96006306831071</v>
      </c>
      <c r="L235">
        <v>25.911698800180108</v>
      </c>
      <c r="M235">
        <v>0</v>
      </c>
      <c r="N235">
        <v>0</v>
      </c>
      <c r="O235">
        <v>3.6121291279793586</v>
      </c>
      <c r="P235">
        <v>3.0312926044213158</v>
      </c>
      <c r="Q235">
        <v>0</v>
      </c>
      <c r="R235">
        <v>0</v>
      </c>
      <c r="S235">
        <v>0</v>
      </c>
      <c r="T235">
        <v>0</v>
      </c>
      <c r="U235">
        <v>77.698168954616506</v>
      </c>
      <c r="V235">
        <v>80.032448708617849</v>
      </c>
      <c r="W235">
        <v>0</v>
      </c>
      <c r="X235">
        <v>0</v>
      </c>
      <c r="Y235">
        <v>5.2751985142758695</v>
      </c>
      <c r="Z235">
        <v>5.4336808730738566</v>
      </c>
      <c r="AA235">
        <v>0</v>
      </c>
      <c r="AB235">
        <v>0</v>
      </c>
      <c r="AC235">
        <v>0</v>
      </c>
      <c r="AD235">
        <v>0</v>
      </c>
      <c r="AE235" t="s">
        <v>1026</v>
      </c>
    </row>
    <row r="236" spans="1:31" x14ac:dyDescent="0.2">
      <c r="A236" t="s">
        <v>310</v>
      </c>
      <c r="B236">
        <v>31.210774010795795</v>
      </c>
      <c r="C236">
        <v>19.385186739225723</v>
      </c>
      <c r="D236">
        <v>70.758376908401246</v>
      </c>
      <c r="E236">
        <v>72.884165055863946</v>
      </c>
      <c r="F236">
        <v>50.649625319507507</v>
      </c>
      <c r="G236">
        <v>52.171287882754513</v>
      </c>
      <c r="H236">
        <v>52.146937488412654</v>
      </c>
      <c r="I236">
        <v>0</v>
      </c>
      <c r="J236">
        <v>0</v>
      </c>
      <c r="K236">
        <v>28.703359111496152</v>
      </c>
      <c r="L236">
        <v>17.357895141136407</v>
      </c>
      <c r="M236">
        <v>0</v>
      </c>
      <c r="N236">
        <v>0</v>
      </c>
      <c r="O236">
        <v>2.5074148992996439</v>
      </c>
      <c r="P236">
        <v>2.0272915980893149</v>
      </c>
      <c r="Q236">
        <v>0</v>
      </c>
      <c r="R236">
        <v>0</v>
      </c>
      <c r="S236">
        <v>0</v>
      </c>
      <c r="T236">
        <v>0</v>
      </c>
      <c r="U236">
        <v>67.017307076910598</v>
      </c>
      <c r="V236">
        <v>69.030702568491591</v>
      </c>
      <c r="W236">
        <v>0</v>
      </c>
      <c r="X236">
        <v>0</v>
      </c>
      <c r="Y236">
        <v>3.7410698314906532</v>
      </c>
      <c r="Z236">
        <v>3.8534624873723464</v>
      </c>
      <c r="AA236">
        <v>0</v>
      </c>
      <c r="AB236">
        <v>0</v>
      </c>
      <c r="AC236">
        <v>0</v>
      </c>
      <c r="AD236">
        <v>0</v>
      </c>
      <c r="AE236" t="s">
        <v>941</v>
      </c>
    </row>
    <row r="237" spans="1:31" x14ac:dyDescent="0.2">
      <c r="A237" t="s">
        <v>369</v>
      </c>
      <c r="B237">
        <v>44.534809011114547</v>
      </c>
      <c r="C237">
        <v>22.599167637802982</v>
      </c>
      <c r="D237">
        <v>115.85802832432417</v>
      </c>
      <c r="E237">
        <v>119.33874162162145</v>
      </c>
      <c r="F237">
        <v>69.397903652126033</v>
      </c>
      <c r="G237">
        <v>71.482819212490327</v>
      </c>
      <c r="H237">
        <v>71.350119962581019</v>
      </c>
      <c r="I237">
        <v>0</v>
      </c>
      <c r="J237">
        <v>0</v>
      </c>
      <c r="K237">
        <v>39.62361981194794</v>
      </c>
      <c r="L237">
        <v>19.104244617458701</v>
      </c>
      <c r="M237">
        <v>0</v>
      </c>
      <c r="N237">
        <v>0</v>
      </c>
      <c r="O237">
        <v>4.9111891991666035</v>
      </c>
      <c r="P237">
        <v>3.4949230203442796</v>
      </c>
      <c r="Q237">
        <v>0</v>
      </c>
      <c r="R237">
        <v>0</v>
      </c>
      <c r="S237">
        <v>0</v>
      </c>
      <c r="T237">
        <v>0</v>
      </c>
      <c r="U237">
        <v>106.87049834755888</v>
      </c>
      <c r="V237">
        <v>110.08120001465292</v>
      </c>
      <c r="W237">
        <v>0</v>
      </c>
      <c r="X237">
        <v>0</v>
      </c>
      <c r="Y237">
        <v>8.9875299767652699</v>
      </c>
      <c r="Z237">
        <v>9.2575416069685161</v>
      </c>
      <c r="AA237">
        <v>0</v>
      </c>
      <c r="AB237">
        <v>0</v>
      </c>
      <c r="AC237">
        <v>0</v>
      </c>
      <c r="AD237">
        <v>0</v>
      </c>
      <c r="AE237" t="s">
        <v>1026</v>
      </c>
    </row>
    <row r="238" spans="1:31" x14ac:dyDescent="0.2">
      <c r="A238" t="s">
        <v>452</v>
      </c>
      <c r="B238">
        <v>48.291640911040751</v>
      </c>
      <c r="C238">
        <v>33.964283494682213</v>
      </c>
      <c r="D238">
        <v>104.09254887881099</v>
      </c>
      <c r="E238">
        <v>107.2197928365435</v>
      </c>
      <c r="F238">
        <v>85.264202787379233</v>
      </c>
      <c r="G238">
        <v>87.825788278845565</v>
      </c>
      <c r="H238">
        <v>87.945359498226225</v>
      </c>
      <c r="I238">
        <v>0</v>
      </c>
      <c r="J238">
        <v>0</v>
      </c>
      <c r="K238">
        <v>44.049682175689966</v>
      </c>
      <c r="L238">
        <v>30.360052800633341</v>
      </c>
      <c r="M238">
        <v>0</v>
      </c>
      <c r="N238">
        <v>0</v>
      </c>
      <c r="O238">
        <v>4.2419587353507842</v>
      </c>
      <c r="P238">
        <v>3.6042306940488742</v>
      </c>
      <c r="Q238">
        <v>0</v>
      </c>
      <c r="R238">
        <v>0</v>
      </c>
      <c r="S238">
        <v>0</v>
      </c>
      <c r="T238">
        <v>0</v>
      </c>
      <c r="U238">
        <v>98.025922221616327</v>
      </c>
      <c r="V238">
        <v>100.9709070093902</v>
      </c>
      <c r="W238">
        <v>0</v>
      </c>
      <c r="X238">
        <v>0</v>
      </c>
      <c r="Y238">
        <v>6.0666266571946625</v>
      </c>
      <c r="Z238">
        <v>6.248885827153301</v>
      </c>
      <c r="AA238">
        <v>0</v>
      </c>
      <c r="AB238">
        <v>0</v>
      </c>
      <c r="AC238">
        <v>0</v>
      </c>
      <c r="AD238">
        <v>0</v>
      </c>
      <c r="AE238" t="s">
        <v>937</v>
      </c>
    </row>
    <row r="239" spans="1:31" x14ac:dyDescent="0.2">
      <c r="A239" t="s">
        <v>510</v>
      </c>
      <c r="B239">
        <v>77.926226417911678</v>
      </c>
      <c r="C239">
        <v>58.034962954699637</v>
      </c>
      <c r="D239">
        <v>144.76682237586064</v>
      </c>
      <c r="E239">
        <v>149.11604021547876</v>
      </c>
      <c r="F239">
        <v>119.43885500512829</v>
      </c>
      <c r="G239">
        <v>123.02714678639823</v>
      </c>
      <c r="H239">
        <v>123.11482693215142</v>
      </c>
      <c r="I239">
        <v>0</v>
      </c>
      <c r="J239">
        <v>0</v>
      </c>
      <c r="K239">
        <v>72.626855945999509</v>
      </c>
      <c r="L239">
        <v>53.535759162446382</v>
      </c>
      <c r="M239">
        <v>0</v>
      </c>
      <c r="N239">
        <v>0</v>
      </c>
      <c r="O239">
        <v>5.2993704719121757</v>
      </c>
      <c r="P239">
        <v>4.4992037922532599</v>
      </c>
      <c r="Q239">
        <v>0</v>
      </c>
      <c r="R239">
        <v>0</v>
      </c>
      <c r="S239">
        <v>0</v>
      </c>
      <c r="T239">
        <v>0</v>
      </c>
      <c r="U239">
        <v>137.40403130411005</v>
      </c>
      <c r="V239">
        <v>141.53204941195884</v>
      </c>
      <c r="W239">
        <v>0</v>
      </c>
      <c r="X239">
        <v>0</v>
      </c>
      <c r="Y239">
        <v>7.3627910717505758</v>
      </c>
      <c r="Z239">
        <v>7.5839908035199057</v>
      </c>
      <c r="AA239">
        <v>0</v>
      </c>
      <c r="AB239">
        <v>0</v>
      </c>
      <c r="AC239">
        <v>0</v>
      </c>
      <c r="AD239">
        <v>0</v>
      </c>
      <c r="AE239" t="s">
        <v>1026</v>
      </c>
    </row>
    <row r="240" spans="1:31" x14ac:dyDescent="0.2">
      <c r="A240" t="s">
        <v>545</v>
      </c>
      <c r="B240">
        <v>35.516257226596984</v>
      </c>
      <c r="C240">
        <v>22.493063169829767</v>
      </c>
      <c r="D240">
        <v>85.932195700101545</v>
      </c>
      <c r="E240">
        <v>88.513849648173263</v>
      </c>
      <c r="F240">
        <v>61.777715231884464</v>
      </c>
      <c r="G240">
        <v>63.633698092928199</v>
      </c>
      <c r="H240">
        <v>63.425314959890315</v>
      </c>
      <c r="I240">
        <v>0</v>
      </c>
      <c r="J240">
        <v>0</v>
      </c>
      <c r="K240">
        <v>32.347880294154464</v>
      </c>
      <c r="L240">
        <v>19.916691693561344</v>
      </c>
      <c r="M240">
        <v>0</v>
      </c>
      <c r="N240">
        <v>0</v>
      </c>
      <c r="O240">
        <v>3.1683769324425124</v>
      </c>
      <c r="P240">
        <v>2.576371476268422</v>
      </c>
      <c r="Q240">
        <v>0</v>
      </c>
      <c r="R240">
        <v>0</v>
      </c>
      <c r="S240">
        <v>0</v>
      </c>
      <c r="T240">
        <v>0</v>
      </c>
      <c r="U240">
        <v>80.889088786099109</v>
      </c>
      <c r="V240">
        <v>83.319233084393915</v>
      </c>
      <c r="W240">
        <v>0</v>
      </c>
      <c r="X240">
        <v>0</v>
      </c>
      <c r="Y240">
        <v>5.043106914002438</v>
      </c>
      <c r="Z240">
        <v>5.1946165637793351</v>
      </c>
      <c r="AA240">
        <v>0</v>
      </c>
      <c r="AB240">
        <v>0</v>
      </c>
      <c r="AC240">
        <v>0</v>
      </c>
      <c r="AD240">
        <v>0</v>
      </c>
      <c r="AE240" t="s">
        <v>1026</v>
      </c>
    </row>
    <row r="241" spans="1:31" x14ac:dyDescent="0.2">
      <c r="A241" t="s">
        <v>565</v>
      </c>
      <c r="B241">
        <v>18.665066595102218</v>
      </c>
      <c r="C241">
        <v>5.8684046132343228</v>
      </c>
      <c r="D241">
        <v>67.197261851572776</v>
      </c>
      <c r="E241">
        <v>69.216063709774545</v>
      </c>
      <c r="F241">
        <v>37.86498860110229</v>
      </c>
      <c r="G241">
        <v>39.002563365942279</v>
      </c>
      <c r="H241">
        <v>39.046359953972427</v>
      </c>
      <c r="I241">
        <v>0</v>
      </c>
      <c r="J241">
        <v>0</v>
      </c>
      <c r="K241">
        <v>16.557000784365655</v>
      </c>
      <c r="L241">
        <v>4.5227658852843344</v>
      </c>
      <c r="M241">
        <v>0</v>
      </c>
      <c r="N241">
        <v>0</v>
      </c>
      <c r="O241">
        <v>2.1080658107365631</v>
      </c>
      <c r="P241">
        <v>1.3456387279499882</v>
      </c>
      <c r="Q241">
        <v>0</v>
      </c>
      <c r="R241">
        <v>0</v>
      </c>
      <c r="S241">
        <v>0</v>
      </c>
      <c r="T241">
        <v>0</v>
      </c>
      <c r="U241">
        <v>62.339476165035414</v>
      </c>
      <c r="V241">
        <v>64.21233596398497</v>
      </c>
      <c r="W241">
        <v>0</v>
      </c>
      <c r="X241">
        <v>0</v>
      </c>
      <c r="Y241">
        <v>4.8577856865373708</v>
      </c>
      <c r="Z241">
        <v>5.0037277457895657</v>
      </c>
      <c r="AA241">
        <v>0</v>
      </c>
      <c r="AB241">
        <v>0</v>
      </c>
      <c r="AC241">
        <v>0</v>
      </c>
      <c r="AD241">
        <v>0</v>
      </c>
      <c r="AE241" t="s">
        <v>1026</v>
      </c>
    </row>
    <row r="242" spans="1:31" x14ac:dyDescent="0.2">
      <c r="A242" t="s">
        <v>661</v>
      </c>
      <c r="B242">
        <v>26.323830133124471</v>
      </c>
      <c r="C242">
        <v>16.082058920478673</v>
      </c>
      <c r="D242">
        <v>63.785308533484056</v>
      </c>
      <c r="E242">
        <v>65.701605356378423</v>
      </c>
      <c r="F242">
        <v>49.598291322872775</v>
      </c>
      <c r="G242">
        <v>51.088368744589978</v>
      </c>
      <c r="H242">
        <v>51.426369631251042</v>
      </c>
      <c r="I242">
        <v>0</v>
      </c>
      <c r="J242">
        <v>0</v>
      </c>
      <c r="K242">
        <v>26.323830133124471</v>
      </c>
      <c r="L242">
        <v>16.082058920478673</v>
      </c>
      <c r="M242">
        <v>0</v>
      </c>
      <c r="N242">
        <v>0</v>
      </c>
      <c r="O242">
        <v>0</v>
      </c>
      <c r="P242">
        <v>0</v>
      </c>
      <c r="Q242">
        <v>0</v>
      </c>
      <c r="R242">
        <v>0</v>
      </c>
      <c r="S242">
        <v>0</v>
      </c>
      <c r="T242">
        <v>0</v>
      </c>
      <c r="U242">
        <v>63.785308533484056</v>
      </c>
      <c r="V242">
        <v>65.701605356378423</v>
      </c>
      <c r="W242">
        <v>0</v>
      </c>
      <c r="X242">
        <v>0</v>
      </c>
      <c r="Y242">
        <v>0</v>
      </c>
      <c r="Z242">
        <v>0</v>
      </c>
      <c r="AA242">
        <v>0</v>
      </c>
      <c r="AB242">
        <v>0</v>
      </c>
      <c r="AC242">
        <v>0</v>
      </c>
      <c r="AD242">
        <v>0</v>
      </c>
      <c r="AE242" t="s">
        <v>1026</v>
      </c>
    </row>
    <row r="243" spans="1:31" x14ac:dyDescent="0.2">
      <c r="A243" t="s">
        <v>740</v>
      </c>
      <c r="B243">
        <v>45.190955638381126</v>
      </c>
      <c r="C243">
        <v>30.454575489289514</v>
      </c>
      <c r="D243">
        <v>95.91267870761898</v>
      </c>
      <c r="E243">
        <v>98.794175492826412</v>
      </c>
      <c r="F243">
        <v>73.230878970626875</v>
      </c>
      <c r="G243">
        <v>75.430948295924679</v>
      </c>
      <c r="H243">
        <v>75.727800469094774</v>
      </c>
      <c r="I243">
        <v>0</v>
      </c>
      <c r="J243">
        <v>0</v>
      </c>
      <c r="K243">
        <v>41.634908140741615</v>
      </c>
      <c r="L243">
        <v>27.500945711221249</v>
      </c>
      <c r="M243">
        <v>0</v>
      </c>
      <c r="N243">
        <v>0</v>
      </c>
      <c r="O243">
        <v>3.5560474976395051</v>
      </c>
      <c r="P243">
        <v>2.9536297780682648</v>
      </c>
      <c r="Q243">
        <v>0</v>
      </c>
      <c r="R243">
        <v>0</v>
      </c>
      <c r="S243">
        <v>0</v>
      </c>
      <c r="T243">
        <v>0</v>
      </c>
      <c r="U243">
        <v>90.810772361437131</v>
      </c>
      <c r="V243">
        <v>93.538992990321503</v>
      </c>
      <c r="W243">
        <v>0</v>
      </c>
      <c r="X243">
        <v>0</v>
      </c>
      <c r="Y243">
        <v>5.101906346181849</v>
      </c>
      <c r="Z243">
        <v>5.2551825025049084</v>
      </c>
      <c r="AA243">
        <v>0</v>
      </c>
      <c r="AB243">
        <v>0</v>
      </c>
      <c r="AC243">
        <v>0</v>
      </c>
      <c r="AD243">
        <v>0</v>
      </c>
      <c r="AE243" t="s">
        <v>935</v>
      </c>
    </row>
    <row r="244" spans="1:31" x14ac:dyDescent="0.2">
      <c r="A244" t="s">
        <v>748</v>
      </c>
      <c r="B244">
        <v>27.995584004594132</v>
      </c>
      <c r="C244">
        <v>4.4526779737990942</v>
      </c>
      <c r="D244">
        <v>107.50836426412081</v>
      </c>
      <c r="E244">
        <v>110.73822928493132</v>
      </c>
      <c r="F244">
        <v>58.916271423098628</v>
      </c>
      <c r="G244">
        <v>60.686288161131635</v>
      </c>
      <c r="H244">
        <v>61.050889454701121</v>
      </c>
      <c r="I244">
        <v>0</v>
      </c>
      <c r="J244">
        <v>0</v>
      </c>
      <c r="K244">
        <v>25.917313154985429</v>
      </c>
      <c r="L244">
        <v>4.7319304665229325</v>
      </c>
      <c r="M244">
        <v>0</v>
      </c>
      <c r="N244">
        <v>0</v>
      </c>
      <c r="O244">
        <v>2.0782708496087046</v>
      </c>
      <c r="P244">
        <v>-0.27925249272383751</v>
      </c>
      <c r="Q244">
        <v>0</v>
      </c>
      <c r="R244">
        <v>0</v>
      </c>
      <c r="S244">
        <v>0</v>
      </c>
      <c r="T244">
        <v>0</v>
      </c>
      <c r="U244">
        <v>96.608001838763627</v>
      </c>
      <c r="V244">
        <v>99.510388160099865</v>
      </c>
      <c r="W244">
        <v>0</v>
      </c>
      <c r="X244">
        <v>0</v>
      </c>
      <c r="Y244">
        <v>10.9003624253572</v>
      </c>
      <c r="Z244">
        <v>11.227841124831452</v>
      </c>
      <c r="AA244">
        <v>0</v>
      </c>
      <c r="AB244">
        <v>0</v>
      </c>
      <c r="AC244">
        <v>0</v>
      </c>
      <c r="AD244">
        <v>0</v>
      </c>
      <c r="AE244" t="s">
        <v>940</v>
      </c>
    </row>
    <row r="245" spans="1:31" x14ac:dyDescent="0.2">
      <c r="A245" t="s">
        <v>831</v>
      </c>
      <c r="B245">
        <v>20.388670898223758</v>
      </c>
      <c r="C245">
        <v>9.6895430334316455</v>
      </c>
      <c r="D245">
        <v>59.857192499575689</v>
      </c>
      <c r="E245">
        <v>61.655477252781829</v>
      </c>
      <c r="F245">
        <v>37.857884643776679</v>
      </c>
      <c r="G245">
        <v>38.995245985006022</v>
      </c>
      <c r="H245">
        <v>39.078641172310682</v>
      </c>
      <c r="I245">
        <v>0</v>
      </c>
      <c r="J245">
        <v>0</v>
      </c>
      <c r="K245">
        <v>18.236172623274268</v>
      </c>
      <c r="L245">
        <v>8.0960499198302625</v>
      </c>
      <c r="M245">
        <v>0</v>
      </c>
      <c r="N245">
        <v>0</v>
      </c>
      <c r="O245">
        <v>2.1524982749494912</v>
      </c>
      <c r="P245">
        <v>1.5934931136013828</v>
      </c>
      <c r="Q245">
        <v>0</v>
      </c>
      <c r="R245">
        <v>0</v>
      </c>
      <c r="S245">
        <v>0</v>
      </c>
      <c r="T245">
        <v>0</v>
      </c>
      <c r="U245">
        <v>55.903961667597734</v>
      </c>
      <c r="V245">
        <v>57.583479829285217</v>
      </c>
      <c r="W245">
        <v>0</v>
      </c>
      <c r="X245">
        <v>0</v>
      </c>
      <c r="Y245">
        <v>3.9532308319779577</v>
      </c>
      <c r="Z245">
        <v>4.071997423496609</v>
      </c>
      <c r="AA245">
        <v>0</v>
      </c>
      <c r="AB245">
        <v>0</v>
      </c>
      <c r="AC245">
        <v>0</v>
      </c>
      <c r="AD245">
        <v>0</v>
      </c>
      <c r="AE245" t="s">
        <v>1026</v>
      </c>
    </row>
    <row r="246" spans="1:31" x14ac:dyDescent="0.2">
      <c r="A246" t="s">
        <v>866</v>
      </c>
      <c r="B246">
        <v>27.692695381042455</v>
      </c>
      <c r="C246">
        <v>12.122186078640848</v>
      </c>
      <c r="D246">
        <v>74.01540283599229</v>
      </c>
      <c r="E246">
        <v>76.239041547803211</v>
      </c>
      <c r="F246">
        <v>42.763554106653181</v>
      </c>
      <c r="G246">
        <v>44.048296075522586</v>
      </c>
      <c r="H246">
        <v>44.175221545000014</v>
      </c>
      <c r="I246">
        <v>0</v>
      </c>
      <c r="J246">
        <v>0</v>
      </c>
      <c r="K246">
        <v>24.71727910875088</v>
      </c>
      <c r="L246">
        <v>10.035821967458844</v>
      </c>
      <c r="M246">
        <v>0</v>
      </c>
      <c r="N246">
        <v>0</v>
      </c>
      <c r="O246">
        <v>2.9754162722915747</v>
      </c>
      <c r="P246">
        <v>2.0863641111820042</v>
      </c>
      <c r="Q246">
        <v>0</v>
      </c>
      <c r="R246">
        <v>0</v>
      </c>
      <c r="S246">
        <v>0</v>
      </c>
      <c r="T246">
        <v>0</v>
      </c>
      <c r="U246">
        <v>68.84307671448326</v>
      </c>
      <c r="V246">
        <v>70.911323654403361</v>
      </c>
      <c r="W246">
        <v>0</v>
      </c>
      <c r="X246">
        <v>0</v>
      </c>
      <c r="Y246">
        <v>5.172326121509025</v>
      </c>
      <c r="Z246">
        <v>5.3277178933998535</v>
      </c>
      <c r="AA246">
        <v>0</v>
      </c>
      <c r="AB246">
        <v>0</v>
      </c>
      <c r="AC246">
        <v>0</v>
      </c>
      <c r="AD246">
        <v>0</v>
      </c>
      <c r="AE246" t="s">
        <v>1026</v>
      </c>
    </row>
    <row r="247" spans="1:31" x14ac:dyDescent="0.2">
      <c r="A247" t="s">
        <v>21</v>
      </c>
      <c r="B247">
        <v>1.0607799090052368</v>
      </c>
      <c r="C247">
        <v>0.65236288677438725</v>
      </c>
      <c r="D247">
        <v>3.4138498179189405</v>
      </c>
      <c r="E247">
        <v>3.516411829616076</v>
      </c>
      <c r="F247">
        <v>-6.927108050915928</v>
      </c>
      <c r="G247">
        <v>-7.1352185932181227</v>
      </c>
      <c r="H247">
        <v>-7.131291676922312</v>
      </c>
      <c r="I247">
        <v>0.5</v>
      </c>
      <c r="J247">
        <v>0.5</v>
      </c>
      <c r="K247">
        <v>0</v>
      </c>
      <c r="L247">
        <v>0</v>
      </c>
      <c r="M247">
        <v>1.0607799090052368</v>
      </c>
      <c r="N247">
        <v>0.65236288677438725</v>
      </c>
      <c r="O247">
        <v>0</v>
      </c>
      <c r="P247">
        <v>0</v>
      </c>
      <c r="Q247">
        <v>0</v>
      </c>
      <c r="R247">
        <v>0</v>
      </c>
      <c r="S247">
        <v>0</v>
      </c>
      <c r="T247">
        <v>0</v>
      </c>
      <c r="U247">
        <v>0</v>
      </c>
      <c r="V247">
        <v>0</v>
      </c>
      <c r="W247">
        <v>3.4138498179189405</v>
      </c>
      <c r="X247">
        <v>3.516411829616076</v>
      </c>
      <c r="Y247">
        <v>0</v>
      </c>
      <c r="Z247">
        <v>0</v>
      </c>
      <c r="AA247">
        <v>0</v>
      </c>
      <c r="AB247">
        <v>0</v>
      </c>
      <c r="AC247">
        <v>0</v>
      </c>
      <c r="AD247">
        <v>0</v>
      </c>
      <c r="AE247" t="s">
        <v>1026</v>
      </c>
    </row>
    <row r="248" spans="1:31" x14ac:dyDescent="0.2">
      <c r="A248" t="s">
        <v>49</v>
      </c>
      <c r="B248">
        <v>2.0792010155180058</v>
      </c>
      <c r="C248">
        <v>1.6883961691344249</v>
      </c>
      <c r="D248">
        <v>2.9225154198659005</v>
      </c>
      <c r="E248">
        <v>3.0103163123082233</v>
      </c>
      <c r="F248">
        <v>-4.828963267658958</v>
      </c>
      <c r="G248">
        <v>-4.9740394173311158</v>
      </c>
      <c r="H248">
        <v>-4.9201076812509035</v>
      </c>
      <c r="I248">
        <v>0.5</v>
      </c>
      <c r="J248">
        <v>0.5</v>
      </c>
      <c r="K248">
        <v>0</v>
      </c>
      <c r="L248">
        <v>0</v>
      </c>
      <c r="M248">
        <v>2.0792010155180058</v>
      </c>
      <c r="N248">
        <v>1.6883961691344249</v>
      </c>
      <c r="O248">
        <v>0</v>
      </c>
      <c r="P248">
        <v>0</v>
      </c>
      <c r="Q248">
        <v>0</v>
      </c>
      <c r="R248">
        <v>0</v>
      </c>
      <c r="S248">
        <v>0</v>
      </c>
      <c r="T248">
        <v>0</v>
      </c>
      <c r="U248">
        <v>0</v>
      </c>
      <c r="V248">
        <v>0</v>
      </c>
      <c r="W248">
        <v>2.9225154198659005</v>
      </c>
      <c r="X248">
        <v>3.0103163123082233</v>
      </c>
      <c r="Y248">
        <v>0</v>
      </c>
      <c r="Z248">
        <v>0</v>
      </c>
      <c r="AA248">
        <v>0</v>
      </c>
      <c r="AB248">
        <v>0</v>
      </c>
      <c r="AC248">
        <v>0</v>
      </c>
      <c r="AD248">
        <v>0</v>
      </c>
      <c r="AE248" t="s">
        <v>1026</v>
      </c>
    </row>
    <row r="249" spans="1:31" x14ac:dyDescent="0.2">
      <c r="A249" t="s">
        <v>142</v>
      </c>
      <c r="B249">
        <v>0.88565528475414312</v>
      </c>
      <c r="C249">
        <v>0.44854107110189645</v>
      </c>
      <c r="D249">
        <v>3.1146152759980841</v>
      </c>
      <c r="E249">
        <v>3.2081874087533908</v>
      </c>
      <c r="F249">
        <v>-11.737640615047674</v>
      </c>
      <c r="G249">
        <v>-12.090273594898891</v>
      </c>
      <c r="H249">
        <v>-12.107272695939912</v>
      </c>
      <c r="I249">
        <v>0.5</v>
      </c>
      <c r="J249">
        <v>0.5</v>
      </c>
      <c r="K249">
        <v>0</v>
      </c>
      <c r="L249">
        <v>0</v>
      </c>
      <c r="M249">
        <v>0.88565528475414312</v>
      </c>
      <c r="N249">
        <v>0.44854107110189645</v>
      </c>
      <c r="O249">
        <v>0</v>
      </c>
      <c r="P249">
        <v>0</v>
      </c>
      <c r="Q249">
        <v>0</v>
      </c>
      <c r="R249">
        <v>0</v>
      </c>
      <c r="S249">
        <v>0</v>
      </c>
      <c r="T249">
        <v>0</v>
      </c>
      <c r="U249">
        <v>0</v>
      </c>
      <c r="V249">
        <v>0</v>
      </c>
      <c r="W249">
        <v>3.1146152759980841</v>
      </c>
      <c r="X249">
        <v>3.2081874087533908</v>
      </c>
      <c r="Y249">
        <v>0</v>
      </c>
      <c r="Z249">
        <v>0</v>
      </c>
      <c r="AA249">
        <v>0</v>
      </c>
      <c r="AB249">
        <v>0</v>
      </c>
      <c r="AC249">
        <v>0</v>
      </c>
      <c r="AD249">
        <v>0</v>
      </c>
      <c r="AE249" t="s">
        <v>1026</v>
      </c>
    </row>
    <row r="250" spans="1:31" x14ac:dyDescent="0.2">
      <c r="A250" t="s">
        <v>177</v>
      </c>
      <c r="B250">
        <v>0.67928754358047438</v>
      </c>
      <c r="C250">
        <v>0.37681198970454977</v>
      </c>
      <c r="D250">
        <v>2.3550658474914288</v>
      </c>
      <c r="E250">
        <v>2.4258188987036173</v>
      </c>
      <c r="F250">
        <v>-10.993683760660941</v>
      </c>
      <c r="G250">
        <v>-11.323966105401826</v>
      </c>
      <c r="H250">
        <v>-11.610385963038178</v>
      </c>
      <c r="I250">
        <v>0.5</v>
      </c>
      <c r="J250">
        <v>0.5</v>
      </c>
      <c r="K250">
        <v>0</v>
      </c>
      <c r="L250">
        <v>0</v>
      </c>
      <c r="M250">
        <v>0.67928754358047438</v>
      </c>
      <c r="N250">
        <v>0.37681198970454977</v>
      </c>
      <c r="O250">
        <v>0</v>
      </c>
      <c r="P250">
        <v>0</v>
      </c>
      <c r="Q250">
        <v>0</v>
      </c>
      <c r="R250">
        <v>0</v>
      </c>
      <c r="S250">
        <v>0</v>
      </c>
      <c r="T250">
        <v>0</v>
      </c>
      <c r="U250">
        <v>0</v>
      </c>
      <c r="V250">
        <v>0</v>
      </c>
      <c r="W250">
        <v>2.3550658474914288</v>
      </c>
      <c r="X250">
        <v>2.4258188987036173</v>
      </c>
      <c r="Y250">
        <v>0</v>
      </c>
      <c r="Z250">
        <v>0</v>
      </c>
      <c r="AA250">
        <v>0</v>
      </c>
      <c r="AB250">
        <v>0</v>
      </c>
      <c r="AC250">
        <v>0</v>
      </c>
      <c r="AD250">
        <v>0</v>
      </c>
      <c r="AE250" t="s">
        <v>1026</v>
      </c>
    </row>
    <row r="251" spans="1:31" x14ac:dyDescent="0.2">
      <c r="A251" t="s">
        <v>266</v>
      </c>
      <c r="B251">
        <v>0.32391793861669488</v>
      </c>
      <c r="C251">
        <v>8.7295972843339661E-2</v>
      </c>
      <c r="D251">
        <v>1.6021805702168839</v>
      </c>
      <c r="E251">
        <v>1.650314750437992</v>
      </c>
      <c r="F251">
        <v>-6.4153667189143473</v>
      </c>
      <c r="G251">
        <v>-6.6081030581091991</v>
      </c>
      <c r="H251">
        <v>-6.6458489969339363</v>
      </c>
      <c r="I251">
        <v>0.5</v>
      </c>
      <c r="J251">
        <v>0.5</v>
      </c>
      <c r="K251">
        <v>0</v>
      </c>
      <c r="L251">
        <v>0</v>
      </c>
      <c r="M251">
        <v>0.32391793861669488</v>
      </c>
      <c r="N251">
        <v>8.7295972843339661E-2</v>
      </c>
      <c r="O251">
        <v>0</v>
      </c>
      <c r="P251">
        <v>0</v>
      </c>
      <c r="Q251">
        <v>0</v>
      </c>
      <c r="R251">
        <v>0</v>
      </c>
      <c r="S251">
        <v>0</v>
      </c>
      <c r="T251">
        <v>0</v>
      </c>
      <c r="U251">
        <v>0</v>
      </c>
      <c r="V251">
        <v>0</v>
      </c>
      <c r="W251">
        <v>1.6021805702168839</v>
      </c>
      <c r="X251">
        <v>1.650314750437992</v>
      </c>
      <c r="Y251">
        <v>0</v>
      </c>
      <c r="Z251">
        <v>0</v>
      </c>
      <c r="AA251">
        <v>0</v>
      </c>
      <c r="AB251">
        <v>0</v>
      </c>
      <c r="AC251">
        <v>0</v>
      </c>
      <c r="AD251">
        <v>0</v>
      </c>
      <c r="AE251" t="s">
        <v>1026</v>
      </c>
    </row>
    <row r="252" spans="1:31" x14ac:dyDescent="0.2">
      <c r="A252" t="s">
        <v>682</v>
      </c>
      <c r="B252">
        <v>0.24941776986514219</v>
      </c>
      <c r="C252">
        <v>0</v>
      </c>
      <c r="D252">
        <v>2.1004037767389385</v>
      </c>
      <c r="E252">
        <v>2.1635060361259448</v>
      </c>
      <c r="F252">
        <v>-14.342923384936471</v>
      </c>
      <c r="G252">
        <v>-14.773826662595505</v>
      </c>
      <c r="H252">
        <v>-14.90896778019963</v>
      </c>
      <c r="I252">
        <v>0.5</v>
      </c>
      <c r="J252">
        <v>0.5</v>
      </c>
      <c r="K252">
        <v>0</v>
      </c>
      <c r="L252">
        <v>0</v>
      </c>
      <c r="M252">
        <v>0.24941776986514219</v>
      </c>
      <c r="N252">
        <v>0</v>
      </c>
      <c r="O252">
        <v>0</v>
      </c>
      <c r="P252">
        <v>0</v>
      </c>
      <c r="Q252">
        <v>0</v>
      </c>
      <c r="R252">
        <v>0</v>
      </c>
      <c r="S252">
        <v>0</v>
      </c>
      <c r="T252">
        <v>0</v>
      </c>
      <c r="U252">
        <v>0</v>
      </c>
      <c r="V252">
        <v>0</v>
      </c>
      <c r="W252">
        <v>2.1004037767389385</v>
      </c>
      <c r="X252">
        <v>2.1635060361259448</v>
      </c>
      <c r="Y252">
        <v>0</v>
      </c>
      <c r="Z252">
        <v>0</v>
      </c>
      <c r="AA252">
        <v>0</v>
      </c>
      <c r="AB252">
        <v>0</v>
      </c>
      <c r="AC252">
        <v>0</v>
      </c>
      <c r="AD252">
        <v>0</v>
      </c>
      <c r="AE252" t="s">
        <v>1026</v>
      </c>
    </row>
    <row r="253" spans="1:31" x14ac:dyDescent="0.2">
      <c r="A253" t="s">
        <v>23</v>
      </c>
      <c r="B253">
        <v>0.8821912684535459</v>
      </c>
      <c r="C253">
        <v>0.46765328282597007</v>
      </c>
      <c r="D253">
        <v>3.0092379100959392</v>
      </c>
      <c r="E253">
        <v>3.0996441992404526</v>
      </c>
      <c r="F253">
        <v>-8.6644782875917095</v>
      </c>
      <c r="G253">
        <v>-8.9247845022403851</v>
      </c>
      <c r="H253">
        <v>-8.9733799377263281</v>
      </c>
      <c r="I253">
        <v>0.5</v>
      </c>
      <c r="J253">
        <v>0.5</v>
      </c>
      <c r="K253">
        <v>0</v>
      </c>
      <c r="L253">
        <v>0</v>
      </c>
      <c r="M253">
        <v>0.8821912684535459</v>
      </c>
      <c r="N253">
        <v>0.46765328282597007</v>
      </c>
      <c r="O253">
        <v>0</v>
      </c>
      <c r="P253">
        <v>0</v>
      </c>
      <c r="Q253">
        <v>0</v>
      </c>
      <c r="R253">
        <v>0</v>
      </c>
      <c r="S253">
        <v>0</v>
      </c>
      <c r="T253">
        <v>0</v>
      </c>
      <c r="U253">
        <v>0</v>
      </c>
      <c r="V253">
        <v>0</v>
      </c>
      <c r="W253">
        <v>3.0092379100959392</v>
      </c>
      <c r="X253">
        <v>3.0996441992404526</v>
      </c>
      <c r="Y253">
        <v>0</v>
      </c>
      <c r="Z253">
        <v>0</v>
      </c>
      <c r="AA253">
        <v>0</v>
      </c>
      <c r="AB253">
        <v>0</v>
      </c>
      <c r="AC253">
        <v>0</v>
      </c>
      <c r="AD253">
        <v>0</v>
      </c>
      <c r="AE253" t="s">
        <v>942</v>
      </c>
    </row>
    <row r="254" spans="1:31" x14ac:dyDescent="0.2">
      <c r="A254" t="s">
        <v>76</v>
      </c>
      <c r="B254">
        <v>1.9058130367397201</v>
      </c>
      <c r="C254">
        <v>1.557898782341375</v>
      </c>
      <c r="D254">
        <v>2.7328792610724535</v>
      </c>
      <c r="E254">
        <v>2.814982929860038</v>
      </c>
      <c r="F254">
        <v>-5.3177097570469325</v>
      </c>
      <c r="G254">
        <v>-5.477469277644909</v>
      </c>
      <c r="H254">
        <v>-5.4408231357124279</v>
      </c>
      <c r="I254">
        <v>0.5</v>
      </c>
      <c r="J254">
        <v>0.5</v>
      </c>
      <c r="K254">
        <v>0</v>
      </c>
      <c r="L254">
        <v>0</v>
      </c>
      <c r="M254">
        <v>1.9058130367397201</v>
      </c>
      <c r="N254">
        <v>1.557898782341375</v>
      </c>
      <c r="O254">
        <v>0</v>
      </c>
      <c r="P254">
        <v>0</v>
      </c>
      <c r="Q254">
        <v>0</v>
      </c>
      <c r="R254">
        <v>0</v>
      </c>
      <c r="S254">
        <v>0</v>
      </c>
      <c r="T254">
        <v>0</v>
      </c>
      <c r="U254">
        <v>0</v>
      </c>
      <c r="V254">
        <v>0</v>
      </c>
      <c r="W254">
        <v>2.7328792610724535</v>
      </c>
      <c r="X254">
        <v>2.814982929860038</v>
      </c>
      <c r="Y254">
        <v>0</v>
      </c>
      <c r="Z254">
        <v>0</v>
      </c>
      <c r="AA254">
        <v>0</v>
      </c>
      <c r="AB254">
        <v>0</v>
      </c>
      <c r="AC254">
        <v>0</v>
      </c>
      <c r="AD254">
        <v>0</v>
      </c>
      <c r="AE254" t="s">
        <v>942</v>
      </c>
    </row>
    <row r="255" spans="1:31" x14ac:dyDescent="0.2">
      <c r="A255" t="s">
        <v>162</v>
      </c>
      <c r="B255">
        <v>1.2394651012799218</v>
      </c>
      <c r="C255">
        <v>0.85919291021680455</v>
      </c>
      <c r="D255">
        <v>3.1504219641105036</v>
      </c>
      <c r="E255">
        <v>3.2450698342769133</v>
      </c>
      <c r="F255">
        <v>-10.707451254579308</v>
      </c>
      <c r="G255">
        <v>-11.02913433948083</v>
      </c>
      <c r="H255">
        <v>-10.849042544677951</v>
      </c>
      <c r="I255">
        <v>0.5</v>
      </c>
      <c r="J255">
        <v>0.5</v>
      </c>
      <c r="K255">
        <v>0</v>
      </c>
      <c r="L255">
        <v>0</v>
      </c>
      <c r="M255">
        <v>1.2394651012799218</v>
      </c>
      <c r="N255">
        <v>0.85919291021680455</v>
      </c>
      <c r="O255">
        <v>0</v>
      </c>
      <c r="P255">
        <v>0</v>
      </c>
      <c r="Q255">
        <v>0</v>
      </c>
      <c r="R255">
        <v>0</v>
      </c>
      <c r="S255">
        <v>0</v>
      </c>
      <c r="T255">
        <v>0</v>
      </c>
      <c r="U255">
        <v>0</v>
      </c>
      <c r="V255">
        <v>0</v>
      </c>
      <c r="W255">
        <v>3.1504219641105036</v>
      </c>
      <c r="X255">
        <v>3.2450698342769133</v>
      </c>
      <c r="Y255">
        <v>0</v>
      </c>
      <c r="Z255">
        <v>0</v>
      </c>
      <c r="AA255">
        <v>0</v>
      </c>
      <c r="AB255">
        <v>0</v>
      </c>
      <c r="AC255">
        <v>0</v>
      </c>
      <c r="AD255">
        <v>0</v>
      </c>
      <c r="AE255" t="s">
        <v>942</v>
      </c>
    </row>
    <row r="256" spans="1:31" x14ac:dyDescent="0.2">
      <c r="A256" t="s">
        <v>279</v>
      </c>
      <c r="B256">
        <v>0.97202357586962074</v>
      </c>
      <c r="C256">
        <v>0.5618948618319537</v>
      </c>
      <c r="D256">
        <v>3.1042882353507859</v>
      </c>
      <c r="E256">
        <v>3.1975501136660456</v>
      </c>
      <c r="F256">
        <v>-6.0767354102810884</v>
      </c>
      <c r="G256">
        <v>-6.2592982766843823</v>
      </c>
      <c r="H256">
        <v>-6.388173991898455</v>
      </c>
      <c r="I256">
        <v>0.5</v>
      </c>
      <c r="J256">
        <v>0.5</v>
      </c>
      <c r="K256">
        <v>0</v>
      </c>
      <c r="L256">
        <v>0</v>
      </c>
      <c r="M256">
        <v>0.97202357586962074</v>
      </c>
      <c r="N256">
        <v>0.5618948618319537</v>
      </c>
      <c r="O256">
        <v>0</v>
      </c>
      <c r="P256">
        <v>0</v>
      </c>
      <c r="Q256">
        <v>0</v>
      </c>
      <c r="R256">
        <v>0</v>
      </c>
      <c r="S256">
        <v>0</v>
      </c>
      <c r="T256">
        <v>0</v>
      </c>
      <c r="U256">
        <v>0</v>
      </c>
      <c r="V256">
        <v>0</v>
      </c>
      <c r="W256">
        <v>3.1042882353507859</v>
      </c>
      <c r="X256">
        <v>3.1975501136660456</v>
      </c>
      <c r="Y256">
        <v>0</v>
      </c>
      <c r="Z256">
        <v>0</v>
      </c>
      <c r="AA256">
        <v>0</v>
      </c>
      <c r="AB256">
        <v>0</v>
      </c>
      <c r="AC256">
        <v>0</v>
      </c>
      <c r="AD256">
        <v>0</v>
      </c>
      <c r="AE256" t="s">
        <v>942</v>
      </c>
    </row>
    <row r="257" spans="1:31" x14ac:dyDescent="0.2">
      <c r="A257" t="s">
        <v>373</v>
      </c>
      <c r="B257">
        <v>0.58009654261849819</v>
      </c>
      <c r="C257">
        <v>0.24576291458161362</v>
      </c>
      <c r="D257">
        <v>2.2111322509441118</v>
      </c>
      <c r="E257">
        <v>2.2775611168523038</v>
      </c>
      <c r="F257">
        <v>-7.7024064303499156</v>
      </c>
      <c r="G257">
        <v>-7.9338091986436892</v>
      </c>
      <c r="H257">
        <v>-7.9530037994962992</v>
      </c>
      <c r="I257">
        <v>0.5</v>
      </c>
      <c r="J257">
        <v>0.5</v>
      </c>
      <c r="K257">
        <v>0</v>
      </c>
      <c r="L257">
        <v>0</v>
      </c>
      <c r="M257">
        <v>0.58009654261849819</v>
      </c>
      <c r="N257">
        <v>0.24576291458161362</v>
      </c>
      <c r="O257">
        <v>0</v>
      </c>
      <c r="P257">
        <v>0</v>
      </c>
      <c r="Q257">
        <v>0</v>
      </c>
      <c r="R257">
        <v>0</v>
      </c>
      <c r="S257">
        <v>0</v>
      </c>
      <c r="T257">
        <v>0</v>
      </c>
      <c r="U257">
        <v>0</v>
      </c>
      <c r="V257">
        <v>0</v>
      </c>
      <c r="W257">
        <v>2.2111322509441118</v>
      </c>
      <c r="X257">
        <v>2.2775611168523038</v>
      </c>
      <c r="Y257">
        <v>0</v>
      </c>
      <c r="Z257">
        <v>0</v>
      </c>
      <c r="AA257">
        <v>0</v>
      </c>
      <c r="AB257">
        <v>0</v>
      </c>
      <c r="AC257">
        <v>0</v>
      </c>
      <c r="AD257">
        <v>0</v>
      </c>
      <c r="AE257" t="s">
        <v>942</v>
      </c>
    </row>
    <row r="258" spans="1:31" x14ac:dyDescent="0.2">
      <c r="A258" t="s">
        <v>304</v>
      </c>
      <c r="B258">
        <v>148.53765320739222</v>
      </c>
      <c r="C258">
        <v>136.45394479138733</v>
      </c>
      <c r="D258">
        <v>1008.6157990714742</v>
      </c>
      <c r="E258">
        <v>1038.9175612753381</v>
      </c>
      <c r="F258">
        <v>-522.44969771208821</v>
      </c>
      <c r="G258">
        <v>-538.14561137725821</v>
      </c>
      <c r="H258">
        <v>-535.49463425894817</v>
      </c>
      <c r="I258">
        <v>0.34123275519709906</v>
      </c>
      <c r="J258">
        <v>0.34123275519709906</v>
      </c>
      <c r="K258">
        <v>0</v>
      </c>
      <c r="L258">
        <v>0</v>
      </c>
      <c r="M258">
        <v>0</v>
      </c>
      <c r="N258">
        <v>0</v>
      </c>
      <c r="O258">
        <v>95.171964355877819</v>
      </c>
      <c r="P258">
        <v>84.934320282446237</v>
      </c>
      <c r="Q258">
        <v>23.915759001396342</v>
      </c>
      <c r="R258">
        <v>22.277726253328606</v>
      </c>
      <c r="S258">
        <v>29.449929850118043</v>
      </c>
      <c r="T258">
        <v>29.241898255612494</v>
      </c>
      <c r="U258">
        <v>0</v>
      </c>
      <c r="V258">
        <v>0</v>
      </c>
      <c r="W258">
        <v>0</v>
      </c>
      <c r="X258">
        <v>0</v>
      </c>
      <c r="Y258">
        <v>122.66719358049272</v>
      </c>
      <c r="Z258">
        <v>126.35247407432726</v>
      </c>
      <c r="AA258">
        <v>878.89169706114592</v>
      </c>
      <c r="AB258">
        <v>905.29616864667378</v>
      </c>
      <c r="AC258">
        <v>7.0569084298355556</v>
      </c>
      <c r="AD258">
        <v>7.268918554337052</v>
      </c>
      <c r="AE258" t="s">
        <v>938</v>
      </c>
    </row>
    <row r="259" spans="1:31" x14ac:dyDescent="0.2">
      <c r="A259" t="s">
        <v>517</v>
      </c>
      <c r="B259">
        <v>0.70648701855651008</v>
      </c>
      <c r="C259">
        <v>0.34080381334135124</v>
      </c>
      <c r="D259">
        <v>2.616617446906238</v>
      </c>
      <c r="E259">
        <v>2.6952282714914038</v>
      </c>
      <c r="F259">
        <v>-3.04277655419114</v>
      </c>
      <c r="G259">
        <v>-3.134190442085294</v>
      </c>
      <c r="H259">
        <v>-3.1323029505238567</v>
      </c>
      <c r="I259">
        <v>0.5</v>
      </c>
      <c r="J259">
        <v>0.5</v>
      </c>
      <c r="K259">
        <v>0</v>
      </c>
      <c r="L259">
        <v>0</v>
      </c>
      <c r="M259">
        <v>0.70648701855651008</v>
      </c>
      <c r="N259">
        <v>0.34080381334135124</v>
      </c>
      <c r="O259">
        <v>0</v>
      </c>
      <c r="P259">
        <v>0</v>
      </c>
      <c r="Q259">
        <v>0</v>
      </c>
      <c r="R259">
        <v>0</v>
      </c>
      <c r="S259">
        <v>0</v>
      </c>
      <c r="T259">
        <v>0</v>
      </c>
      <c r="U259">
        <v>0</v>
      </c>
      <c r="V259">
        <v>0</v>
      </c>
      <c r="W259">
        <v>2.616617446906238</v>
      </c>
      <c r="X259">
        <v>2.6952282714914038</v>
      </c>
      <c r="Y259">
        <v>0</v>
      </c>
      <c r="Z259">
        <v>0</v>
      </c>
      <c r="AA259">
        <v>0</v>
      </c>
      <c r="AB259">
        <v>0</v>
      </c>
      <c r="AC259">
        <v>0</v>
      </c>
      <c r="AD259">
        <v>0</v>
      </c>
      <c r="AE259" t="s">
        <v>942</v>
      </c>
    </row>
    <row r="260" spans="1:31" x14ac:dyDescent="0.2">
      <c r="A260" t="s">
        <v>667</v>
      </c>
      <c r="B260">
        <v>0.66823892944063989</v>
      </c>
      <c r="C260">
        <v>0.33836724748569635</v>
      </c>
      <c r="D260">
        <v>2.3568987539949786</v>
      </c>
      <c r="E260">
        <v>2.4277068710677887</v>
      </c>
      <c r="F260">
        <v>-6.1926587193725799</v>
      </c>
      <c r="G260">
        <v>-6.378704260297936</v>
      </c>
      <c r="H260">
        <v>-6.3776858313445395</v>
      </c>
      <c r="I260">
        <v>0.5</v>
      </c>
      <c r="J260">
        <v>0.5</v>
      </c>
      <c r="K260">
        <v>0</v>
      </c>
      <c r="L260">
        <v>0</v>
      </c>
      <c r="M260">
        <v>0.66823892944063989</v>
      </c>
      <c r="N260">
        <v>0.33836724748569635</v>
      </c>
      <c r="O260">
        <v>0</v>
      </c>
      <c r="P260">
        <v>0</v>
      </c>
      <c r="Q260">
        <v>0</v>
      </c>
      <c r="R260">
        <v>0</v>
      </c>
      <c r="S260">
        <v>0</v>
      </c>
      <c r="T260">
        <v>0</v>
      </c>
      <c r="U260">
        <v>0</v>
      </c>
      <c r="V260">
        <v>0</v>
      </c>
      <c r="W260">
        <v>2.3568987539949786</v>
      </c>
      <c r="X260">
        <v>2.4277068710677887</v>
      </c>
      <c r="Y260">
        <v>0</v>
      </c>
      <c r="Z260">
        <v>0</v>
      </c>
      <c r="AA260">
        <v>0</v>
      </c>
      <c r="AB260">
        <v>0</v>
      </c>
      <c r="AC260">
        <v>0</v>
      </c>
      <c r="AD260">
        <v>0</v>
      </c>
      <c r="AE260" t="s">
        <v>942</v>
      </c>
    </row>
    <row r="261" spans="1:31" x14ac:dyDescent="0.2">
      <c r="A261" t="s">
        <v>214</v>
      </c>
      <c r="B261">
        <v>0.25164551814638081</v>
      </c>
      <c r="C261">
        <v>0</v>
      </c>
      <c r="D261">
        <v>1.564325996845717</v>
      </c>
      <c r="E261">
        <v>1.6113229152058888</v>
      </c>
      <c r="F261">
        <v>-6.152499322648648</v>
      </c>
      <c r="G261">
        <v>-6.337338358093028</v>
      </c>
      <c r="H261">
        <v>-6.3117100577711982</v>
      </c>
      <c r="I261">
        <v>0.5</v>
      </c>
      <c r="J261">
        <v>0.5</v>
      </c>
      <c r="K261">
        <v>0</v>
      </c>
      <c r="L261">
        <v>0</v>
      </c>
      <c r="M261">
        <v>0.25164551814638081</v>
      </c>
      <c r="N261">
        <v>0</v>
      </c>
      <c r="O261">
        <v>0</v>
      </c>
      <c r="P261">
        <v>0</v>
      </c>
      <c r="Q261">
        <v>0</v>
      </c>
      <c r="R261">
        <v>0</v>
      </c>
      <c r="S261">
        <v>0</v>
      </c>
      <c r="T261">
        <v>0</v>
      </c>
      <c r="U261">
        <v>0</v>
      </c>
      <c r="V261">
        <v>0</v>
      </c>
      <c r="W261">
        <v>1.564325996845717</v>
      </c>
      <c r="X261">
        <v>1.6113229152058888</v>
      </c>
      <c r="Y261">
        <v>0</v>
      </c>
      <c r="Z261">
        <v>0</v>
      </c>
      <c r="AA261">
        <v>0</v>
      </c>
      <c r="AB261">
        <v>0</v>
      </c>
      <c r="AC261">
        <v>0</v>
      </c>
      <c r="AD261">
        <v>0</v>
      </c>
      <c r="AE261" t="s">
        <v>942</v>
      </c>
    </row>
    <row r="262" spans="1:31" x14ac:dyDescent="0.2">
      <c r="A262" t="s">
        <v>394</v>
      </c>
      <c r="B262">
        <v>12.718346477942948</v>
      </c>
      <c r="C262">
        <v>8.5520239436960175</v>
      </c>
      <c r="D262">
        <v>30.602890772313227</v>
      </c>
      <c r="E262">
        <v>31.522290924271129</v>
      </c>
      <c r="F262">
        <v>12.283080213014339</v>
      </c>
      <c r="G262">
        <v>12.652099790229359</v>
      </c>
      <c r="H262">
        <v>12.569813818709799</v>
      </c>
      <c r="I262">
        <v>0</v>
      </c>
      <c r="J262">
        <v>0</v>
      </c>
      <c r="K262">
        <v>10.646690089150317</v>
      </c>
      <c r="L262">
        <v>7.2489388655385749</v>
      </c>
      <c r="M262">
        <v>0.90048724902992694</v>
      </c>
      <c r="N262">
        <v>0.31140156427996979</v>
      </c>
      <c r="O262">
        <v>1.1711691397627042</v>
      </c>
      <c r="P262">
        <v>0.99168351387747289</v>
      </c>
      <c r="Q262">
        <v>0</v>
      </c>
      <c r="R262">
        <v>0</v>
      </c>
      <c r="S262">
        <v>0</v>
      </c>
      <c r="T262">
        <v>0</v>
      </c>
      <c r="U262">
        <v>24.834930869232473</v>
      </c>
      <c r="V262">
        <v>25.581044672170783</v>
      </c>
      <c r="W262">
        <v>4.0403995750020956</v>
      </c>
      <c r="X262">
        <v>4.16178496995924</v>
      </c>
      <c r="Y262">
        <v>1.7275603280786578</v>
      </c>
      <c r="Z262">
        <v>1.7794612821411067</v>
      </c>
      <c r="AA262">
        <v>0</v>
      </c>
      <c r="AB262">
        <v>0</v>
      </c>
      <c r="AC262">
        <v>0</v>
      </c>
      <c r="AD262">
        <v>0</v>
      </c>
      <c r="AE262" t="s">
        <v>944</v>
      </c>
    </row>
    <row r="263" spans="1:31" x14ac:dyDescent="0.2">
      <c r="A263" t="s">
        <v>57</v>
      </c>
      <c r="B263">
        <v>8.2590277438496464</v>
      </c>
      <c r="C263">
        <v>4.3837963155501747</v>
      </c>
      <c r="D263">
        <v>22.12209436208774</v>
      </c>
      <c r="E263">
        <v>22.786706639060334</v>
      </c>
      <c r="F263">
        <v>-8.9355244806855154</v>
      </c>
      <c r="G263">
        <v>-9.2039737140108304</v>
      </c>
      <c r="H263">
        <v>-9.2351289080979999</v>
      </c>
      <c r="I263">
        <v>0.28770797394070224</v>
      </c>
      <c r="J263">
        <v>0.28770797394070224</v>
      </c>
      <c r="K263">
        <v>7.7162512144034432</v>
      </c>
      <c r="L263">
        <v>4.6657295806557686</v>
      </c>
      <c r="M263">
        <v>0.54277652944620325</v>
      </c>
      <c r="N263">
        <v>-0.28193326510559397</v>
      </c>
      <c r="O263">
        <v>0</v>
      </c>
      <c r="P263">
        <v>0</v>
      </c>
      <c r="Q263">
        <v>0</v>
      </c>
      <c r="R263">
        <v>0</v>
      </c>
      <c r="S263">
        <v>0</v>
      </c>
      <c r="T263">
        <v>0</v>
      </c>
      <c r="U263">
        <v>17.858159599140865</v>
      </c>
      <c r="V263">
        <v>18.394670831733077</v>
      </c>
      <c r="W263">
        <v>4.2639347629468798</v>
      </c>
      <c r="X263">
        <v>4.3920358073272574</v>
      </c>
      <c r="Y263">
        <v>0</v>
      </c>
      <c r="Z263">
        <v>0</v>
      </c>
      <c r="AA263">
        <v>0</v>
      </c>
      <c r="AB263">
        <v>0</v>
      </c>
      <c r="AC263">
        <v>0</v>
      </c>
      <c r="AD263">
        <v>0</v>
      </c>
      <c r="AE263" t="s">
        <v>924</v>
      </c>
    </row>
    <row r="264" spans="1:31" x14ac:dyDescent="0.2">
      <c r="A264" t="s">
        <v>104</v>
      </c>
      <c r="B264">
        <v>41.843610092552559</v>
      </c>
      <c r="C264">
        <v>29.649039840712021</v>
      </c>
      <c r="D264">
        <v>95.253234226074809</v>
      </c>
      <c r="E264">
        <v>98.114919374497646</v>
      </c>
      <c r="F264">
        <v>-4.1339516806403216</v>
      </c>
      <c r="G264">
        <v>-4.2581476538784431</v>
      </c>
      <c r="H264">
        <v>-4.3147308997529628</v>
      </c>
      <c r="I264">
        <v>4.1594414132272384E-2</v>
      </c>
      <c r="J264">
        <v>4.1594414132272384E-2</v>
      </c>
      <c r="K264">
        <v>37.82539913488209</v>
      </c>
      <c r="L264">
        <v>27.976658989176215</v>
      </c>
      <c r="M264">
        <v>4.018210957670461</v>
      </c>
      <c r="N264">
        <v>1.6723808515358083</v>
      </c>
      <c r="O264">
        <v>0</v>
      </c>
      <c r="P264">
        <v>0</v>
      </c>
      <c r="Q264">
        <v>0</v>
      </c>
      <c r="R264">
        <v>0</v>
      </c>
      <c r="S264">
        <v>0</v>
      </c>
      <c r="T264">
        <v>0</v>
      </c>
      <c r="U264">
        <v>78.308700633278434</v>
      </c>
      <c r="V264">
        <v>80.661322540715972</v>
      </c>
      <c r="W264">
        <v>16.944533592796382</v>
      </c>
      <c r="X264">
        <v>17.453596833781678</v>
      </c>
      <c r="Y264">
        <v>0</v>
      </c>
      <c r="Z264">
        <v>0</v>
      </c>
      <c r="AA264">
        <v>0</v>
      </c>
      <c r="AB264">
        <v>0</v>
      </c>
      <c r="AC264">
        <v>0</v>
      </c>
      <c r="AD264">
        <v>0</v>
      </c>
      <c r="AE264" t="s">
        <v>924</v>
      </c>
    </row>
    <row r="265" spans="1:31" x14ac:dyDescent="0.2">
      <c r="A265" t="s">
        <v>670</v>
      </c>
      <c r="B265">
        <v>15.855172416257277</v>
      </c>
      <c r="C265">
        <v>9.898700131608825</v>
      </c>
      <c r="D265">
        <v>35.17511867791525</v>
      </c>
      <c r="E265">
        <v>36.231881899998548</v>
      </c>
      <c r="F265">
        <v>-25.395115976618158</v>
      </c>
      <c r="G265">
        <v>-26.158059375057324</v>
      </c>
      <c r="H265">
        <v>-26.485689728188984</v>
      </c>
      <c r="I265">
        <v>0.41926725762389316</v>
      </c>
      <c r="J265">
        <v>0.41926725762389316</v>
      </c>
      <c r="K265">
        <v>15.307576104012728</v>
      </c>
      <c r="L265">
        <v>10.534463515048861</v>
      </c>
      <c r="M265">
        <v>0.54759631224454941</v>
      </c>
      <c r="N265">
        <v>-0.63576338344003636</v>
      </c>
      <c r="O265">
        <v>0</v>
      </c>
      <c r="P265">
        <v>0</v>
      </c>
      <c r="Q265">
        <v>0</v>
      </c>
      <c r="R265">
        <v>0</v>
      </c>
      <c r="S265">
        <v>0</v>
      </c>
      <c r="T265">
        <v>0</v>
      </c>
      <c r="U265">
        <v>29.299170602421501</v>
      </c>
      <c r="V265">
        <v>30.179403195627295</v>
      </c>
      <c r="W265">
        <v>5.8759480754937536</v>
      </c>
      <c r="X265">
        <v>6.0524787043712482</v>
      </c>
      <c r="Y265">
        <v>0</v>
      </c>
      <c r="Z265">
        <v>0</v>
      </c>
      <c r="AA265">
        <v>0</v>
      </c>
      <c r="AB265">
        <v>0</v>
      </c>
      <c r="AC265">
        <v>0</v>
      </c>
      <c r="AD265">
        <v>0</v>
      </c>
      <c r="AE265" t="s">
        <v>924</v>
      </c>
    </row>
    <row r="266" spans="1:31" x14ac:dyDescent="0.2">
      <c r="A266" t="s">
        <v>532</v>
      </c>
      <c r="B266">
        <v>11.696550572920199</v>
      </c>
      <c r="C266">
        <v>6.9189430109632051</v>
      </c>
      <c r="D266">
        <v>29.681159070427764</v>
      </c>
      <c r="E266">
        <v>30.5728677120286</v>
      </c>
      <c r="F266">
        <v>2.4766605424848014</v>
      </c>
      <c r="G266">
        <v>2.5510666532032285</v>
      </c>
      <c r="H266">
        <v>2.0995596976914355</v>
      </c>
      <c r="I266">
        <v>0</v>
      </c>
      <c r="J266">
        <v>0</v>
      </c>
      <c r="K266">
        <v>11.077282638358145</v>
      </c>
      <c r="L266">
        <v>7.1317143003702466</v>
      </c>
      <c r="M266">
        <v>0.61926793456205353</v>
      </c>
      <c r="N266">
        <v>-0.21277128940704093</v>
      </c>
      <c r="O266">
        <v>0</v>
      </c>
      <c r="P266">
        <v>0</v>
      </c>
      <c r="Q266">
        <v>0</v>
      </c>
      <c r="R266">
        <v>0</v>
      </c>
      <c r="S266">
        <v>0</v>
      </c>
      <c r="T266">
        <v>0</v>
      </c>
      <c r="U266">
        <v>25.014834494940395</v>
      </c>
      <c r="V266">
        <v>25.7663531278356</v>
      </c>
      <c r="W266">
        <v>4.6663245754873683</v>
      </c>
      <c r="X266">
        <v>4.8065145841929979</v>
      </c>
      <c r="Y266">
        <v>0</v>
      </c>
      <c r="Z266">
        <v>0</v>
      </c>
      <c r="AA266">
        <v>0</v>
      </c>
      <c r="AB266">
        <v>0</v>
      </c>
      <c r="AC266">
        <v>0</v>
      </c>
      <c r="AD266">
        <v>0</v>
      </c>
      <c r="AE266" t="s">
        <v>1026</v>
      </c>
    </row>
    <row r="267" spans="1:31" x14ac:dyDescent="0.2">
      <c r="A267" t="s">
        <v>357</v>
      </c>
      <c r="B267">
        <v>13.785538771438814</v>
      </c>
      <c r="C267">
        <v>10.799776393540569</v>
      </c>
      <c r="D267">
        <v>26.606771662859444</v>
      </c>
      <c r="E267">
        <v>27.406116734275823</v>
      </c>
      <c r="F267">
        <v>9.829307834351674</v>
      </c>
      <c r="G267">
        <v>10.124608928087561</v>
      </c>
      <c r="H267">
        <v>12.202820291533925</v>
      </c>
      <c r="I267">
        <v>0</v>
      </c>
      <c r="J267">
        <v>0</v>
      </c>
      <c r="K267">
        <v>12.297587077429279</v>
      </c>
      <c r="L267">
        <v>9.8133331125061964</v>
      </c>
      <c r="M267">
        <v>1.487951694009535</v>
      </c>
      <c r="N267">
        <v>0.98644328103437273</v>
      </c>
      <c r="O267">
        <v>0</v>
      </c>
      <c r="P267">
        <v>0</v>
      </c>
      <c r="Q267">
        <v>0</v>
      </c>
      <c r="R267">
        <v>0</v>
      </c>
      <c r="S267">
        <v>0</v>
      </c>
      <c r="T267">
        <v>0</v>
      </c>
      <c r="U267">
        <v>22.402500741872903</v>
      </c>
      <c r="V267">
        <v>23.075537244847627</v>
      </c>
      <c r="W267">
        <v>4.2042709209865397</v>
      </c>
      <c r="X267">
        <v>4.330579489428195</v>
      </c>
      <c r="Y267">
        <v>0</v>
      </c>
      <c r="Z267">
        <v>0</v>
      </c>
      <c r="AA267">
        <v>0</v>
      </c>
      <c r="AB267">
        <v>0</v>
      </c>
      <c r="AC267">
        <v>0</v>
      </c>
      <c r="AD267">
        <v>0</v>
      </c>
      <c r="AE267" t="s">
        <v>1026</v>
      </c>
    </row>
    <row r="268" spans="1:31" x14ac:dyDescent="0.2">
      <c r="A268" t="s">
        <v>492</v>
      </c>
      <c r="B268">
        <v>21.05122854371773</v>
      </c>
      <c r="C268">
        <v>16.533546706636209</v>
      </c>
      <c r="D268">
        <v>42.974667233122197</v>
      </c>
      <c r="E268">
        <v>44.26575165643488</v>
      </c>
      <c r="F268">
        <v>25.493669313700838</v>
      </c>
      <c r="G268">
        <v>26.259573542009448</v>
      </c>
      <c r="H268">
        <v>26.041656860436163</v>
      </c>
      <c r="I268">
        <v>0</v>
      </c>
      <c r="J268">
        <v>0</v>
      </c>
      <c r="K268">
        <v>18.915848454147948</v>
      </c>
      <c r="L268">
        <v>15.087589903772548</v>
      </c>
      <c r="M268">
        <v>2.135380089569781</v>
      </c>
      <c r="N268">
        <v>1.4459568028636602</v>
      </c>
      <c r="O268">
        <v>0</v>
      </c>
      <c r="P268">
        <v>0</v>
      </c>
      <c r="Q268">
        <v>0</v>
      </c>
      <c r="R268">
        <v>0</v>
      </c>
      <c r="S268">
        <v>0</v>
      </c>
      <c r="T268">
        <v>0</v>
      </c>
      <c r="U268">
        <v>36.722761913642437</v>
      </c>
      <c r="V268">
        <v>37.826020855254008</v>
      </c>
      <c r="W268">
        <v>6.2519053194797625</v>
      </c>
      <c r="X268">
        <v>6.4397308011808709</v>
      </c>
      <c r="Y268">
        <v>0</v>
      </c>
      <c r="Z268">
        <v>0</v>
      </c>
      <c r="AA268">
        <v>0</v>
      </c>
      <c r="AB268">
        <v>0</v>
      </c>
      <c r="AC268">
        <v>0</v>
      </c>
      <c r="AD268">
        <v>0</v>
      </c>
      <c r="AE268" t="s">
        <v>1026</v>
      </c>
    </row>
    <row r="269" spans="1:31" x14ac:dyDescent="0.2">
      <c r="A269" t="s">
        <v>591</v>
      </c>
      <c r="B269">
        <v>15.462294174241428</v>
      </c>
      <c r="C269">
        <v>11.402812914610093</v>
      </c>
      <c r="D269">
        <v>33.671277824318494</v>
      </c>
      <c r="E269">
        <v>34.682861278267964</v>
      </c>
      <c r="F269">
        <v>13.758115876718641</v>
      </c>
      <c r="G269">
        <v>14.171449830096453</v>
      </c>
      <c r="H269">
        <v>13.639008051767886</v>
      </c>
      <c r="I269">
        <v>0</v>
      </c>
      <c r="J269">
        <v>0</v>
      </c>
      <c r="K269">
        <v>14.051420523413949</v>
      </c>
      <c r="L269">
        <v>10.616811020756565</v>
      </c>
      <c r="M269">
        <v>1.4108736508274804</v>
      </c>
      <c r="N269">
        <v>0.78600189385352848</v>
      </c>
      <c r="O269">
        <v>0</v>
      </c>
      <c r="P269">
        <v>0</v>
      </c>
      <c r="Q269">
        <v>0</v>
      </c>
      <c r="R269">
        <v>0</v>
      </c>
      <c r="S269">
        <v>0</v>
      </c>
      <c r="T269">
        <v>0</v>
      </c>
      <c r="U269">
        <v>28.790899408345879</v>
      </c>
      <c r="V269">
        <v>29.655862051515065</v>
      </c>
      <c r="W269">
        <v>4.8803784159726096</v>
      </c>
      <c r="X269">
        <v>5.0269992267529027</v>
      </c>
      <c r="Y269">
        <v>0</v>
      </c>
      <c r="Z269">
        <v>0</v>
      </c>
      <c r="AA269">
        <v>0</v>
      </c>
      <c r="AB269">
        <v>0</v>
      </c>
      <c r="AC269">
        <v>0</v>
      </c>
      <c r="AD269">
        <v>0</v>
      </c>
      <c r="AE269" t="s">
        <v>1026</v>
      </c>
    </row>
    <row r="270" spans="1:31" x14ac:dyDescent="0.2">
      <c r="A270" t="s">
        <v>731</v>
      </c>
      <c r="B270">
        <v>14.647904297306692</v>
      </c>
      <c r="C270">
        <v>9.8395207479569748</v>
      </c>
      <c r="D270">
        <v>37.046643548749032</v>
      </c>
      <c r="E270">
        <v>38.159632839913158</v>
      </c>
      <c r="F270">
        <v>2.2484605830768216</v>
      </c>
      <c r="G270">
        <v>2.3160109010233354</v>
      </c>
      <c r="H270">
        <v>2.9308898291348715</v>
      </c>
      <c r="I270">
        <v>0</v>
      </c>
      <c r="J270">
        <v>0</v>
      </c>
      <c r="K270">
        <v>13.293218444189653</v>
      </c>
      <c r="L270">
        <v>9.3078442290154992</v>
      </c>
      <c r="M270">
        <v>1.3546858531170394</v>
      </c>
      <c r="N270">
        <v>0.53167651894147505</v>
      </c>
      <c r="O270">
        <v>0</v>
      </c>
      <c r="P270">
        <v>0</v>
      </c>
      <c r="Q270">
        <v>0</v>
      </c>
      <c r="R270">
        <v>0</v>
      </c>
      <c r="S270">
        <v>0</v>
      </c>
      <c r="T270">
        <v>0</v>
      </c>
      <c r="U270">
        <v>31.078838984460148</v>
      </c>
      <c r="V270">
        <v>32.012538009744354</v>
      </c>
      <c r="W270">
        <v>5.9678045642888806</v>
      </c>
      <c r="X270">
        <v>6.147094830168804</v>
      </c>
      <c r="Y270">
        <v>0</v>
      </c>
      <c r="Z270">
        <v>0</v>
      </c>
      <c r="AA270">
        <v>0</v>
      </c>
      <c r="AB270">
        <v>0</v>
      </c>
      <c r="AC270">
        <v>0</v>
      </c>
      <c r="AD270">
        <v>0</v>
      </c>
      <c r="AE270" t="s">
        <v>1026</v>
      </c>
    </row>
    <row r="271" spans="1:31" x14ac:dyDescent="0.2">
      <c r="A271" t="s">
        <v>241</v>
      </c>
      <c r="B271">
        <v>0.53336508210721423</v>
      </c>
      <c r="C271">
        <v>0.12666501587625592</v>
      </c>
      <c r="D271">
        <v>2.4909204677709673</v>
      </c>
      <c r="E271">
        <v>2.5657549882619404</v>
      </c>
      <c r="F271">
        <v>-9.7455213094015498</v>
      </c>
      <c r="G271">
        <v>-10.038305211400736</v>
      </c>
      <c r="H271">
        <v>-10.047095168862841</v>
      </c>
      <c r="I271">
        <v>0.5</v>
      </c>
      <c r="J271">
        <v>0.5</v>
      </c>
      <c r="K271">
        <v>0</v>
      </c>
      <c r="L271">
        <v>0</v>
      </c>
      <c r="M271">
        <v>0.53336508210721423</v>
      </c>
      <c r="N271">
        <v>0.12666501587625592</v>
      </c>
      <c r="O271">
        <v>0</v>
      </c>
      <c r="P271">
        <v>0</v>
      </c>
      <c r="Q271">
        <v>0</v>
      </c>
      <c r="R271">
        <v>0</v>
      </c>
      <c r="S271">
        <v>0</v>
      </c>
      <c r="T271">
        <v>0</v>
      </c>
      <c r="U271">
        <v>0</v>
      </c>
      <c r="V271">
        <v>0</v>
      </c>
      <c r="W271">
        <v>2.4909204677709673</v>
      </c>
      <c r="X271">
        <v>2.5657549882619404</v>
      </c>
      <c r="Y271">
        <v>0</v>
      </c>
      <c r="Z271">
        <v>0</v>
      </c>
      <c r="AA271">
        <v>0</v>
      </c>
      <c r="AB271">
        <v>0</v>
      </c>
      <c r="AC271">
        <v>0</v>
      </c>
      <c r="AD271">
        <v>0</v>
      </c>
      <c r="AE271" t="s">
        <v>936</v>
      </c>
    </row>
    <row r="272" spans="1:31" x14ac:dyDescent="0.2">
      <c r="A272" t="s">
        <v>255</v>
      </c>
      <c r="B272">
        <v>20.170595490476924</v>
      </c>
      <c r="C272">
        <v>12.494428668585378</v>
      </c>
      <c r="D272">
        <v>49.708986701397805</v>
      </c>
      <c r="E272">
        <v>51.202389735345371</v>
      </c>
      <c r="F272">
        <v>13.558518404765607</v>
      </c>
      <c r="G272">
        <v>13.965855867569724</v>
      </c>
      <c r="H272">
        <v>14.074138626227684</v>
      </c>
      <c r="I272">
        <v>0</v>
      </c>
      <c r="J272">
        <v>0</v>
      </c>
      <c r="K272">
        <v>18.344251121907934</v>
      </c>
      <c r="L272">
        <v>12.180919671474502</v>
      </c>
      <c r="M272">
        <v>1.8263443685689904</v>
      </c>
      <c r="N272">
        <v>0.31350899711087721</v>
      </c>
      <c r="O272">
        <v>0</v>
      </c>
      <c r="P272">
        <v>0</v>
      </c>
      <c r="Q272">
        <v>0</v>
      </c>
      <c r="R272">
        <v>0</v>
      </c>
      <c r="S272">
        <v>0</v>
      </c>
      <c r="T272">
        <v>0</v>
      </c>
      <c r="U272">
        <v>40.604430437264497</v>
      </c>
      <c r="V272">
        <v>41.824306029800333</v>
      </c>
      <c r="W272">
        <v>9.1045562641333078</v>
      </c>
      <c r="X272">
        <v>9.3780837055450377</v>
      </c>
      <c r="Y272">
        <v>0</v>
      </c>
      <c r="Z272">
        <v>0</v>
      </c>
      <c r="AA272">
        <v>0</v>
      </c>
      <c r="AB272">
        <v>0</v>
      </c>
      <c r="AC272">
        <v>0</v>
      </c>
      <c r="AD272">
        <v>0</v>
      </c>
      <c r="AE272" t="s">
        <v>1026</v>
      </c>
    </row>
    <row r="273" spans="1:31" x14ac:dyDescent="0.2">
      <c r="A273" t="s">
        <v>415</v>
      </c>
      <c r="B273">
        <v>39.544299910732448</v>
      </c>
      <c r="C273">
        <v>31.823662379118645</v>
      </c>
      <c r="D273">
        <v>76.186319474226579</v>
      </c>
      <c r="E273">
        <v>78.475178857572431</v>
      </c>
      <c r="F273">
        <v>37.25774385825671</v>
      </c>
      <c r="G273">
        <v>38.377075218805196</v>
      </c>
      <c r="H273">
        <v>37.471339346319851</v>
      </c>
      <c r="I273">
        <v>0</v>
      </c>
      <c r="J273">
        <v>0</v>
      </c>
      <c r="K273">
        <v>35.450617993002389</v>
      </c>
      <c r="L273">
        <v>28.95501880037067</v>
      </c>
      <c r="M273">
        <v>4.0936819177300521</v>
      </c>
      <c r="N273">
        <v>2.8686435787479709</v>
      </c>
      <c r="O273">
        <v>0</v>
      </c>
      <c r="P273">
        <v>0</v>
      </c>
      <c r="Q273">
        <v>0</v>
      </c>
      <c r="R273">
        <v>0</v>
      </c>
      <c r="S273">
        <v>0</v>
      </c>
      <c r="T273">
        <v>0</v>
      </c>
      <c r="U273">
        <v>64.646906289262944</v>
      </c>
      <c r="V273">
        <v>66.589088023275139</v>
      </c>
      <c r="W273">
        <v>11.539413184963625</v>
      </c>
      <c r="X273">
        <v>11.886090834297296</v>
      </c>
      <c r="Y273">
        <v>0</v>
      </c>
      <c r="Z273">
        <v>0</v>
      </c>
      <c r="AA273">
        <v>0</v>
      </c>
      <c r="AB273">
        <v>0</v>
      </c>
      <c r="AC273">
        <v>0</v>
      </c>
      <c r="AD273">
        <v>0</v>
      </c>
      <c r="AE273" t="s">
        <v>1026</v>
      </c>
    </row>
    <row r="274" spans="1:31" x14ac:dyDescent="0.2">
      <c r="A274" t="s">
        <v>520</v>
      </c>
      <c r="B274">
        <v>17.755554142873564</v>
      </c>
      <c r="C274">
        <v>13.396440957685572</v>
      </c>
      <c r="D274">
        <v>37.1041391694664</v>
      </c>
      <c r="E274">
        <v>38.218855796875253</v>
      </c>
      <c r="F274">
        <v>8.6495693737469388</v>
      </c>
      <c r="G274">
        <v>8.909427681112728</v>
      </c>
      <c r="H274">
        <v>9.5156832452446505</v>
      </c>
      <c r="I274">
        <v>0</v>
      </c>
      <c r="J274">
        <v>0</v>
      </c>
      <c r="K274">
        <v>16.088690099375732</v>
      </c>
      <c r="L274">
        <v>12.435492854932896</v>
      </c>
      <c r="M274">
        <v>1.6668640434978326</v>
      </c>
      <c r="N274">
        <v>0.96094810275267439</v>
      </c>
      <c r="O274">
        <v>0</v>
      </c>
      <c r="P274">
        <v>0</v>
      </c>
      <c r="Q274">
        <v>0</v>
      </c>
      <c r="R274">
        <v>0</v>
      </c>
      <c r="S274">
        <v>0</v>
      </c>
      <c r="T274">
        <v>0</v>
      </c>
      <c r="U274">
        <v>31.469165101407647</v>
      </c>
      <c r="V274">
        <v>32.41459066239414</v>
      </c>
      <c r="W274">
        <v>5.6349740680587486</v>
      </c>
      <c r="X274">
        <v>5.8042651344811143</v>
      </c>
      <c r="Y274">
        <v>0</v>
      </c>
      <c r="Z274">
        <v>0</v>
      </c>
      <c r="AA274">
        <v>0</v>
      </c>
      <c r="AB274">
        <v>0</v>
      </c>
      <c r="AC274">
        <v>0</v>
      </c>
      <c r="AD274">
        <v>0</v>
      </c>
      <c r="AE274" t="s">
        <v>1026</v>
      </c>
    </row>
    <row r="275" spans="1:31" x14ac:dyDescent="0.2">
      <c r="A275" t="s">
        <v>527</v>
      </c>
      <c r="B275">
        <v>14.291054741328328</v>
      </c>
      <c r="C275">
        <v>10.214764782988327</v>
      </c>
      <c r="D275">
        <v>30.977334106671634</v>
      </c>
      <c r="E275">
        <v>31.907983629189662</v>
      </c>
      <c r="F275">
        <v>-3.4992406893997101</v>
      </c>
      <c r="G275">
        <v>-3.6043680920855379</v>
      </c>
      <c r="H275">
        <v>-3.6189756944394165</v>
      </c>
      <c r="I275">
        <v>0.10149618671020444</v>
      </c>
      <c r="J275">
        <v>0.10149618671020444</v>
      </c>
      <c r="K275">
        <v>12.717247853274404</v>
      </c>
      <c r="L275">
        <v>9.4202123223239482</v>
      </c>
      <c r="M275">
        <v>1.573806888053922</v>
      </c>
      <c r="N275">
        <v>0.79455246066437846</v>
      </c>
      <c r="O275">
        <v>0</v>
      </c>
      <c r="P275">
        <v>0</v>
      </c>
      <c r="Q275">
        <v>0</v>
      </c>
      <c r="R275">
        <v>0</v>
      </c>
      <c r="S275">
        <v>0</v>
      </c>
      <c r="T275">
        <v>0</v>
      </c>
      <c r="U275">
        <v>25.443042835513925</v>
      </c>
      <c r="V275">
        <v>26.207426096666701</v>
      </c>
      <c r="W275">
        <v>5.534291271157711</v>
      </c>
      <c r="X275">
        <v>5.7005575325229634</v>
      </c>
      <c r="Y275">
        <v>0</v>
      </c>
      <c r="Z275">
        <v>0</v>
      </c>
      <c r="AA275">
        <v>0</v>
      </c>
      <c r="AB275">
        <v>0</v>
      </c>
      <c r="AC275">
        <v>0</v>
      </c>
      <c r="AD275">
        <v>0</v>
      </c>
      <c r="AE275" t="s">
        <v>937</v>
      </c>
    </row>
    <row r="276" spans="1:31" x14ac:dyDescent="0.2">
      <c r="A276" t="s">
        <v>349</v>
      </c>
      <c r="B276">
        <v>0.39942199867656641</v>
      </c>
      <c r="C276">
        <v>0</v>
      </c>
      <c r="D276">
        <v>3.4950484541722431</v>
      </c>
      <c r="E276">
        <v>3.6000499098769883</v>
      </c>
      <c r="F276">
        <v>-20.399078570789694</v>
      </c>
      <c r="G276">
        <v>-21.011926424847751</v>
      </c>
      <c r="H276">
        <v>-20.984335033955599</v>
      </c>
      <c r="I276">
        <v>0.5</v>
      </c>
      <c r="J276">
        <v>0.5</v>
      </c>
      <c r="K276">
        <v>0</v>
      </c>
      <c r="L276">
        <v>0</v>
      </c>
      <c r="M276">
        <v>0.39942199867656641</v>
      </c>
      <c r="N276">
        <v>0</v>
      </c>
      <c r="O276">
        <v>0</v>
      </c>
      <c r="P276">
        <v>0</v>
      </c>
      <c r="Q276">
        <v>0</v>
      </c>
      <c r="R276">
        <v>0</v>
      </c>
      <c r="S276">
        <v>0</v>
      </c>
      <c r="T276">
        <v>0</v>
      </c>
      <c r="U276">
        <v>0</v>
      </c>
      <c r="V276">
        <v>0</v>
      </c>
      <c r="W276">
        <v>3.4950484541722431</v>
      </c>
      <c r="X276">
        <v>3.6000499098769883</v>
      </c>
      <c r="Y276">
        <v>0</v>
      </c>
      <c r="Z276">
        <v>0</v>
      </c>
      <c r="AA276">
        <v>0</v>
      </c>
      <c r="AB276">
        <v>0</v>
      </c>
      <c r="AC276">
        <v>0</v>
      </c>
      <c r="AD276">
        <v>0</v>
      </c>
      <c r="AE276" t="s">
        <v>945</v>
      </c>
    </row>
    <row r="277" spans="1:31" x14ac:dyDescent="0.2">
      <c r="A277" t="s">
        <v>627</v>
      </c>
      <c r="B277">
        <v>0.37848765465763679</v>
      </c>
      <c r="C277">
        <v>0.143023570543902</v>
      </c>
      <c r="D277">
        <v>1.5302686368174405</v>
      </c>
      <c r="E277">
        <v>1.5762423726874923</v>
      </c>
      <c r="F277">
        <v>-5.3428589048339781</v>
      </c>
      <c r="G277">
        <v>-5.5033739792281313</v>
      </c>
      <c r="H277">
        <v>-5.4699881017064769</v>
      </c>
      <c r="I277">
        <v>0.5</v>
      </c>
      <c r="J277">
        <v>0.5</v>
      </c>
      <c r="K277">
        <v>0</v>
      </c>
      <c r="L277">
        <v>0</v>
      </c>
      <c r="M277">
        <v>0.37848765465763679</v>
      </c>
      <c r="N277">
        <v>0.143023570543902</v>
      </c>
      <c r="O277">
        <v>0</v>
      </c>
      <c r="P277">
        <v>0</v>
      </c>
      <c r="Q277">
        <v>0</v>
      </c>
      <c r="R277">
        <v>0</v>
      </c>
      <c r="S277">
        <v>0</v>
      </c>
      <c r="T277">
        <v>0</v>
      </c>
      <c r="U277">
        <v>0</v>
      </c>
      <c r="V277">
        <v>0</v>
      </c>
      <c r="W277">
        <v>1.5302686368174405</v>
      </c>
      <c r="X277">
        <v>1.5762423726874923</v>
      </c>
      <c r="Y277">
        <v>0</v>
      </c>
      <c r="Z277">
        <v>0</v>
      </c>
      <c r="AA277">
        <v>0</v>
      </c>
      <c r="AB277">
        <v>0</v>
      </c>
      <c r="AC277">
        <v>0</v>
      </c>
      <c r="AD277">
        <v>0</v>
      </c>
      <c r="AE277" t="s">
        <v>1026</v>
      </c>
    </row>
    <row r="278" spans="1:31" x14ac:dyDescent="0.2">
      <c r="A278" t="s">
        <v>642</v>
      </c>
      <c r="B278">
        <v>0.59267203818950431</v>
      </c>
      <c r="C278">
        <v>0.2652129914300218</v>
      </c>
      <c r="D278">
        <v>2.2961340241185932</v>
      </c>
      <c r="E278">
        <v>2.3651165913667911</v>
      </c>
      <c r="F278">
        <v>-12.579167621475843</v>
      </c>
      <c r="G278">
        <v>-12.957082528558807</v>
      </c>
      <c r="H278">
        <v>-12.498000762330641</v>
      </c>
      <c r="I278">
        <v>0.5</v>
      </c>
      <c r="J278">
        <v>0.5</v>
      </c>
      <c r="K278">
        <v>0</v>
      </c>
      <c r="L278">
        <v>0</v>
      </c>
      <c r="M278">
        <v>0.59267203818950431</v>
      </c>
      <c r="N278">
        <v>0.2652129914300218</v>
      </c>
      <c r="O278">
        <v>0</v>
      </c>
      <c r="P278">
        <v>0</v>
      </c>
      <c r="Q278">
        <v>0</v>
      </c>
      <c r="R278">
        <v>0</v>
      </c>
      <c r="S278">
        <v>0</v>
      </c>
      <c r="T278">
        <v>0</v>
      </c>
      <c r="U278">
        <v>0</v>
      </c>
      <c r="V278">
        <v>0</v>
      </c>
      <c r="W278">
        <v>2.2961340241185932</v>
      </c>
      <c r="X278">
        <v>2.3651165913667911</v>
      </c>
      <c r="Y278">
        <v>0</v>
      </c>
      <c r="Z278">
        <v>0</v>
      </c>
      <c r="AA278">
        <v>0</v>
      </c>
      <c r="AB278">
        <v>0</v>
      </c>
      <c r="AC278">
        <v>0</v>
      </c>
      <c r="AD278">
        <v>0</v>
      </c>
      <c r="AE278" t="s">
        <v>1026</v>
      </c>
    </row>
    <row r="279" spans="1:31" x14ac:dyDescent="0.2">
      <c r="A279" t="s">
        <v>911</v>
      </c>
      <c r="B279">
        <v>8.5795396210869068</v>
      </c>
      <c r="C279">
        <v>4.575692213201795</v>
      </c>
      <c r="D279">
        <v>24.798879410250638</v>
      </c>
      <c r="E279">
        <v>25.543910122146578</v>
      </c>
      <c r="F279">
        <v>-20.130604104416008</v>
      </c>
      <c r="G279">
        <v>-20.735386201973569</v>
      </c>
      <c r="H279">
        <v>-20.487429557891712</v>
      </c>
      <c r="I279">
        <v>0.44804887119890724</v>
      </c>
      <c r="J279">
        <v>0.44804887119890724</v>
      </c>
      <c r="K279">
        <v>7.989800098664813</v>
      </c>
      <c r="L279">
        <v>4.9343997923852649</v>
      </c>
      <c r="M279">
        <v>0.58973952242209393</v>
      </c>
      <c r="N279">
        <v>-0.35870757918347046</v>
      </c>
      <c r="O279">
        <v>0</v>
      </c>
      <c r="P279">
        <v>0</v>
      </c>
      <c r="Q279">
        <v>0</v>
      </c>
      <c r="R279">
        <v>0</v>
      </c>
      <c r="S279">
        <v>0</v>
      </c>
      <c r="T279">
        <v>0</v>
      </c>
      <c r="U279">
        <v>19.484586139391961</v>
      </c>
      <c r="V279">
        <v>20.069959971905885</v>
      </c>
      <c r="W279">
        <v>5.3142932708586752</v>
      </c>
      <c r="X279">
        <v>5.4739501502406949</v>
      </c>
      <c r="Y279">
        <v>0</v>
      </c>
      <c r="Z279">
        <v>0</v>
      </c>
      <c r="AA279">
        <v>0</v>
      </c>
      <c r="AB279">
        <v>0</v>
      </c>
      <c r="AC279">
        <v>0</v>
      </c>
      <c r="AD279">
        <v>0</v>
      </c>
      <c r="AE279" t="s">
        <v>945</v>
      </c>
    </row>
    <row r="280" spans="1:31" x14ac:dyDescent="0.2">
      <c r="A280" t="s">
        <v>540</v>
      </c>
      <c r="B280">
        <v>19.118776722840579</v>
      </c>
      <c r="C280">
        <v>7.5570645943967101</v>
      </c>
      <c r="D280">
        <v>63.238180542784406</v>
      </c>
      <c r="E280">
        <v>65.138040044069768</v>
      </c>
      <c r="F280">
        <v>44.865655338003975</v>
      </c>
      <c r="G280">
        <v>46.213550562750875</v>
      </c>
      <c r="H280">
        <v>46.426846218496635</v>
      </c>
      <c r="I280">
        <v>0</v>
      </c>
      <c r="J280">
        <v>0</v>
      </c>
      <c r="K280">
        <v>19.118776722840579</v>
      </c>
      <c r="L280">
        <v>7.5570645943967101</v>
      </c>
      <c r="M280">
        <v>0</v>
      </c>
      <c r="N280">
        <v>0</v>
      </c>
      <c r="O280">
        <v>0</v>
      </c>
      <c r="P280">
        <v>0</v>
      </c>
      <c r="Q280">
        <v>0</v>
      </c>
      <c r="R280">
        <v>0</v>
      </c>
      <c r="S280">
        <v>0</v>
      </c>
      <c r="T280">
        <v>0</v>
      </c>
      <c r="U280">
        <v>63.238180542784406</v>
      </c>
      <c r="V280">
        <v>65.138040044069768</v>
      </c>
      <c r="W280">
        <v>0</v>
      </c>
      <c r="X280">
        <v>0</v>
      </c>
      <c r="Y280">
        <v>0</v>
      </c>
      <c r="Z280">
        <v>0</v>
      </c>
      <c r="AA280">
        <v>0</v>
      </c>
      <c r="AB280">
        <v>0</v>
      </c>
      <c r="AC280">
        <v>0</v>
      </c>
      <c r="AD280">
        <v>0</v>
      </c>
      <c r="AE280" t="s">
        <v>1026</v>
      </c>
    </row>
    <row r="281" spans="1:31" x14ac:dyDescent="0.2">
      <c r="A281" t="s">
        <v>458</v>
      </c>
      <c r="B281">
        <v>21.102323355832244</v>
      </c>
      <c r="C281">
        <v>15.941268319667959</v>
      </c>
      <c r="D281">
        <v>45.511925399400823</v>
      </c>
      <c r="E281">
        <v>46.879236462902128</v>
      </c>
      <c r="F281">
        <v>13.54861274158961</v>
      </c>
      <c r="G281">
        <v>13.955652609362687</v>
      </c>
      <c r="H281">
        <v>14.636027449370076</v>
      </c>
      <c r="I281">
        <v>0</v>
      </c>
      <c r="J281">
        <v>0</v>
      </c>
      <c r="K281">
        <v>18.647336658935188</v>
      </c>
      <c r="L281">
        <v>14.470844075234099</v>
      </c>
      <c r="M281">
        <v>2.454986696897056</v>
      </c>
      <c r="N281">
        <v>1.4704242444338593</v>
      </c>
      <c r="O281">
        <v>0</v>
      </c>
      <c r="P281">
        <v>0</v>
      </c>
      <c r="Q281">
        <v>0</v>
      </c>
      <c r="R281">
        <v>0</v>
      </c>
      <c r="S281">
        <v>0</v>
      </c>
      <c r="T281">
        <v>0</v>
      </c>
      <c r="U281">
        <v>37.327097245347709</v>
      </c>
      <c r="V281">
        <v>38.448512184049136</v>
      </c>
      <c r="W281">
        <v>8.1848281540531147</v>
      </c>
      <c r="X281">
        <v>8.4307242788529937</v>
      </c>
      <c r="Y281">
        <v>0</v>
      </c>
      <c r="Z281">
        <v>0</v>
      </c>
      <c r="AA281">
        <v>0</v>
      </c>
      <c r="AB281">
        <v>0</v>
      </c>
      <c r="AC281">
        <v>0</v>
      </c>
      <c r="AD281">
        <v>0</v>
      </c>
      <c r="AE281" t="s">
        <v>1026</v>
      </c>
    </row>
    <row r="282" spans="1:31" x14ac:dyDescent="0.2">
      <c r="A282" t="s">
        <v>285</v>
      </c>
      <c r="B282">
        <v>1.3196522277967129</v>
      </c>
      <c r="C282">
        <v>0.86888574036389032</v>
      </c>
      <c r="D282">
        <v>3.8569039230167532</v>
      </c>
      <c r="E282">
        <v>3.9727765730644666</v>
      </c>
      <c r="F282">
        <v>-23.854535148340808</v>
      </c>
      <c r="G282">
        <v>-24.571195002582808</v>
      </c>
      <c r="H282">
        <v>-24.266651584999249</v>
      </c>
      <c r="I282">
        <v>0.5</v>
      </c>
      <c r="J282">
        <v>0.5</v>
      </c>
      <c r="K282">
        <v>0</v>
      </c>
      <c r="L282">
        <v>0</v>
      </c>
      <c r="M282">
        <v>1.3196522277967129</v>
      </c>
      <c r="N282">
        <v>0.86888574036389032</v>
      </c>
      <c r="O282">
        <v>0</v>
      </c>
      <c r="P282">
        <v>0</v>
      </c>
      <c r="Q282">
        <v>0</v>
      </c>
      <c r="R282">
        <v>0</v>
      </c>
      <c r="S282">
        <v>0</v>
      </c>
      <c r="T282">
        <v>0</v>
      </c>
      <c r="U282">
        <v>0</v>
      </c>
      <c r="V282">
        <v>0</v>
      </c>
      <c r="W282">
        <v>3.8569039230167532</v>
      </c>
      <c r="X282">
        <v>3.9727765730644666</v>
      </c>
      <c r="Y282">
        <v>0</v>
      </c>
      <c r="Z282">
        <v>0</v>
      </c>
      <c r="AA282">
        <v>0</v>
      </c>
      <c r="AB282">
        <v>0</v>
      </c>
      <c r="AC282">
        <v>0</v>
      </c>
      <c r="AD282">
        <v>0</v>
      </c>
      <c r="AE282" t="s">
        <v>936</v>
      </c>
    </row>
    <row r="283" spans="1:31" x14ac:dyDescent="0.2">
      <c r="A283" t="s">
        <v>494</v>
      </c>
      <c r="B283">
        <v>17.40598117289742</v>
      </c>
      <c r="C283">
        <v>11.476300930411869</v>
      </c>
      <c r="D283">
        <v>43.397571481355925</v>
      </c>
      <c r="E283">
        <v>44.701361182512542</v>
      </c>
      <c r="F283">
        <v>-26.760251446906469</v>
      </c>
      <c r="G283">
        <v>-27.564207498959451</v>
      </c>
      <c r="H283">
        <v>-27.739416596896987</v>
      </c>
      <c r="I283">
        <v>0.38142933138965951</v>
      </c>
      <c r="J283">
        <v>0.38142933138965951</v>
      </c>
      <c r="K283">
        <v>15.754008345043287</v>
      </c>
      <c r="L283">
        <v>10.905150081176579</v>
      </c>
      <c r="M283">
        <v>1.6519728278541341</v>
      </c>
      <c r="N283">
        <v>0.5711508492352888</v>
      </c>
      <c r="O283">
        <v>0</v>
      </c>
      <c r="P283">
        <v>0</v>
      </c>
      <c r="Q283">
        <v>0</v>
      </c>
      <c r="R283">
        <v>0</v>
      </c>
      <c r="S283">
        <v>0</v>
      </c>
      <c r="T283">
        <v>0</v>
      </c>
      <c r="U283">
        <v>36.005155193601333</v>
      </c>
      <c r="V283">
        <v>37.086855135039997</v>
      </c>
      <c r="W283">
        <v>7.392416287754596</v>
      </c>
      <c r="X283">
        <v>7.6145060474725446</v>
      </c>
      <c r="Y283">
        <v>0</v>
      </c>
      <c r="Z283">
        <v>0</v>
      </c>
      <c r="AA283">
        <v>0</v>
      </c>
      <c r="AB283">
        <v>0</v>
      </c>
      <c r="AC283">
        <v>0</v>
      </c>
      <c r="AD283">
        <v>0</v>
      </c>
      <c r="AE283" t="s">
        <v>1026</v>
      </c>
    </row>
    <row r="284" spans="1:31" x14ac:dyDescent="0.2">
      <c r="A284" t="s">
        <v>208</v>
      </c>
      <c r="B284">
        <v>25.203406663786769</v>
      </c>
      <c r="C284">
        <v>18.897620842428797</v>
      </c>
      <c r="D284">
        <v>53.903289969016008</v>
      </c>
      <c r="E284">
        <v>55.522702114007906</v>
      </c>
      <c r="F284">
        <v>15.457713668053254</v>
      </c>
      <c r="G284">
        <v>15.92210849928232</v>
      </c>
      <c r="H284">
        <v>16.088805965515874</v>
      </c>
      <c r="I284">
        <v>0</v>
      </c>
      <c r="J284">
        <v>0</v>
      </c>
      <c r="K284">
        <v>22.74278256933091</v>
      </c>
      <c r="L284">
        <v>17.5051602864907</v>
      </c>
      <c r="M284">
        <v>2.4606240944558588</v>
      </c>
      <c r="N284">
        <v>1.3924605559380949</v>
      </c>
      <c r="O284">
        <v>0</v>
      </c>
      <c r="P284">
        <v>0</v>
      </c>
      <c r="Q284">
        <v>0</v>
      </c>
      <c r="R284">
        <v>0</v>
      </c>
      <c r="S284">
        <v>0</v>
      </c>
      <c r="T284">
        <v>0</v>
      </c>
      <c r="U284">
        <v>45.298563369112699</v>
      </c>
      <c r="V284">
        <v>46.659464414536686</v>
      </c>
      <c r="W284">
        <v>8.6047265999033105</v>
      </c>
      <c r="X284">
        <v>8.8632376994712203</v>
      </c>
      <c r="Y284">
        <v>0</v>
      </c>
      <c r="Z284">
        <v>0</v>
      </c>
      <c r="AA284">
        <v>0</v>
      </c>
      <c r="AB284">
        <v>0</v>
      </c>
      <c r="AC284">
        <v>0</v>
      </c>
      <c r="AD284">
        <v>0</v>
      </c>
      <c r="AE284" t="s">
        <v>942</v>
      </c>
    </row>
    <row r="285" spans="1:31" x14ac:dyDescent="0.2">
      <c r="A285" t="s">
        <v>85</v>
      </c>
      <c r="B285">
        <v>11.843761334351951</v>
      </c>
      <c r="C285">
        <v>7.4219927143697388</v>
      </c>
      <c r="D285">
        <v>29.516763377726154</v>
      </c>
      <c r="E285">
        <v>30.403533092936811</v>
      </c>
      <c r="F285">
        <v>-1.0016868705044315</v>
      </c>
      <c r="G285">
        <v>-1.0317804674723758</v>
      </c>
      <c r="H285">
        <v>-1.1040537026260517</v>
      </c>
      <c r="I285">
        <v>3.2822329517844029E-2</v>
      </c>
      <c r="J285">
        <v>3.2822329517844029E-2</v>
      </c>
      <c r="K285">
        <v>10.352669177715256</v>
      </c>
      <c r="L285">
        <v>6.8953123152307123</v>
      </c>
      <c r="M285">
        <v>1.4910921566366944</v>
      </c>
      <c r="N285">
        <v>0.5266803991390262</v>
      </c>
      <c r="O285">
        <v>0</v>
      </c>
      <c r="P285">
        <v>0</v>
      </c>
      <c r="Q285">
        <v>0</v>
      </c>
      <c r="R285">
        <v>0</v>
      </c>
      <c r="S285">
        <v>0</v>
      </c>
      <c r="T285">
        <v>0</v>
      </c>
      <c r="U285">
        <v>23.45259542249909</v>
      </c>
      <c r="V285">
        <v>24.157179834333824</v>
      </c>
      <c r="W285">
        <v>6.064167955227064</v>
      </c>
      <c r="X285">
        <v>6.2463532586029844</v>
      </c>
      <c r="Y285">
        <v>0</v>
      </c>
      <c r="Z285">
        <v>0</v>
      </c>
      <c r="AA285">
        <v>0</v>
      </c>
      <c r="AB285">
        <v>0</v>
      </c>
      <c r="AC285">
        <v>0</v>
      </c>
      <c r="AD285">
        <v>0</v>
      </c>
      <c r="AE285" t="s">
        <v>1026</v>
      </c>
    </row>
    <row r="286" spans="1:31" x14ac:dyDescent="0.2">
      <c r="A286" t="s">
        <v>574</v>
      </c>
      <c r="B286">
        <v>4.878002251002191</v>
      </c>
      <c r="C286">
        <v>1.725291415696798</v>
      </c>
      <c r="D286">
        <v>16.20332012081505</v>
      </c>
      <c r="E286">
        <v>16.690115145903913</v>
      </c>
      <c r="F286">
        <v>-12.908644164757481</v>
      </c>
      <c r="G286">
        <v>-13.296457508763069</v>
      </c>
      <c r="H286">
        <v>-13.115859266004957</v>
      </c>
      <c r="I286">
        <v>0.44341370713377326</v>
      </c>
      <c r="J286">
        <v>0.44341370713377326</v>
      </c>
      <c r="K286">
        <v>4.6146311539386362</v>
      </c>
      <c r="L286">
        <v>2.0350686136879923</v>
      </c>
      <c r="M286">
        <v>0.26337109706355444</v>
      </c>
      <c r="N286">
        <v>-0.30977719799119419</v>
      </c>
      <c r="O286">
        <v>0</v>
      </c>
      <c r="P286">
        <v>0</v>
      </c>
      <c r="Q286">
        <v>0</v>
      </c>
      <c r="R286">
        <v>0</v>
      </c>
      <c r="S286">
        <v>0</v>
      </c>
      <c r="T286">
        <v>0</v>
      </c>
      <c r="U286">
        <v>13.43150490712711</v>
      </c>
      <c r="V286">
        <v>13.835026513778997</v>
      </c>
      <c r="W286">
        <v>2.7718152136879399</v>
      </c>
      <c r="X286">
        <v>2.8550886321249167</v>
      </c>
      <c r="Y286">
        <v>0</v>
      </c>
      <c r="Z286">
        <v>0</v>
      </c>
      <c r="AA286">
        <v>0</v>
      </c>
      <c r="AB286">
        <v>0</v>
      </c>
      <c r="AC286">
        <v>0</v>
      </c>
      <c r="AD286">
        <v>0</v>
      </c>
      <c r="AE286" t="s">
        <v>1026</v>
      </c>
    </row>
    <row r="287" spans="1:31" x14ac:dyDescent="0.2">
      <c r="A287" t="s">
        <v>201</v>
      </c>
      <c r="B287">
        <v>9.0943454011971063</v>
      </c>
      <c r="C287">
        <v>6.3336408968071174</v>
      </c>
      <c r="D287">
        <v>21.39195929352902</v>
      </c>
      <c r="E287">
        <v>22.034636182175817</v>
      </c>
      <c r="F287">
        <v>6.814752713070714</v>
      </c>
      <c r="G287">
        <v>7.0194877731200487</v>
      </c>
      <c r="H287">
        <v>7.0055948237530741</v>
      </c>
      <c r="I287">
        <v>0</v>
      </c>
      <c r="J287">
        <v>0</v>
      </c>
      <c r="K287">
        <v>8.3889717701182995</v>
      </c>
      <c r="L287">
        <v>6.0653873638388776</v>
      </c>
      <c r="M287">
        <v>0.7053736310788058</v>
      </c>
      <c r="N287">
        <v>0.26825353296823984</v>
      </c>
      <c r="O287">
        <v>0</v>
      </c>
      <c r="P287">
        <v>0</v>
      </c>
      <c r="Q287">
        <v>0</v>
      </c>
      <c r="R287">
        <v>0</v>
      </c>
      <c r="S287">
        <v>0</v>
      </c>
      <c r="T287">
        <v>0</v>
      </c>
      <c r="U287">
        <v>18.248134042701487</v>
      </c>
      <c r="V287">
        <v>18.7963612457011</v>
      </c>
      <c r="W287">
        <v>3.1438252508275339</v>
      </c>
      <c r="X287">
        <v>3.238274936474713</v>
      </c>
      <c r="Y287">
        <v>0</v>
      </c>
      <c r="Z287">
        <v>0</v>
      </c>
      <c r="AA287">
        <v>0</v>
      </c>
      <c r="AB287">
        <v>0</v>
      </c>
      <c r="AC287">
        <v>0</v>
      </c>
      <c r="AD287">
        <v>0</v>
      </c>
      <c r="AE287" t="s">
        <v>1026</v>
      </c>
    </row>
    <row r="288" spans="1:31" x14ac:dyDescent="0.2">
      <c r="A288" t="s">
        <v>102</v>
      </c>
      <c r="B288">
        <v>21.618353175952066</v>
      </c>
      <c r="C288">
        <v>14.143561256479931</v>
      </c>
      <c r="D288">
        <v>55.224464589008164</v>
      </c>
      <c r="E288">
        <v>56.883568675373219</v>
      </c>
      <c r="F288">
        <v>-1.1057681570134987</v>
      </c>
      <c r="G288">
        <v>-1.1389886595847196</v>
      </c>
      <c r="H288">
        <v>-0.74500000108229159</v>
      </c>
      <c r="I288">
        <v>1.9630105399916165E-2</v>
      </c>
      <c r="J288">
        <v>1.9630105399916165E-2</v>
      </c>
      <c r="K288">
        <v>18.708508136727868</v>
      </c>
      <c r="L288">
        <v>13.23242818785736</v>
      </c>
      <c r="M288">
        <v>2.9098450392241961</v>
      </c>
      <c r="N288">
        <v>0.91113306862257049</v>
      </c>
      <c r="O288">
        <v>0</v>
      </c>
      <c r="P288">
        <v>0</v>
      </c>
      <c r="Q288">
        <v>0</v>
      </c>
      <c r="R288">
        <v>0</v>
      </c>
      <c r="S288">
        <v>0</v>
      </c>
      <c r="T288">
        <v>0</v>
      </c>
      <c r="U288">
        <v>41.548601717105299</v>
      </c>
      <c r="V288">
        <v>42.796842970408889</v>
      </c>
      <c r="W288">
        <v>13.675862871902872</v>
      </c>
      <c r="X288">
        <v>14.08672570496433</v>
      </c>
      <c r="Y288">
        <v>0</v>
      </c>
      <c r="Z288">
        <v>0</v>
      </c>
      <c r="AA288">
        <v>0</v>
      </c>
      <c r="AB288">
        <v>0</v>
      </c>
      <c r="AC288">
        <v>0</v>
      </c>
      <c r="AD288">
        <v>0</v>
      </c>
      <c r="AE288" t="s">
        <v>1026</v>
      </c>
    </row>
    <row r="289" spans="1:31" x14ac:dyDescent="0.2">
      <c r="A289" t="s">
        <v>576</v>
      </c>
      <c r="B289">
        <v>22.313119968376995</v>
      </c>
      <c r="C289">
        <v>16.956584241191162</v>
      </c>
      <c r="D289">
        <v>45.312166531765904</v>
      </c>
      <c r="E289">
        <v>46.673476255896205</v>
      </c>
      <c r="F289">
        <v>6.4926535739224391</v>
      </c>
      <c r="G289">
        <v>6.687711835799937</v>
      </c>
      <c r="H289">
        <v>7.1963609296900533</v>
      </c>
      <c r="I289">
        <v>0</v>
      </c>
      <c r="J289">
        <v>0</v>
      </c>
      <c r="K289">
        <v>18.856101842799625</v>
      </c>
      <c r="L289">
        <v>14.873799320374056</v>
      </c>
      <c r="M289">
        <v>3.457018125577366</v>
      </c>
      <c r="N289">
        <v>2.082784920817105</v>
      </c>
      <c r="O289">
        <v>0</v>
      </c>
      <c r="P289">
        <v>0</v>
      </c>
      <c r="Q289">
        <v>0</v>
      </c>
      <c r="R289">
        <v>0</v>
      </c>
      <c r="S289">
        <v>0</v>
      </c>
      <c r="T289">
        <v>0</v>
      </c>
      <c r="U289">
        <v>34.441867396672386</v>
      </c>
      <c r="V289">
        <v>35.476601610306318</v>
      </c>
      <c r="W289">
        <v>10.870299135093518</v>
      </c>
      <c r="X289">
        <v>11.196874645589888</v>
      </c>
      <c r="Y289">
        <v>0</v>
      </c>
      <c r="Z289">
        <v>0</v>
      </c>
      <c r="AA289">
        <v>0</v>
      </c>
      <c r="AB289">
        <v>0</v>
      </c>
      <c r="AC289">
        <v>0</v>
      </c>
      <c r="AD289">
        <v>0</v>
      </c>
      <c r="AE289" t="s">
        <v>944</v>
      </c>
    </row>
    <row r="290" spans="1:31" x14ac:dyDescent="0.2">
      <c r="A290" t="s">
        <v>700</v>
      </c>
      <c r="B290">
        <v>23.247713745646546</v>
      </c>
      <c r="C290">
        <v>17.057695913845858</v>
      </c>
      <c r="D290">
        <v>51.693875776226356</v>
      </c>
      <c r="E290">
        <v>53.246910670791088</v>
      </c>
      <c r="F290">
        <v>4.3223617293203933</v>
      </c>
      <c r="G290">
        <v>4.4522180902870998</v>
      </c>
      <c r="H290">
        <v>4.9912011083107446</v>
      </c>
      <c r="I290">
        <v>0</v>
      </c>
      <c r="J290">
        <v>0</v>
      </c>
      <c r="K290">
        <v>20.626687722785704</v>
      </c>
      <c r="L290">
        <v>15.621031513272174</v>
      </c>
      <c r="M290">
        <v>2.6210260228608435</v>
      </c>
      <c r="N290">
        <v>1.4366644005736857</v>
      </c>
      <c r="O290">
        <v>0</v>
      </c>
      <c r="P290">
        <v>0</v>
      </c>
      <c r="Q290">
        <v>0</v>
      </c>
      <c r="R290">
        <v>0</v>
      </c>
      <c r="S290">
        <v>0</v>
      </c>
      <c r="T290">
        <v>0</v>
      </c>
      <c r="U290">
        <v>42.386756080540259</v>
      </c>
      <c r="V290">
        <v>43.660177937037176</v>
      </c>
      <c r="W290">
        <v>9.3071196956860938</v>
      </c>
      <c r="X290">
        <v>9.5867327337539159</v>
      </c>
      <c r="Y290">
        <v>0</v>
      </c>
      <c r="Z290">
        <v>0</v>
      </c>
      <c r="AA290">
        <v>0</v>
      </c>
      <c r="AB290">
        <v>0</v>
      </c>
      <c r="AC290">
        <v>0</v>
      </c>
      <c r="AD290">
        <v>0</v>
      </c>
      <c r="AE290" t="s">
        <v>944</v>
      </c>
    </row>
    <row r="291" spans="1:31" x14ac:dyDescent="0.2">
      <c r="A291" t="s">
        <v>437</v>
      </c>
      <c r="B291">
        <v>48.144288243807139</v>
      </c>
      <c r="C291">
        <v>38.357791779071299</v>
      </c>
      <c r="D291">
        <v>94.625526961224097</v>
      </c>
      <c r="E291">
        <v>97.46835395147545</v>
      </c>
      <c r="F291">
        <v>42.919697128340545</v>
      </c>
      <c r="G291">
        <v>44.209130089277814</v>
      </c>
      <c r="H291">
        <v>44.999797982353854</v>
      </c>
      <c r="I291">
        <v>0</v>
      </c>
      <c r="J291">
        <v>0</v>
      </c>
      <c r="K291">
        <v>42.444216057565448</v>
      </c>
      <c r="L291">
        <v>34.426271916880161</v>
      </c>
      <c r="M291">
        <v>5.7000721862416865</v>
      </c>
      <c r="N291">
        <v>3.9315198621911445</v>
      </c>
      <c r="O291">
        <v>0</v>
      </c>
      <c r="P291">
        <v>0</v>
      </c>
      <c r="Q291">
        <v>0</v>
      </c>
      <c r="R291">
        <v>0</v>
      </c>
      <c r="S291">
        <v>0</v>
      </c>
      <c r="T291">
        <v>0</v>
      </c>
      <c r="U291">
        <v>78.356266435860789</v>
      </c>
      <c r="V291">
        <v>80.710317358826543</v>
      </c>
      <c r="W291">
        <v>16.269260525363315</v>
      </c>
      <c r="X291">
        <v>16.758036592648907</v>
      </c>
      <c r="Y291">
        <v>0</v>
      </c>
      <c r="Z291">
        <v>0</v>
      </c>
      <c r="AA291">
        <v>0</v>
      </c>
      <c r="AB291">
        <v>0</v>
      </c>
      <c r="AC291">
        <v>0</v>
      </c>
      <c r="AD291">
        <v>0</v>
      </c>
      <c r="AE291" t="s">
        <v>1026</v>
      </c>
    </row>
    <row r="292" spans="1:31" x14ac:dyDescent="0.2">
      <c r="A292" t="s">
        <v>625</v>
      </c>
      <c r="B292">
        <v>0.88871641063928419</v>
      </c>
      <c r="C292">
        <v>0</v>
      </c>
      <c r="D292">
        <v>4.1598702944482042</v>
      </c>
      <c r="E292">
        <v>4.2848449384874199</v>
      </c>
      <c r="F292">
        <v>-0.97070854460338973</v>
      </c>
      <c r="G292">
        <v>-0.99987146225241852</v>
      </c>
      <c r="H292">
        <v>-0.96067573807414464</v>
      </c>
      <c r="I292">
        <v>0.18920061567160273</v>
      </c>
      <c r="J292">
        <v>0.18920061567160273</v>
      </c>
      <c r="K292">
        <v>0.94452747954644078</v>
      </c>
      <c r="L292">
        <v>0</v>
      </c>
      <c r="M292">
        <v>-5.5811068907156584E-2</v>
      </c>
      <c r="N292">
        <v>0</v>
      </c>
      <c r="O292">
        <v>0</v>
      </c>
      <c r="P292">
        <v>0</v>
      </c>
      <c r="Q292">
        <v>0</v>
      </c>
      <c r="R292">
        <v>0</v>
      </c>
      <c r="S292">
        <v>0</v>
      </c>
      <c r="T292">
        <v>0</v>
      </c>
      <c r="U292">
        <v>3.1794348777513659</v>
      </c>
      <c r="V292">
        <v>3.2749543805164278</v>
      </c>
      <c r="W292">
        <v>0.98043541669683842</v>
      </c>
      <c r="X292">
        <v>1.0098905579709923</v>
      </c>
      <c r="Y292">
        <v>0</v>
      </c>
      <c r="Z292">
        <v>0</v>
      </c>
      <c r="AA292">
        <v>0</v>
      </c>
      <c r="AB292">
        <v>0</v>
      </c>
      <c r="AC292">
        <v>0</v>
      </c>
      <c r="AD292">
        <v>0</v>
      </c>
      <c r="AE292" t="s">
        <v>1026</v>
      </c>
    </row>
    <row r="293" spans="1:31" x14ac:dyDescent="0.2">
      <c r="A293" t="s">
        <v>512</v>
      </c>
      <c r="B293">
        <v>0.8294061804151367</v>
      </c>
      <c r="C293">
        <v>0.44508046975121834</v>
      </c>
      <c r="D293">
        <v>2.7929586987631558</v>
      </c>
      <c r="E293">
        <v>2.8768673291981002</v>
      </c>
      <c r="F293">
        <v>-9.3380853095085232</v>
      </c>
      <c r="G293">
        <v>-9.618628644987318</v>
      </c>
      <c r="H293">
        <v>-9.6016856182183776</v>
      </c>
      <c r="I293">
        <v>0.5</v>
      </c>
      <c r="J293">
        <v>0.5</v>
      </c>
      <c r="K293">
        <v>0</v>
      </c>
      <c r="L293">
        <v>0</v>
      </c>
      <c r="M293">
        <v>0.8294061804151367</v>
      </c>
      <c r="N293">
        <v>0.44508046975121834</v>
      </c>
      <c r="O293">
        <v>0</v>
      </c>
      <c r="P293">
        <v>0</v>
      </c>
      <c r="Q293">
        <v>0</v>
      </c>
      <c r="R293">
        <v>0</v>
      </c>
      <c r="S293">
        <v>0</v>
      </c>
      <c r="T293">
        <v>0</v>
      </c>
      <c r="U293">
        <v>0</v>
      </c>
      <c r="V293">
        <v>0</v>
      </c>
      <c r="W293">
        <v>2.7929586987631558</v>
      </c>
      <c r="X293">
        <v>2.8768673291981002</v>
      </c>
      <c r="Y293">
        <v>0</v>
      </c>
      <c r="Z293">
        <v>0</v>
      </c>
      <c r="AA293">
        <v>0</v>
      </c>
      <c r="AB293">
        <v>0</v>
      </c>
      <c r="AC293">
        <v>0</v>
      </c>
      <c r="AD293">
        <v>0</v>
      </c>
      <c r="AE293" t="s">
        <v>936</v>
      </c>
    </row>
    <row r="294" spans="1:31" x14ac:dyDescent="0.2">
      <c r="A294" t="s">
        <v>733</v>
      </c>
      <c r="B294">
        <v>37.759630040684179</v>
      </c>
      <c r="C294">
        <v>30.408053053489706</v>
      </c>
      <c r="D294">
        <v>68.048899025028632</v>
      </c>
      <c r="E294">
        <v>70.093286549385709</v>
      </c>
      <c r="F294">
        <v>28.817128548896402</v>
      </c>
      <c r="G294">
        <v>29.682879191996292</v>
      </c>
      <c r="H294">
        <v>29.968644163226589</v>
      </c>
      <c r="I294">
        <v>0</v>
      </c>
      <c r="J294">
        <v>0</v>
      </c>
      <c r="K294">
        <v>34.294775088581048</v>
      </c>
      <c r="L294">
        <v>27.98739593280915</v>
      </c>
      <c r="M294">
        <v>3.4648549521031269</v>
      </c>
      <c r="N294">
        <v>2.4206571206805556</v>
      </c>
      <c r="O294">
        <v>0</v>
      </c>
      <c r="P294">
        <v>0</v>
      </c>
      <c r="Q294">
        <v>0</v>
      </c>
      <c r="R294">
        <v>0</v>
      </c>
      <c r="S294">
        <v>0</v>
      </c>
      <c r="T294">
        <v>0</v>
      </c>
      <c r="U294">
        <v>58.896196938346478</v>
      </c>
      <c r="V294">
        <v>60.665610580271043</v>
      </c>
      <c r="W294">
        <v>9.1527020866821545</v>
      </c>
      <c r="X294">
        <v>9.4276759691146648</v>
      </c>
      <c r="Y294">
        <v>0</v>
      </c>
      <c r="Z294">
        <v>0</v>
      </c>
      <c r="AA294">
        <v>0</v>
      </c>
      <c r="AB294">
        <v>0</v>
      </c>
      <c r="AC294">
        <v>0</v>
      </c>
      <c r="AD294">
        <v>0</v>
      </c>
      <c r="AE294" t="s">
        <v>1026</v>
      </c>
    </row>
    <row r="295" spans="1:31" x14ac:dyDescent="0.2">
      <c r="A295" t="s">
        <v>760</v>
      </c>
      <c r="B295">
        <v>13.577378597397338</v>
      </c>
      <c r="C295">
        <v>8.9494557635072205</v>
      </c>
      <c r="D295">
        <v>30.155094162642964</v>
      </c>
      <c r="E295">
        <v>31.061041197572152</v>
      </c>
      <c r="F295">
        <v>-16.144922543429338</v>
      </c>
      <c r="G295">
        <v>-16.629963134862837</v>
      </c>
      <c r="H295">
        <v>-16.805413412320981</v>
      </c>
      <c r="I295">
        <v>0.34870230905869937</v>
      </c>
      <c r="J295">
        <v>0.34870230905869937</v>
      </c>
      <c r="K295">
        <v>12.487639073220894</v>
      </c>
      <c r="L295">
        <v>8.9347075116593242</v>
      </c>
      <c r="M295">
        <v>1.0897395241764449</v>
      </c>
      <c r="N295">
        <v>1.4748251847896725E-2</v>
      </c>
      <c r="O295">
        <v>0</v>
      </c>
      <c r="P295">
        <v>0</v>
      </c>
      <c r="Q295">
        <v>0</v>
      </c>
      <c r="R295">
        <v>0</v>
      </c>
      <c r="S295">
        <v>0</v>
      </c>
      <c r="T295">
        <v>0</v>
      </c>
      <c r="U295">
        <v>23.999609642835505</v>
      </c>
      <c r="V295">
        <v>24.720627958285501</v>
      </c>
      <c r="W295">
        <v>6.1554845198074588</v>
      </c>
      <c r="X295">
        <v>6.3404132392866526</v>
      </c>
      <c r="Y295">
        <v>0</v>
      </c>
      <c r="Z295">
        <v>0</v>
      </c>
      <c r="AA295">
        <v>0</v>
      </c>
      <c r="AB295">
        <v>0</v>
      </c>
      <c r="AC295">
        <v>0</v>
      </c>
      <c r="AD295">
        <v>0</v>
      </c>
      <c r="AE295" t="s">
        <v>1026</v>
      </c>
    </row>
    <row r="296" spans="1:31" x14ac:dyDescent="0.2">
      <c r="A296" t="s">
        <v>118</v>
      </c>
      <c r="B296">
        <v>8.0763428589510617</v>
      </c>
      <c r="C296">
        <v>0</v>
      </c>
      <c r="D296">
        <v>41.56385513365386</v>
      </c>
      <c r="E296">
        <v>42.812554644106974</v>
      </c>
      <c r="F296">
        <v>26.688650353466805</v>
      </c>
      <c r="G296">
        <v>27.490455299708294</v>
      </c>
      <c r="H296">
        <v>27.477167884203958</v>
      </c>
      <c r="I296">
        <v>0</v>
      </c>
      <c r="J296">
        <v>0</v>
      </c>
      <c r="K296">
        <v>8.0763428589510617</v>
      </c>
      <c r="L296">
        <v>0</v>
      </c>
      <c r="M296">
        <v>0</v>
      </c>
      <c r="N296">
        <v>0</v>
      </c>
      <c r="O296">
        <v>0</v>
      </c>
      <c r="P296">
        <v>0</v>
      </c>
      <c r="Q296">
        <v>0</v>
      </c>
      <c r="R296">
        <v>0</v>
      </c>
      <c r="S296">
        <v>0</v>
      </c>
      <c r="T296">
        <v>0</v>
      </c>
      <c r="U296">
        <v>41.56385513365386</v>
      </c>
      <c r="V296">
        <v>42.812554644106974</v>
      </c>
      <c r="W296">
        <v>0</v>
      </c>
      <c r="X296">
        <v>0</v>
      </c>
      <c r="Y296">
        <v>0</v>
      </c>
      <c r="Z296">
        <v>0</v>
      </c>
      <c r="AA296">
        <v>0</v>
      </c>
      <c r="AB296">
        <v>0</v>
      </c>
      <c r="AC296">
        <v>0</v>
      </c>
      <c r="AD296">
        <v>0</v>
      </c>
      <c r="AE296" t="s">
        <v>1026</v>
      </c>
    </row>
    <row r="297" spans="1:31" x14ac:dyDescent="0.2">
      <c r="A297" t="s">
        <v>211</v>
      </c>
      <c r="B297">
        <v>44.056288909081758</v>
      </c>
      <c r="C297">
        <v>28.633051090265095</v>
      </c>
      <c r="D297">
        <v>105.40991793767964</v>
      </c>
      <c r="E297">
        <v>108.57673950662279</v>
      </c>
      <c r="F297">
        <v>88.616327425539083</v>
      </c>
      <c r="G297">
        <v>91.278620524160416</v>
      </c>
      <c r="H297">
        <v>91.29109477877104</v>
      </c>
      <c r="I297">
        <v>0</v>
      </c>
      <c r="J297">
        <v>0</v>
      </c>
      <c r="K297">
        <v>44.056288909081758</v>
      </c>
      <c r="L297">
        <v>28.633051090265095</v>
      </c>
      <c r="M297">
        <v>0</v>
      </c>
      <c r="N297">
        <v>0</v>
      </c>
      <c r="O297">
        <v>0</v>
      </c>
      <c r="P297">
        <v>0</v>
      </c>
      <c r="Q297">
        <v>0</v>
      </c>
      <c r="R297">
        <v>0</v>
      </c>
      <c r="S297">
        <v>0</v>
      </c>
      <c r="T297">
        <v>0</v>
      </c>
      <c r="U297">
        <v>105.40991793767964</v>
      </c>
      <c r="V297">
        <v>108.57673950662279</v>
      </c>
      <c r="W297">
        <v>0</v>
      </c>
      <c r="X297">
        <v>0</v>
      </c>
      <c r="Y297">
        <v>0</v>
      </c>
      <c r="Z297">
        <v>0</v>
      </c>
      <c r="AA297">
        <v>0</v>
      </c>
      <c r="AB297">
        <v>0</v>
      </c>
      <c r="AC297">
        <v>0</v>
      </c>
      <c r="AD297">
        <v>0</v>
      </c>
      <c r="AE297" t="s">
        <v>942</v>
      </c>
    </row>
    <row r="298" spans="1:31" x14ac:dyDescent="0.2">
      <c r="A298" t="s">
        <v>225</v>
      </c>
      <c r="B298">
        <v>6.1381446593805551</v>
      </c>
      <c r="C298">
        <v>0</v>
      </c>
      <c r="D298">
        <v>37.446147806041559</v>
      </c>
      <c r="E298">
        <v>38.571139371029929</v>
      </c>
      <c r="F298">
        <v>26.676780763528928</v>
      </c>
      <c r="G298">
        <v>27.478229112647821</v>
      </c>
      <c r="H298">
        <v>27.48665899811246</v>
      </c>
      <c r="I298">
        <v>0</v>
      </c>
      <c r="J298">
        <v>0</v>
      </c>
      <c r="K298">
        <v>6.1381446593805551</v>
      </c>
      <c r="L298">
        <v>0</v>
      </c>
      <c r="M298">
        <v>0</v>
      </c>
      <c r="N298">
        <v>0</v>
      </c>
      <c r="O298">
        <v>0</v>
      </c>
      <c r="P298">
        <v>0</v>
      </c>
      <c r="Q298">
        <v>0</v>
      </c>
      <c r="R298">
        <v>0</v>
      </c>
      <c r="S298">
        <v>0</v>
      </c>
      <c r="T298">
        <v>0</v>
      </c>
      <c r="U298">
        <v>37.446147806041559</v>
      </c>
      <c r="V298">
        <v>38.571139371029929</v>
      </c>
      <c r="W298">
        <v>0</v>
      </c>
      <c r="X298">
        <v>0</v>
      </c>
      <c r="Y298">
        <v>0</v>
      </c>
      <c r="Z298">
        <v>0</v>
      </c>
      <c r="AA298">
        <v>0</v>
      </c>
      <c r="AB298">
        <v>0</v>
      </c>
      <c r="AC298">
        <v>0</v>
      </c>
      <c r="AD298">
        <v>0</v>
      </c>
      <c r="AE298" t="s">
        <v>1026</v>
      </c>
    </row>
    <row r="299" spans="1:31" x14ac:dyDescent="0.2">
      <c r="A299" t="s">
        <v>259</v>
      </c>
      <c r="B299">
        <v>26.726744525280477</v>
      </c>
      <c r="C299">
        <v>14.966014987501859</v>
      </c>
      <c r="D299">
        <v>70.100227125164224</v>
      </c>
      <c r="E299">
        <v>72.20624253235799</v>
      </c>
      <c r="F299">
        <v>58.621821927547813</v>
      </c>
      <c r="G299">
        <v>60.382992543396881</v>
      </c>
      <c r="H299">
        <v>60.366418593848678</v>
      </c>
      <c r="I299">
        <v>0</v>
      </c>
      <c r="J299">
        <v>0</v>
      </c>
      <c r="K299">
        <v>26.726744525280477</v>
      </c>
      <c r="L299">
        <v>14.966014987501859</v>
      </c>
      <c r="M299">
        <v>0</v>
      </c>
      <c r="N299">
        <v>0</v>
      </c>
      <c r="O299">
        <v>0</v>
      </c>
      <c r="P299">
        <v>0</v>
      </c>
      <c r="Q299">
        <v>0</v>
      </c>
      <c r="R299">
        <v>0</v>
      </c>
      <c r="S299">
        <v>0</v>
      </c>
      <c r="T299">
        <v>0</v>
      </c>
      <c r="U299">
        <v>70.100227125164224</v>
      </c>
      <c r="V299">
        <v>72.20624253235799</v>
      </c>
      <c r="W299">
        <v>0</v>
      </c>
      <c r="X299">
        <v>0</v>
      </c>
      <c r="Y299">
        <v>0</v>
      </c>
      <c r="Z299">
        <v>0</v>
      </c>
      <c r="AA299">
        <v>0</v>
      </c>
      <c r="AB299">
        <v>0</v>
      </c>
      <c r="AC299">
        <v>0</v>
      </c>
      <c r="AD299">
        <v>0</v>
      </c>
      <c r="AE299" t="s">
        <v>1026</v>
      </c>
    </row>
    <row r="300" spans="1:31" x14ac:dyDescent="0.2">
      <c r="A300" t="s">
        <v>339</v>
      </c>
      <c r="B300">
        <v>43.859626901071188</v>
      </c>
      <c r="C300">
        <v>20.772352917457582</v>
      </c>
      <c r="D300">
        <v>112.30108578048095</v>
      </c>
      <c r="E300">
        <v>115.67493814298466</v>
      </c>
      <c r="F300">
        <v>69.448628050473175</v>
      </c>
      <c r="G300">
        <v>71.535067519800677</v>
      </c>
      <c r="H300">
        <v>71.427635056538676</v>
      </c>
      <c r="I300">
        <v>0</v>
      </c>
      <c r="J300">
        <v>0</v>
      </c>
      <c r="K300">
        <v>43.859626901071188</v>
      </c>
      <c r="L300">
        <v>20.772352917457582</v>
      </c>
      <c r="M300">
        <v>0</v>
      </c>
      <c r="N300">
        <v>0</v>
      </c>
      <c r="O300">
        <v>0</v>
      </c>
      <c r="P300">
        <v>0</v>
      </c>
      <c r="Q300">
        <v>0</v>
      </c>
      <c r="R300">
        <v>0</v>
      </c>
      <c r="S300">
        <v>0</v>
      </c>
      <c r="T300">
        <v>0</v>
      </c>
      <c r="U300">
        <v>112.30108578048095</v>
      </c>
      <c r="V300">
        <v>115.67493814298466</v>
      </c>
      <c r="W300">
        <v>0</v>
      </c>
      <c r="X300">
        <v>0</v>
      </c>
      <c r="Y300">
        <v>0</v>
      </c>
      <c r="Z300">
        <v>0</v>
      </c>
      <c r="AA300">
        <v>0</v>
      </c>
      <c r="AB300">
        <v>0</v>
      </c>
      <c r="AC300">
        <v>0</v>
      </c>
      <c r="AD300">
        <v>0</v>
      </c>
      <c r="AE300" t="s">
        <v>1026</v>
      </c>
    </row>
    <row r="301" spans="1:31" x14ac:dyDescent="0.2">
      <c r="A301" t="s">
        <v>439</v>
      </c>
      <c r="B301">
        <v>19.548315553940743</v>
      </c>
      <c r="C301">
        <v>8.548720524127722</v>
      </c>
      <c r="D301">
        <v>57.782715350483201</v>
      </c>
      <c r="E301">
        <v>59.518676755862522</v>
      </c>
      <c r="F301">
        <v>37.678157831134854</v>
      </c>
      <c r="G301">
        <v>38.810119654387833</v>
      </c>
      <c r="H301">
        <v>38.922699741781571</v>
      </c>
      <c r="I301">
        <v>0</v>
      </c>
      <c r="J301">
        <v>0</v>
      </c>
      <c r="K301">
        <v>19.548315553940743</v>
      </c>
      <c r="L301">
        <v>8.548720524127722</v>
      </c>
      <c r="M301">
        <v>0</v>
      </c>
      <c r="N301">
        <v>0</v>
      </c>
      <c r="O301">
        <v>0</v>
      </c>
      <c r="P301">
        <v>0</v>
      </c>
      <c r="Q301">
        <v>0</v>
      </c>
      <c r="R301">
        <v>0</v>
      </c>
      <c r="S301">
        <v>0</v>
      </c>
      <c r="T301">
        <v>0</v>
      </c>
      <c r="U301">
        <v>57.782715350483201</v>
      </c>
      <c r="V301">
        <v>59.518676755862522</v>
      </c>
      <c r="W301">
        <v>0</v>
      </c>
      <c r="X301">
        <v>0</v>
      </c>
      <c r="Y301">
        <v>0</v>
      </c>
      <c r="Z301">
        <v>0</v>
      </c>
      <c r="AA301">
        <v>0</v>
      </c>
      <c r="AB301">
        <v>0</v>
      </c>
      <c r="AC301">
        <v>0</v>
      </c>
      <c r="AD301">
        <v>0</v>
      </c>
      <c r="AE301" t="s">
        <v>1026</v>
      </c>
    </row>
    <row r="302" spans="1:31" x14ac:dyDescent="0.2">
      <c r="A302" t="s">
        <v>721</v>
      </c>
      <c r="B302">
        <v>40.68719635602617</v>
      </c>
      <c r="C302">
        <v>25.51498045791638</v>
      </c>
      <c r="D302">
        <v>94.499971044277629</v>
      </c>
      <c r="E302">
        <v>97.339025968354633</v>
      </c>
      <c r="F302">
        <v>71.787258926169812</v>
      </c>
      <c r="G302">
        <v>73.943957692192072</v>
      </c>
      <c r="H302">
        <v>74.051394185674425</v>
      </c>
      <c r="I302">
        <v>0</v>
      </c>
      <c r="J302">
        <v>0</v>
      </c>
      <c r="K302">
        <v>40.68719635602617</v>
      </c>
      <c r="L302">
        <v>25.51498045791638</v>
      </c>
      <c r="M302">
        <v>0</v>
      </c>
      <c r="N302">
        <v>0</v>
      </c>
      <c r="O302">
        <v>0</v>
      </c>
      <c r="P302">
        <v>0</v>
      </c>
      <c r="Q302">
        <v>0</v>
      </c>
      <c r="R302">
        <v>0</v>
      </c>
      <c r="S302">
        <v>0</v>
      </c>
      <c r="T302">
        <v>0</v>
      </c>
      <c r="U302">
        <v>94.499971044277629</v>
      </c>
      <c r="V302">
        <v>97.339025968354633</v>
      </c>
      <c r="W302">
        <v>0</v>
      </c>
      <c r="X302">
        <v>0</v>
      </c>
      <c r="Y302">
        <v>0</v>
      </c>
      <c r="Z302">
        <v>0</v>
      </c>
      <c r="AA302">
        <v>0</v>
      </c>
      <c r="AB302">
        <v>0</v>
      </c>
      <c r="AC302">
        <v>0</v>
      </c>
      <c r="AD302">
        <v>0</v>
      </c>
      <c r="AE302" t="s">
        <v>1026</v>
      </c>
    </row>
    <row r="303" spans="1:31" x14ac:dyDescent="0.2">
      <c r="A303" t="s">
        <v>87</v>
      </c>
      <c r="B303">
        <v>7.080945553374864</v>
      </c>
      <c r="C303">
        <v>4.4445101289755069</v>
      </c>
      <c r="D303">
        <v>15.718767765666657</v>
      </c>
      <c r="E303">
        <v>16.191005423862649</v>
      </c>
      <c r="F303">
        <v>-8.8735619695582777</v>
      </c>
      <c r="G303">
        <v>-9.1401496682145353</v>
      </c>
      <c r="H303">
        <v>-9.1143157586291732</v>
      </c>
      <c r="I303">
        <v>0.3608264135335425</v>
      </c>
      <c r="J303">
        <v>0.3608264135335425</v>
      </c>
      <c r="K303">
        <v>6.8351398051789216</v>
      </c>
      <c r="L303">
        <v>5.075889361911889</v>
      </c>
      <c r="M303">
        <v>0.2458057481959425</v>
      </c>
      <c r="N303">
        <v>-0.63137923293638232</v>
      </c>
      <c r="O303">
        <v>0</v>
      </c>
      <c r="P303">
        <v>0</v>
      </c>
      <c r="Q303">
        <v>0</v>
      </c>
      <c r="R303">
        <v>0</v>
      </c>
      <c r="S303">
        <v>0</v>
      </c>
      <c r="T303">
        <v>0</v>
      </c>
      <c r="U303">
        <v>11.573047254836954</v>
      </c>
      <c r="V303">
        <v>11.920735369789137</v>
      </c>
      <c r="W303">
        <v>4.1457205108297011</v>
      </c>
      <c r="X303">
        <v>4.2702700540735119</v>
      </c>
      <c r="Y303">
        <v>0</v>
      </c>
      <c r="Z303">
        <v>0</v>
      </c>
      <c r="AA303">
        <v>0</v>
      </c>
      <c r="AB303">
        <v>0</v>
      </c>
      <c r="AC303">
        <v>0</v>
      </c>
      <c r="AD303">
        <v>0</v>
      </c>
      <c r="AE303" t="s">
        <v>943</v>
      </c>
    </row>
    <row r="304" spans="1:31" x14ac:dyDescent="0.2">
      <c r="A304" t="s">
        <v>847</v>
      </c>
      <c r="B304">
        <v>3.6963063170465902</v>
      </c>
      <c r="C304">
        <v>0.11995482930048927</v>
      </c>
      <c r="D304">
        <v>16.903792572504063</v>
      </c>
      <c r="E304">
        <v>17.411631834338948</v>
      </c>
      <c r="F304">
        <v>-20.411434985898289</v>
      </c>
      <c r="G304">
        <v>-21.024654062727851</v>
      </c>
      <c r="H304">
        <v>-20.672244197020255</v>
      </c>
      <c r="I304">
        <v>0.5</v>
      </c>
      <c r="J304">
        <v>0.5</v>
      </c>
      <c r="K304">
        <v>4.1255064309058262</v>
      </c>
      <c r="L304">
        <v>1.602227336087048</v>
      </c>
      <c r="M304">
        <v>-0.42920011385923623</v>
      </c>
      <c r="N304">
        <v>-1.4822725067865588</v>
      </c>
      <c r="O304">
        <v>0</v>
      </c>
      <c r="P304">
        <v>0</v>
      </c>
      <c r="Q304">
        <v>0</v>
      </c>
      <c r="R304">
        <v>0</v>
      </c>
      <c r="S304">
        <v>0</v>
      </c>
      <c r="T304">
        <v>0</v>
      </c>
      <c r="U304">
        <v>12.631936108053107</v>
      </c>
      <c r="V304">
        <v>13.011436334475302</v>
      </c>
      <c r="W304">
        <v>4.2718564644509565</v>
      </c>
      <c r="X304">
        <v>4.4001954998636457</v>
      </c>
      <c r="Y304">
        <v>0</v>
      </c>
      <c r="Z304">
        <v>0</v>
      </c>
      <c r="AA304">
        <v>0</v>
      </c>
      <c r="AB304">
        <v>0</v>
      </c>
      <c r="AC304">
        <v>0</v>
      </c>
      <c r="AD304">
        <v>0</v>
      </c>
      <c r="AE304" t="s">
        <v>943</v>
      </c>
    </row>
    <row r="305" spans="1:31" x14ac:dyDescent="0.2">
      <c r="A305" t="s">
        <v>585</v>
      </c>
      <c r="B305">
        <v>10.367844381977738</v>
      </c>
      <c r="C305">
        <v>6.2094766165624353</v>
      </c>
      <c r="D305">
        <v>28.665056212060669</v>
      </c>
      <c r="E305">
        <v>29.526238158345752</v>
      </c>
      <c r="F305">
        <v>-27.445736101979083</v>
      </c>
      <c r="G305">
        <v>-28.270286113626526</v>
      </c>
      <c r="H305">
        <v>-28.232472374574041</v>
      </c>
      <c r="I305">
        <v>0.48913470670560721</v>
      </c>
      <c r="J305">
        <v>0.48913470670560721</v>
      </c>
      <c r="K305">
        <v>9.5087181673303025</v>
      </c>
      <c r="L305">
        <v>6.3134515957693758</v>
      </c>
      <c r="M305">
        <v>0.85912621464743655</v>
      </c>
      <c r="N305">
        <v>-0.10397497920694015</v>
      </c>
      <c r="O305">
        <v>0</v>
      </c>
      <c r="P305">
        <v>0</v>
      </c>
      <c r="Q305">
        <v>0</v>
      </c>
      <c r="R305">
        <v>0</v>
      </c>
      <c r="S305">
        <v>0</v>
      </c>
      <c r="T305">
        <v>0</v>
      </c>
      <c r="U305">
        <v>22.676384004697198</v>
      </c>
      <c r="V305">
        <v>23.357648760203119</v>
      </c>
      <c r="W305">
        <v>5.9886722073634706</v>
      </c>
      <c r="X305">
        <v>6.1685893981426299</v>
      </c>
      <c r="Y305">
        <v>0</v>
      </c>
      <c r="Z305">
        <v>0</v>
      </c>
      <c r="AA305">
        <v>0</v>
      </c>
      <c r="AB305">
        <v>0</v>
      </c>
      <c r="AC305">
        <v>0</v>
      </c>
      <c r="AD305">
        <v>0</v>
      </c>
      <c r="AE305" t="s">
        <v>943</v>
      </c>
    </row>
    <row r="306" spans="1:31" x14ac:dyDescent="0.2">
      <c r="A306" t="s">
        <v>655</v>
      </c>
      <c r="B306">
        <v>13.180691460789175</v>
      </c>
      <c r="C306">
        <v>9.6804037309050095</v>
      </c>
      <c r="D306">
        <v>28.27887152697938</v>
      </c>
      <c r="E306">
        <v>29.128451358262016</v>
      </c>
      <c r="F306">
        <v>-18.391833916313931</v>
      </c>
      <c r="G306">
        <v>-18.944378282898469</v>
      </c>
      <c r="H306">
        <v>-18.557184125503422</v>
      </c>
      <c r="I306">
        <v>0.39407661557760099</v>
      </c>
      <c r="J306">
        <v>0.39407661557760099</v>
      </c>
      <c r="K306">
        <v>11.45724240410614</v>
      </c>
      <c r="L306">
        <v>8.7490848426130867</v>
      </c>
      <c r="M306">
        <v>1.7234490566830356</v>
      </c>
      <c r="N306">
        <v>0.93131888829192333</v>
      </c>
      <c r="O306">
        <v>0</v>
      </c>
      <c r="P306">
        <v>0</v>
      </c>
      <c r="Q306">
        <v>0</v>
      </c>
      <c r="R306">
        <v>0</v>
      </c>
      <c r="S306">
        <v>0</v>
      </c>
      <c r="T306">
        <v>0</v>
      </c>
      <c r="U306">
        <v>22.319782661682019</v>
      </c>
      <c r="V306">
        <v>22.99033407211882</v>
      </c>
      <c r="W306">
        <v>5.9590888652973577</v>
      </c>
      <c r="X306">
        <v>6.1381172861432001</v>
      </c>
      <c r="Y306">
        <v>0</v>
      </c>
      <c r="Z306">
        <v>0</v>
      </c>
      <c r="AA306">
        <v>0</v>
      </c>
      <c r="AB306">
        <v>0</v>
      </c>
      <c r="AC306">
        <v>0</v>
      </c>
      <c r="AD306">
        <v>0</v>
      </c>
      <c r="AE306" t="s">
        <v>943</v>
      </c>
    </row>
    <row r="307" spans="1:31" x14ac:dyDescent="0.2">
      <c r="A307" t="s">
        <v>882</v>
      </c>
      <c r="B307">
        <v>3.2169683350513538</v>
      </c>
      <c r="C307">
        <v>0.551195595021572</v>
      </c>
      <c r="D307">
        <v>11.885934162272727</v>
      </c>
      <c r="E307">
        <v>12.24302231307062</v>
      </c>
      <c r="F307">
        <v>-28.762957192119767</v>
      </c>
      <c r="G307">
        <v>-29.627080369565423</v>
      </c>
      <c r="H307">
        <v>-28.00530746492749</v>
      </c>
      <c r="I307">
        <v>0.5</v>
      </c>
      <c r="J307">
        <v>0.5</v>
      </c>
      <c r="K307">
        <v>3.8389613653002344</v>
      </c>
      <c r="L307">
        <v>2.2883189686844161</v>
      </c>
      <c r="M307">
        <v>-0.62199303024888042</v>
      </c>
      <c r="N307">
        <v>-1.7371233736628442</v>
      </c>
      <c r="O307">
        <v>0</v>
      </c>
      <c r="P307">
        <v>0</v>
      </c>
      <c r="Q307">
        <v>0</v>
      </c>
      <c r="R307">
        <v>0</v>
      </c>
      <c r="S307">
        <v>0</v>
      </c>
      <c r="T307">
        <v>0</v>
      </c>
      <c r="U307">
        <v>7.9655257538365207</v>
      </c>
      <c r="V307">
        <v>8.2048333945097198</v>
      </c>
      <c r="W307">
        <v>3.9204084084362059</v>
      </c>
      <c r="X307">
        <v>4.0381889185608983</v>
      </c>
      <c r="Y307">
        <v>0</v>
      </c>
      <c r="Z307">
        <v>0</v>
      </c>
      <c r="AA307">
        <v>0</v>
      </c>
      <c r="AB307">
        <v>0</v>
      </c>
      <c r="AC307">
        <v>0</v>
      </c>
      <c r="AD307">
        <v>0</v>
      </c>
      <c r="AE307" t="s">
        <v>943</v>
      </c>
    </row>
    <row r="308" spans="1:31" x14ac:dyDescent="0.2">
      <c r="A308" t="s">
        <v>891</v>
      </c>
      <c r="B308">
        <v>0.15758325958824718</v>
      </c>
      <c r="C308">
        <v>0</v>
      </c>
      <c r="D308">
        <v>13.187485529458838</v>
      </c>
      <c r="E308">
        <v>13.583676081846013</v>
      </c>
      <c r="F308">
        <v>-18.175019235552369</v>
      </c>
      <c r="G308">
        <v>-18.721049856362956</v>
      </c>
      <c r="H308">
        <v>-19.833169340553599</v>
      </c>
      <c r="I308">
        <v>0.5</v>
      </c>
      <c r="J308">
        <v>0.5</v>
      </c>
      <c r="K308">
        <v>4.6368339523065742</v>
      </c>
      <c r="L308">
        <v>0</v>
      </c>
      <c r="M308">
        <v>-4.4792506927183267</v>
      </c>
      <c r="N308">
        <v>0</v>
      </c>
      <c r="O308">
        <v>0</v>
      </c>
      <c r="P308">
        <v>0</v>
      </c>
      <c r="Q308">
        <v>0</v>
      </c>
      <c r="R308">
        <v>0</v>
      </c>
      <c r="S308">
        <v>0</v>
      </c>
      <c r="T308">
        <v>0</v>
      </c>
      <c r="U308">
        <v>6.2971848298360458</v>
      </c>
      <c r="V308">
        <v>6.4863706401744672</v>
      </c>
      <c r="W308">
        <v>6.8903006996227925</v>
      </c>
      <c r="X308">
        <v>7.097305441671546</v>
      </c>
      <c r="Y308">
        <v>0</v>
      </c>
      <c r="Z308">
        <v>0</v>
      </c>
      <c r="AA308">
        <v>0</v>
      </c>
      <c r="AB308">
        <v>0</v>
      </c>
      <c r="AC308">
        <v>0</v>
      </c>
      <c r="AD308">
        <v>0</v>
      </c>
      <c r="AE308" t="s">
        <v>943</v>
      </c>
    </row>
    <row r="309" spans="1:31" x14ac:dyDescent="0.2">
      <c r="A309" t="s">
        <v>387</v>
      </c>
      <c r="B309">
        <v>1.1818472116599512</v>
      </c>
      <c r="C309">
        <v>0.60378647433489374</v>
      </c>
      <c r="D309">
        <v>4.2804611221941498</v>
      </c>
      <c r="E309">
        <v>4.4090586666377503</v>
      </c>
      <c r="F309">
        <v>-17.310390352266431</v>
      </c>
      <c r="G309">
        <v>-17.830444998042672</v>
      </c>
      <c r="H309">
        <v>-17.842053621244837</v>
      </c>
      <c r="I309">
        <v>0.5</v>
      </c>
      <c r="J309">
        <v>0.5</v>
      </c>
      <c r="K309">
        <v>0</v>
      </c>
      <c r="L309">
        <v>0</v>
      </c>
      <c r="M309">
        <v>1.1818472116599512</v>
      </c>
      <c r="N309">
        <v>0.60378647433489374</v>
      </c>
      <c r="O309">
        <v>0</v>
      </c>
      <c r="P309">
        <v>0</v>
      </c>
      <c r="Q309">
        <v>0</v>
      </c>
      <c r="R309">
        <v>0</v>
      </c>
      <c r="S309">
        <v>0</v>
      </c>
      <c r="T309">
        <v>0</v>
      </c>
      <c r="U309">
        <v>0</v>
      </c>
      <c r="V309">
        <v>0</v>
      </c>
      <c r="W309">
        <v>4.2804611221941498</v>
      </c>
      <c r="X309">
        <v>4.4090586666377503</v>
      </c>
      <c r="Y309">
        <v>0</v>
      </c>
      <c r="Z309">
        <v>0</v>
      </c>
      <c r="AA309">
        <v>0</v>
      </c>
      <c r="AB309">
        <v>0</v>
      </c>
      <c r="AC309">
        <v>0</v>
      </c>
      <c r="AD309">
        <v>0</v>
      </c>
      <c r="AE309" t="s">
        <v>1026</v>
      </c>
    </row>
    <row r="310" spans="1:31" x14ac:dyDescent="0.2">
      <c r="A310" t="s">
        <v>569</v>
      </c>
      <c r="B310">
        <v>19.820758790581049</v>
      </c>
      <c r="C310">
        <v>15.055762767335573</v>
      </c>
      <c r="D310">
        <v>39.23284954214752</v>
      </c>
      <c r="E310">
        <v>40.41151884169701</v>
      </c>
      <c r="F310">
        <v>-2.3007289388830623</v>
      </c>
      <c r="G310">
        <v>-2.3698495507808364</v>
      </c>
      <c r="H310">
        <v>-2.5388337912383165</v>
      </c>
      <c r="I310">
        <v>5.5394419855965271E-2</v>
      </c>
      <c r="J310">
        <v>5.5394419855965271E-2</v>
      </c>
      <c r="K310">
        <v>17.860640504980989</v>
      </c>
      <c r="L310">
        <v>13.897721363716663</v>
      </c>
      <c r="M310">
        <v>1.9601182856000587</v>
      </c>
      <c r="N310">
        <v>1.1580414036189113</v>
      </c>
      <c r="O310">
        <v>0</v>
      </c>
      <c r="P310">
        <v>0</v>
      </c>
      <c r="Q310">
        <v>0</v>
      </c>
      <c r="R310">
        <v>0</v>
      </c>
      <c r="S310">
        <v>0</v>
      </c>
      <c r="T310">
        <v>0</v>
      </c>
      <c r="U310">
        <v>33.060826987103852</v>
      </c>
      <c r="V310">
        <v>34.054070716330145</v>
      </c>
      <c r="W310">
        <v>6.1720225550436609</v>
      </c>
      <c r="X310">
        <v>6.3574481253668607</v>
      </c>
      <c r="Y310">
        <v>0</v>
      </c>
      <c r="Z310">
        <v>0</v>
      </c>
      <c r="AA310">
        <v>0</v>
      </c>
      <c r="AB310">
        <v>0</v>
      </c>
      <c r="AC310">
        <v>0</v>
      </c>
      <c r="AD310">
        <v>0</v>
      </c>
      <c r="AE310" t="s">
        <v>1026</v>
      </c>
    </row>
    <row r="311" spans="1:31" x14ac:dyDescent="0.2">
      <c r="A311" t="s">
        <v>673</v>
      </c>
      <c r="B311">
        <v>0.24539335661071351</v>
      </c>
      <c r="C311">
        <v>0</v>
      </c>
      <c r="D311">
        <v>1.8008293460913811</v>
      </c>
      <c r="E311">
        <v>1.8549315152872594</v>
      </c>
      <c r="F311">
        <v>-10.705583437672882</v>
      </c>
      <c r="G311">
        <v>-11.027210407903397</v>
      </c>
      <c r="H311">
        <v>-10.369877104443063</v>
      </c>
      <c r="I311">
        <v>0.5</v>
      </c>
      <c r="J311">
        <v>0.5</v>
      </c>
      <c r="K311">
        <v>0</v>
      </c>
      <c r="L311">
        <v>0</v>
      </c>
      <c r="M311">
        <v>0.24539335661071351</v>
      </c>
      <c r="N311">
        <v>0</v>
      </c>
      <c r="O311">
        <v>0</v>
      </c>
      <c r="P311">
        <v>0</v>
      </c>
      <c r="Q311">
        <v>0</v>
      </c>
      <c r="R311">
        <v>0</v>
      </c>
      <c r="S311">
        <v>0</v>
      </c>
      <c r="T311">
        <v>0</v>
      </c>
      <c r="U311">
        <v>0</v>
      </c>
      <c r="V311">
        <v>0</v>
      </c>
      <c r="W311">
        <v>1.8008293460913811</v>
      </c>
      <c r="X311">
        <v>1.8549315152872594</v>
      </c>
      <c r="Y311">
        <v>0</v>
      </c>
      <c r="Z311">
        <v>0</v>
      </c>
      <c r="AA311">
        <v>0</v>
      </c>
      <c r="AB311">
        <v>0</v>
      </c>
      <c r="AC311">
        <v>0</v>
      </c>
      <c r="AD311">
        <v>0</v>
      </c>
      <c r="AE311" t="s">
        <v>936</v>
      </c>
    </row>
    <row r="312" spans="1:31" x14ac:dyDescent="0.2">
      <c r="A312" t="s">
        <v>331</v>
      </c>
      <c r="B312">
        <v>16.790413717350749</v>
      </c>
      <c r="C312">
        <v>13.081784132097381</v>
      </c>
      <c r="D312">
        <v>33.716190056537059</v>
      </c>
      <c r="E312">
        <v>34.729122805016715</v>
      </c>
      <c r="F312">
        <v>12.057918564210066</v>
      </c>
      <c r="G312">
        <v>12.420173628370883</v>
      </c>
      <c r="H312">
        <v>12.350369049864309</v>
      </c>
      <c r="I312">
        <v>0</v>
      </c>
      <c r="J312">
        <v>0</v>
      </c>
      <c r="K312">
        <v>15.428044597850151</v>
      </c>
      <c r="L312">
        <v>12.234245770155207</v>
      </c>
      <c r="M312">
        <v>1.3623691195005951</v>
      </c>
      <c r="N312">
        <v>0.84753836194217391</v>
      </c>
      <c r="O312">
        <v>0</v>
      </c>
      <c r="P312">
        <v>0</v>
      </c>
      <c r="Q312">
        <v>0</v>
      </c>
      <c r="R312">
        <v>0</v>
      </c>
      <c r="S312">
        <v>0</v>
      </c>
      <c r="T312">
        <v>0</v>
      </c>
      <c r="U312">
        <v>29.324639460777991</v>
      </c>
      <c r="V312">
        <v>30.20563721281853</v>
      </c>
      <c r="W312">
        <v>4.3915505957590693</v>
      </c>
      <c r="X312">
        <v>4.5234855921981829</v>
      </c>
      <c r="Y312">
        <v>0</v>
      </c>
      <c r="Z312">
        <v>0</v>
      </c>
      <c r="AA312">
        <v>0</v>
      </c>
      <c r="AB312">
        <v>0</v>
      </c>
      <c r="AC312">
        <v>0</v>
      </c>
      <c r="AD312">
        <v>0</v>
      </c>
      <c r="AE312" t="s">
        <v>933</v>
      </c>
    </row>
    <row r="313" spans="1:31" x14ac:dyDescent="0.2">
      <c r="A313" t="s">
        <v>827</v>
      </c>
      <c r="B313">
        <v>10.259171324917183</v>
      </c>
      <c r="C313">
        <v>5.8138421754354539</v>
      </c>
      <c r="D313">
        <v>29.258267782945932</v>
      </c>
      <c r="E313">
        <v>30.137271536081641</v>
      </c>
      <c r="F313">
        <v>-15.912395136100278</v>
      </c>
      <c r="G313">
        <v>-16.390449925596851</v>
      </c>
      <c r="H313">
        <v>-16.074715471925987</v>
      </c>
      <c r="I313">
        <v>0.35227278415315866</v>
      </c>
      <c r="J313">
        <v>0.35227278415315866</v>
      </c>
      <c r="K313">
        <v>9.7130041378226508</v>
      </c>
      <c r="L313">
        <v>6.1164656625447202</v>
      </c>
      <c r="M313">
        <v>0.54616718709453194</v>
      </c>
      <c r="N313">
        <v>-0.30262348710926623</v>
      </c>
      <c r="O313">
        <v>0</v>
      </c>
      <c r="P313">
        <v>0</v>
      </c>
      <c r="Q313">
        <v>0</v>
      </c>
      <c r="R313">
        <v>0</v>
      </c>
      <c r="S313">
        <v>0</v>
      </c>
      <c r="T313">
        <v>0</v>
      </c>
      <c r="U313">
        <v>24.187168204606611</v>
      </c>
      <c r="V313">
        <v>24.913821326633418</v>
      </c>
      <c r="W313">
        <v>5.0710995783393198</v>
      </c>
      <c r="X313">
        <v>5.2234502094482256</v>
      </c>
      <c r="Y313">
        <v>0</v>
      </c>
      <c r="Z313">
        <v>0</v>
      </c>
      <c r="AA313">
        <v>0</v>
      </c>
      <c r="AB313">
        <v>0</v>
      </c>
      <c r="AC313">
        <v>0</v>
      </c>
      <c r="AD313">
        <v>0</v>
      </c>
      <c r="AE313" t="s">
        <v>1026</v>
      </c>
    </row>
    <row r="314" spans="1:31" x14ac:dyDescent="0.2">
      <c r="A314" t="s">
        <v>571</v>
      </c>
      <c r="B314">
        <v>23.058393927061161</v>
      </c>
      <c r="C314">
        <v>16.322745562191699</v>
      </c>
      <c r="D314">
        <v>54.477004812944479</v>
      </c>
      <c r="E314">
        <v>56.113653026208901</v>
      </c>
      <c r="F314">
        <v>13.854365370759847</v>
      </c>
      <c r="G314">
        <v>14.270590939838467</v>
      </c>
      <c r="H314">
        <v>14.359582341467851</v>
      </c>
      <c r="I314">
        <v>0</v>
      </c>
      <c r="J314">
        <v>0</v>
      </c>
      <c r="K314">
        <v>20.74779785757713</v>
      </c>
      <c r="L314">
        <v>15.115703293908879</v>
      </c>
      <c r="M314">
        <v>2.3105960694840291</v>
      </c>
      <c r="N314">
        <v>1.2070422682828195</v>
      </c>
      <c r="O314">
        <v>0</v>
      </c>
      <c r="P314">
        <v>0</v>
      </c>
      <c r="Q314">
        <v>0</v>
      </c>
      <c r="R314">
        <v>0</v>
      </c>
      <c r="S314">
        <v>0</v>
      </c>
      <c r="T314">
        <v>0</v>
      </c>
      <c r="U314">
        <v>45.987355442138366</v>
      </c>
      <c r="V314">
        <v>47.368949811644669</v>
      </c>
      <c r="W314">
        <v>8.4896493708061129</v>
      </c>
      <c r="X314">
        <v>8.744703214564236</v>
      </c>
      <c r="Y314">
        <v>0</v>
      </c>
      <c r="Z314">
        <v>0</v>
      </c>
      <c r="AA314">
        <v>0</v>
      </c>
      <c r="AB314">
        <v>0</v>
      </c>
      <c r="AC314">
        <v>0</v>
      </c>
      <c r="AD314">
        <v>0</v>
      </c>
      <c r="AE314" t="s">
        <v>936</v>
      </c>
    </row>
    <row r="315" spans="1:31" x14ac:dyDescent="0.2">
      <c r="A315" t="s">
        <v>794</v>
      </c>
      <c r="B315">
        <v>14.187913319879755</v>
      </c>
      <c r="C315">
        <v>10.31011287130281</v>
      </c>
      <c r="D315">
        <v>30.388551123960784</v>
      </c>
      <c r="E315">
        <v>31.301511887341576</v>
      </c>
      <c r="F315">
        <v>14.058850066890564</v>
      </c>
      <c r="G315">
        <v>14.481218953020322</v>
      </c>
      <c r="H315">
        <v>14.54276429221383</v>
      </c>
      <c r="I315">
        <v>0</v>
      </c>
      <c r="J315">
        <v>0</v>
      </c>
      <c r="K315">
        <v>12.97421888728296</v>
      </c>
      <c r="L315">
        <v>9.6141724226810563</v>
      </c>
      <c r="M315">
        <v>1.2136944325967953</v>
      </c>
      <c r="N315">
        <v>0.69594044862175453</v>
      </c>
      <c r="O315">
        <v>0</v>
      </c>
      <c r="P315">
        <v>0</v>
      </c>
      <c r="Q315">
        <v>0</v>
      </c>
      <c r="R315">
        <v>0</v>
      </c>
      <c r="S315">
        <v>0</v>
      </c>
      <c r="T315">
        <v>0</v>
      </c>
      <c r="U315">
        <v>26.487888375966527</v>
      </c>
      <c r="V315">
        <v>27.283661846489125</v>
      </c>
      <c r="W315">
        <v>3.9006627479942577</v>
      </c>
      <c r="X315">
        <v>4.017850040852454</v>
      </c>
      <c r="Y315">
        <v>0</v>
      </c>
      <c r="Z315">
        <v>0</v>
      </c>
      <c r="AA315">
        <v>0</v>
      </c>
      <c r="AB315">
        <v>0</v>
      </c>
      <c r="AC315">
        <v>0</v>
      </c>
      <c r="AD315">
        <v>0</v>
      </c>
      <c r="AE315" t="s">
        <v>936</v>
      </c>
    </row>
    <row r="316" spans="1:31" x14ac:dyDescent="0.2">
      <c r="A316" t="s">
        <v>703</v>
      </c>
      <c r="B316">
        <v>14.681364413910229</v>
      </c>
      <c r="C316">
        <v>10.318019470295953</v>
      </c>
      <c r="D316">
        <v>32.96042447016314</v>
      </c>
      <c r="E316">
        <v>33.950651814760313</v>
      </c>
      <c r="F316">
        <v>11.709154644841274</v>
      </c>
      <c r="G316">
        <v>12.060931823012471</v>
      </c>
      <c r="H316">
        <v>12.085481460870591</v>
      </c>
      <c r="I316">
        <v>0</v>
      </c>
      <c r="J316">
        <v>0</v>
      </c>
      <c r="K316">
        <v>13.428741088655308</v>
      </c>
      <c r="L316">
        <v>9.8064099514418022</v>
      </c>
      <c r="M316">
        <v>1.2526233252549208</v>
      </c>
      <c r="N316">
        <v>0.51160951885415051</v>
      </c>
      <c r="O316">
        <v>0</v>
      </c>
      <c r="P316">
        <v>0</v>
      </c>
      <c r="Q316">
        <v>0</v>
      </c>
      <c r="R316">
        <v>0</v>
      </c>
      <c r="S316">
        <v>0</v>
      </c>
      <c r="T316">
        <v>0</v>
      </c>
      <c r="U316">
        <v>27.743211874620716</v>
      </c>
      <c r="V316">
        <v>28.576698926647946</v>
      </c>
      <c r="W316">
        <v>5.2172125955424198</v>
      </c>
      <c r="X316">
        <v>5.3739528881123633</v>
      </c>
      <c r="Y316">
        <v>0</v>
      </c>
      <c r="Z316">
        <v>0</v>
      </c>
      <c r="AA316">
        <v>0</v>
      </c>
      <c r="AB316">
        <v>0</v>
      </c>
      <c r="AC316">
        <v>0</v>
      </c>
      <c r="AD316">
        <v>0</v>
      </c>
      <c r="AE316" t="s">
        <v>1026</v>
      </c>
    </row>
    <row r="317" spans="1:31" x14ac:dyDescent="0.2">
      <c r="A317" t="s">
        <v>789</v>
      </c>
      <c r="B317">
        <v>14.659645831583052</v>
      </c>
      <c r="C317">
        <v>10.697580066381999</v>
      </c>
      <c r="D317">
        <v>31.011015127525045</v>
      </c>
      <c r="E317">
        <v>31.942676526206053</v>
      </c>
      <c r="F317">
        <v>-21.062571659092693</v>
      </c>
      <c r="G317">
        <v>-21.695352781898052</v>
      </c>
      <c r="H317">
        <v>-23.798546884537974</v>
      </c>
      <c r="I317">
        <v>0.40447706958375951</v>
      </c>
      <c r="J317">
        <v>0.40447706958375951</v>
      </c>
      <c r="K317">
        <v>13.253273422440275</v>
      </c>
      <c r="L317">
        <v>10.013994679501817</v>
      </c>
      <c r="M317">
        <v>1.4063724091427774</v>
      </c>
      <c r="N317">
        <v>0.68358538688018178</v>
      </c>
      <c r="O317">
        <v>0</v>
      </c>
      <c r="P317">
        <v>0</v>
      </c>
      <c r="Q317">
        <v>0</v>
      </c>
      <c r="R317">
        <v>0</v>
      </c>
      <c r="S317">
        <v>0</v>
      </c>
      <c r="T317">
        <v>0</v>
      </c>
      <c r="U317">
        <v>25.780594207326402</v>
      </c>
      <c r="V317">
        <v>26.555118496816892</v>
      </c>
      <c r="W317">
        <v>5.2304209201986449</v>
      </c>
      <c r="X317">
        <v>5.3875580293891616</v>
      </c>
      <c r="Y317">
        <v>0</v>
      </c>
      <c r="Z317">
        <v>0</v>
      </c>
      <c r="AA317">
        <v>0</v>
      </c>
      <c r="AB317">
        <v>0</v>
      </c>
      <c r="AC317">
        <v>0</v>
      </c>
      <c r="AD317">
        <v>0</v>
      </c>
      <c r="AE317" t="s">
        <v>1026</v>
      </c>
    </row>
    <row r="318" spans="1:31" x14ac:dyDescent="0.2">
      <c r="A318" t="s">
        <v>367</v>
      </c>
      <c r="B318">
        <v>10.092475876885176</v>
      </c>
      <c r="C318">
        <v>5.3728944522876052</v>
      </c>
      <c r="D318">
        <v>30.482247641837805</v>
      </c>
      <c r="E318">
        <v>31.398023322064692</v>
      </c>
      <c r="F318">
        <v>8.8083398026711617</v>
      </c>
      <c r="G318">
        <v>9.0729680370861754</v>
      </c>
      <c r="H318">
        <v>8.8702564334724343</v>
      </c>
      <c r="I318">
        <v>0</v>
      </c>
      <c r="J318">
        <v>0</v>
      </c>
      <c r="K318">
        <v>9.5422838869090381</v>
      </c>
      <c r="L318">
        <v>5.7528597857919781</v>
      </c>
      <c r="M318">
        <v>0.55019198997613783</v>
      </c>
      <c r="N318">
        <v>-0.37996533350437323</v>
      </c>
      <c r="O318">
        <v>0</v>
      </c>
      <c r="P318">
        <v>0</v>
      </c>
      <c r="Q318">
        <v>0</v>
      </c>
      <c r="R318">
        <v>0</v>
      </c>
      <c r="S318">
        <v>0</v>
      </c>
      <c r="T318">
        <v>0</v>
      </c>
      <c r="U318">
        <v>24.991368935623651</v>
      </c>
      <c r="V318">
        <v>25.7421825946338</v>
      </c>
      <c r="W318">
        <v>5.4908787062141551</v>
      </c>
      <c r="X318">
        <v>5.6558407274308893</v>
      </c>
      <c r="Y318">
        <v>0</v>
      </c>
      <c r="Z318">
        <v>0</v>
      </c>
      <c r="AA318">
        <v>0</v>
      </c>
      <c r="AB318">
        <v>0</v>
      </c>
      <c r="AC318">
        <v>0</v>
      </c>
      <c r="AD318">
        <v>0</v>
      </c>
      <c r="AE318" t="s">
        <v>1026</v>
      </c>
    </row>
    <row r="319" spans="1:31" x14ac:dyDescent="0.2">
      <c r="A319" t="s">
        <v>465</v>
      </c>
      <c r="B319">
        <v>0.36057237655571289</v>
      </c>
      <c r="C319">
        <v>0.10359529231048702</v>
      </c>
      <c r="D319">
        <v>1.7074616846540278</v>
      </c>
      <c r="E319">
        <v>1.7587588168110158</v>
      </c>
      <c r="F319">
        <v>-4.6505619437190662</v>
      </c>
      <c r="G319">
        <v>-4.7902783969638438</v>
      </c>
      <c r="H319">
        <v>-4.7775143766858541</v>
      </c>
      <c r="I319">
        <v>0.5</v>
      </c>
      <c r="J319">
        <v>0.5</v>
      </c>
      <c r="K319">
        <v>0</v>
      </c>
      <c r="L319">
        <v>0</v>
      </c>
      <c r="M319">
        <v>0.36057237655571289</v>
      </c>
      <c r="N319">
        <v>0.10359529231048702</v>
      </c>
      <c r="O319">
        <v>0</v>
      </c>
      <c r="P319">
        <v>0</v>
      </c>
      <c r="Q319">
        <v>0</v>
      </c>
      <c r="R319">
        <v>0</v>
      </c>
      <c r="S319">
        <v>0</v>
      </c>
      <c r="T319">
        <v>0</v>
      </c>
      <c r="U319">
        <v>0</v>
      </c>
      <c r="V319">
        <v>0</v>
      </c>
      <c r="W319">
        <v>1.7074616846540278</v>
      </c>
      <c r="X319">
        <v>1.7587588168110158</v>
      </c>
      <c r="Y319">
        <v>0</v>
      </c>
      <c r="Z319">
        <v>0</v>
      </c>
      <c r="AA319">
        <v>0</v>
      </c>
      <c r="AB319">
        <v>0</v>
      </c>
      <c r="AC319">
        <v>0</v>
      </c>
      <c r="AD319">
        <v>0</v>
      </c>
      <c r="AE319" t="s">
        <v>1026</v>
      </c>
    </row>
    <row r="320" spans="1:31" x14ac:dyDescent="0.2">
      <c r="A320" t="s">
        <v>472</v>
      </c>
      <c r="B320">
        <v>18.503789194573983</v>
      </c>
      <c r="C320">
        <v>12.306285250541427</v>
      </c>
      <c r="D320">
        <v>45.025675243835657</v>
      </c>
      <c r="E320">
        <v>46.378377933564629</v>
      </c>
      <c r="F320">
        <v>4.1973772147660826</v>
      </c>
      <c r="G320">
        <v>4.323478676153905</v>
      </c>
      <c r="H320">
        <v>3.980251997824817</v>
      </c>
      <c r="I320">
        <v>0</v>
      </c>
      <c r="J320">
        <v>0</v>
      </c>
      <c r="K320">
        <v>17.12214827185543</v>
      </c>
      <c r="L320">
        <v>12.129353020665452</v>
      </c>
      <c r="M320">
        <v>1.3816409227185547</v>
      </c>
      <c r="N320">
        <v>0.17693222987597435</v>
      </c>
      <c r="O320">
        <v>0</v>
      </c>
      <c r="P320">
        <v>0</v>
      </c>
      <c r="Q320">
        <v>0</v>
      </c>
      <c r="R320">
        <v>0</v>
      </c>
      <c r="S320">
        <v>0</v>
      </c>
      <c r="T320">
        <v>0</v>
      </c>
      <c r="U320">
        <v>37.050544037690628</v>
      </c>
      <c r="V320">
        <v>38.163650510925962</v>
      </c>
      <c r="W320">
        <v>7.9751312061450372</v>
      </c>
      <c r="X320">
        <v>8.2147274226386635</v>
      </c>
      <c r="Y320">
        <v>0</v>
      </c>
      <c r="Z320">
        <v>0</v>
      </c>
      <c r="AA320">
        <v>0</v>
      </c>
      <c r="AB320">
        <v>0</v>
      </c>
      <c r="AC320">
        <v>0</v>
      </c>
      <c r="AD320">
        <v>0</v>
      </c>
      <c r="AE320" t="s">
        <v>939</v>
      </c>
    </row>
    <row r="321" spans="1:31" x14ac:dyDescent="0.2">
      <c r="A321" t="s">
        <v>72</v>
      </c>
      <c r="B321">
        <v>22.30126626422836</v>
      </c>
      <c r="C321">
        <v>17.837022790753945</v>
      </c>
      <c r="D321">
        <v>41.618917592946303</v>
      </c>
      <c r="E321">
        <v>42.869271340373871</v>
      </c>
      <c r="F321">
        <v>22.670035709188785</v>
      </c>
      <c r="G321">
        <v>23.351109743370422</v>
      </c>
      <c r="H321">
        <v>23.499355198776264</v>
      </c>
      <c r="I321">
        <v>0</v>
      </c>
      <c r="J321">
        <v>0</v>
      </c>
      <c r="K321">
        <v>19.763797950392753</v>
      </c>
      <c r="L321">
        <v>16.091246273290665</v>
      </c>
      <c r="M321">
        <v>2.537468313835606</v>
      </c>
      <c r="N321">
        <v>1.7457765174632836</v>
      </c>
      <c r="O321">
        <v>0</v>
      </c>
      <c r="P321">
        <v>0</v>
      </c>
      <c r="Q321">
        <v>0</v>
      </c>
      <c r="R321">
        <v>0</v>
      </c>
      <c r="S321">
        <v>0</v>
      </c>
      <c r="T321">
        <v>0</v>
      </c>
      <c r="U321">
        <v>34.666703858231081</v>
      </c>
      <c r="V321">
        <v>35.708192815345321</v>
      </c>
      <c r="W321">
        <v>6.9522137347152242</v>
      </c>
      <c r="X321">
        <v>7.1610785250285565</v>
      </c>
      <c r="Y321">
        <v>0</v>
      </c>
      <c r="Z321">
        <v>0</v>
      </c>
      <c r="AA321">
        <v>0</v>
      </c>
      <c r="AB321">
        <v>0</v>
      </c>
      <c r="AC321">
        <v>0</v>
      </c>
      <c r="AD321">
        <v>0</v>
      </c>
      <c r="AE321" t="s">
        <v>1026</v>
      </c>
    </row>
    <row r="322" spans="1:31" x14ac:dyDescent="0.2">
      <c r="A322" t="s">
        <v>772</v>
      </c>
      <c r="B322">
        <v>0.84703880623186933</v>
      </c>
      <c r="C322">
        <v>0.38179744614967703</v>
      </c>
      <c r="D322">
        <v>3.1693555342868422</v>
      </c>
      <c r="E322">
        <v>3.2645722241581203</v>
      </c>
      <c r="F322">
        <v>-8.5417676019489672</v>
      </c>
      <c r="G322">
        <v>-8.7983872294753311</v>
      </c>
      <c r="H322">
        <v>-8.8440582160847239</v>
      </c>
      <c r="I322">
        <v>0.5</v>
      </c>
      <c r="J322">
        <v>0.5</v>
      </c>
      <c r="K322">
        <v>0</v>
      </c>
      <c r="L322">
        <v>0</v>
      </c>
      <c r="M322">
        <v>0.84703880623186933</v>
      </c>
      <c r="N322">
        <v>0.38179744614967703</v>
      </c>
      <c r="O322">
        <v>0</v>
      </c>
      <c r="P322">
        <v>0</v>
      </c>
      <c r="Q322">
        <v>0</v>
      </c>
      <c r="R322">
        <v>0</v>
      </c>
      <c r="S322">
        <v>0</v>
      </c>
      <c r="T322">
        <v>0</v>
      </c>
      <c r="U322">
        <v>0</v>
      </c>
      <c r="V322">
        <v>0</v>
      </c>
      <c r="W322">
        <v>3.1693555342868422</v>
      </c>
      <c r="X322">
        <v>3.2645722241581203</v>
      </c>
      <c r="Y322">
        <v>0</v>
      </c>
      <c r="Z322">
        <v>0</v>
      </c>
      <c r="AA322">
        <v>0</v>
      </c>
      <c r="AB322">
        <v>0</v>
      </c>
      <c r="AC322">
        <v>0</v>
      </c>
      <c r="AD322">
        <v>0</v>
      </c>
      <c r="AE322" t="s">
        <v>936</v>
      </c>
    </row>
    <row r="323" spans="1:31" x14ac:dyDescent="0.2">
      <c r="A323" t="s">
        <v>74</v>
      </c>
      <c r="B323">
        <v>24.534364292520515</v>
      </c>
      <c r="C323">
        <v>19.69074078292028</v>
      </c>
      <c r="D323">
        <v>45.112044097875952</v>
      </c>
      <c r="E323">
        <v>46.467341560043891</v>
      </c>
      <c r="F323">
        <v>22.849897043353181</v>
      </c>
      <c r="G323">
        <v>23.536374636930312</v>
      </c>
      <c r="H323">
        <v>23.528167658408158</v>
      </c>
      <c r="I323">
        <v>0</v>
      </c>
      <c r="J323">
        <v>0</v>
      </c>
      <c r="K323">
        <v>21.940095538269162</v>
      </c>
      <c r="L323">
        <v>17.84345123071353</v>
      </c>
      <c r="M323">
        <v>2.5942687542513516</v>
      </c>
      <c r="N323">
        <v>1.8472895522067454</v>
      </c>
      <c r="O323">
        <v>0</v>
      </c>
      <c r="P323">
        <v>0</v>
      </c>
      <c r="Q323">
        <v>0</v>
      </c>
      <c r="R323">
        <v>0</v>
      </c>
      <c r="S323">
        <v>0</v>
      </c>
      <c r="T323">
        <v>0</v>
      </c>
      <c r="U323">
        <v>38.469212713131725</v>
      </c>
      <c r="V323">
        <v>39.624940133697912</v>
      </c>
      <c r="W323">
        <v>6.6428313847442233</v>
      </c>
      <c r="X323">
        <v>6.8424014263459805</v>
      </c>
      <c r="Y323">
        <v>0</v>
      </c>
      <c r="Z323">
        <v>0</v>
      </c>
      <c r="AA323">
        <v>0</v>
      </c>
      <c r="AB323">
        <v>0</v>
      </c>
      <c r="AC323">
        <v>0</v>
      </c>
      <c r="AD323">
        <v>0</v>
      </c>
      <c r="AE323" t="s">
        <v>1026</v>
      </c>
    </row>
    <row r="324" spans="1:31" x14ac:dyDescent="0.2">
      <c r="A324" t="s">
        <v>551</v>
      </c>
      <c r="B324">
        <v>44.485013897622942</v>
      </c>
      <c r="C324">
        <v>34.981222836010197</v>
      </c>
      <c r="D324">
        <v>90.191613896757445</v>
      </c>
      <c r="E324">
        <v>92.901233198376744</v>
      </c>
      <c r="F324">
        <v>26.693277443448981</v>
      </c>
      <c r="G324">
        <v>27.495221400977488</v>
      </c>
      <c r="H324">
        <v>28.583638817439631</v>
      </c>
      <c r="I324">
        <v>0</v>
      </c>
      <c r="J324">
        <v>0</v>
      </c>
      <c r="K324">
        <v>39.337711222574129</v>
      </c>
      <c r="L324">
        <v>31.493111518891439</v>
      </c>
      <c r="M324">
        <v>5.1473026750488131</v>
      </c>
      <c r="N324">
        <v>3.4881113171187565</v>
      </c>
      <c r="O324">
        <v>0</v>
      </c>
      <c r="P324">
        <v>0</v>
      </c>
      <c r="Q324">
        <v>0</v>
      </c>
      <c r="R324">
        <v>0</v>
      </c>
      <c r="S324">
        <v>0</v>
      </c>
      <c r="T324">
        <v>0</v>
      </c>
      <c r="U324">
        <v>75.211744244886404</v>
      </c>
      <c r="V324">
        <v>77.471324544088986</v>
      </c>
      <c r="W324">
        <v>14.979869651871036</v>
      </c>
      <c r="X324">
        <v>15.429908654287763</v>
      </c>
      <c r="Y324">
        <v>0</v>
      </c>
      <c r="Z324">
        <v>0</v>
      </c>
      <c r="AA324">
        <v>0</v>
      </c>
      <c r="AB324">
        <v>0</v>
      </c>
      <c r="AC324">
        <v>0</v>
      </c>
      <c r="AD324">
        <v>0</v>
      </c>
      <c r="AE324" t="s">
        <v>1026</v>
      </c>
    </row>
    <row r="325" spans="1:31" x14ac:dyDescent="0.2">
      <c r="A325" t="s">
        <v>775</v>
      </c>
      <c r="B325">
        <v>18.456519446538586</v>
      </c>
      <c r="C325">
        <v>14.147394729300853</v>
      </c>
      <c r="D325">
        <v>36.178458199992122</v>
      </c>
      <c r="E325">
        <v>37.265364669519784</v>
      </c>
      <c r="F325">
        <v>4.4628809028687453</v>
      </c>
      <c r="G325">
        <v>4.59695886990772</v>
      </c>
      <c r="H325">
        <v>4.6953864567891843</v>
      </c>
      <c r="I325">
        <v>0</v>
      </c>
      <c r="J325">
        <v>0</v>
      </c>
      <c r="K325">
        <v>17.017104269084395</v>
      </c>
      <c r="L325">
        <v>13.306004828719503</v>
      </c>
      <c r="M325">
        <v>1.4394151774541921</v>
      </c>
      <c r="N325">
        <v>0.84138990058134866</v>
      </c>
      <c r="O325">
        <v>0</v>
      </c>
      <c r="P325">
        <v>0</v>
      </c>
      <c r="Q325">
        <v>0</v>
      </c>
      <c r="R325">
        <v>0</v>
      </c>
      <c r="S325">
        <v>0</v>
      </c>
      <c r="T325">
        <v>0</v>
      </c>
      <c r="U325">
        <v>31.485052446352295</v>
      </c>
      <c r="V325">
        <v>32.430955309547429</v>
      </c>
      <c r="W325">
        <v>4.6934057536398246</v>
      </c>
      <c r="X325">
        <v>4.8344093599723514</v>
      </c>
      <c r="Y325">
        <v>0</v>
      </c>
      <c r="Z325">
        <v>0</v>
      </c>
      <c r="AA325">
        <v>0</v>
      </c>
      <c r="AB325">
        <v>0</v>
      </c>
      <c r="AC325">
        <v>0</v>
      </c>
      <c r="AD325">
        <v>0</v>
      </c>
      <c r="AE325" t="s">
        <v>1026</v>
      </c>
    </row>
    <row r="326" spans="1:31" x14ac:dyDescent="0.2">
      <c r="A326" t="s">
        <v>131</v>
      </c>
      <c r="B326">
        <v>15.312100282295644</v>
      </c>
      <c r="C326">
        <v>3.9152407999315857</v>
      </c>
      <c r="D326">
        <v>61.068090048322986</v>
      </c>
      <c r="E326">
        <v>62.902753697843409</v>
      </c>
      <c r="F326">
        <v>37.681866118065095</v>
      </c>
      <c r="G326">
        <v>38.813939349079924</v>
      </c>
      <c r="H326">
        <v>38.954314745540763</v>
      </c>
      <c r="I326">
        <v>0</v>
      </c>
      <c r="J326">
        <v>0</v>
      </c>
      <c r="K326">
        <v>15.312100282295644</v>
      </c>
      <c r="L326">
        <v>3.9152407999315857</v>
      </c>
      <c r="M326">
        <v>0</v>
      </c>
      <c r="N326">
        <v>0</v>
      </c>
      <c r="O326">
        <v>0</v>
      </c>
      <c r="P326">
        <v>0</v>
      </c>
      <c r="Q326">
        <v>0</v>
      </c>
      <c r="R326">
        <v>0</v>
      </c>
      <c r="S326">
        <v>0</v>
      </c>
      <c r="T326">
        <v>0</v>
      </c>
      <c r="U326">
        <v>61.068090048322986</v>
      </c>
      <c r="V326">
        <v>62.902753697843409</v>
      </c>
      <c r="W326">
        <v>0</v>
      </c>
      <c r="X326">
        <v>0</v>
      </c>
      <c r="Y326">
        <v>0</v>
      </c>
      <c r="Z326">
        <v>0</v>
      </c>
      <c r="AA326">
        <v>0</v>
      </c>
      <c r="AB326">
        <v>0</v>
      </c>
      <c r="AC326">
        <v>0</v>
      </c>
      <c r="AD326">
        <v>0</v>
      </c>
      <c r="AE326" t="s">
        <v>1026</v>
      </c>
    </row>
    <row r="327" spans="1:31" x14ac:dyDescent="0.2">
      <c r="A327" t="s">
        <v>220</v>
      </c>
      <c r="B327">
        <v>32.445080152889851</v>
      </c>
      <c r="C327">
        <v>16.293955159167052</v>
      </c>
      <c r="D327">
        <v>95.862251283307742</v>
      </c>
      <c r="E327">
        <v>98.742233081518705</v>
      </c>
      <c r="F327">
        <v>75.319709168620349</v>
      </c>
      <c r="G327">
        <v>77.582533049222675</v>
      </c>
      <c r="H327">
        <v>77.782872072462908</v>
      </c>
      <c r="I327">
        <v>0</v>
      </c>
      <c r="J327">
        <v>0</v>
      </c>
      <c r="K327">
        <v>32.445080152889851</v>
      </c>
      <c r="L327">
        <v>16.293955159167052</v>
      </c>
      <c r="M327">
        <v>0</v>
      </c>
      <c r="N327">
        <v>0</v>
      </c>
      <c r="O327">
        <v>0</v>
      </c>
      <c r="P327">
        <v>0</v>
      </c>
      <c r="Q327">
        <v>0</v>
      </c>
      <c r="R327">
        <v>0</v>
      </c>
      <c r="S327">
        <v>0</v>
      </c>
      <c r="T327">
        <v>0</v>
      </c>
      <c r="U327">
        <v>95.862251283307742</v>
      </c>
      <c r="V327">
        <v>98.742233081518705</v>
      </c>
      <c r="W327">
        <v>0</v>
      </c>
      <c r="X327">
        <v>0</v>
      </c>
      <c r="Y327">
        <v>0</v>
      </c>
      <c r="Z327">
        <v>0</v>
      </c>
      <c r="AA327">
        <v>0</v>
      </c>
      <c r="AB327">
        <v>0</v>
      </c>
      <c r="AC327">
        <v>0</v>
      </c>
      <c r="AD327">
        <v>0</v>
      </c>
      <c r="AE327" t="s">
        <v>936</v>
      </c>
    </row>
    <row r="328" spans="1:31" x14ac:dyDescent="0.2">
      <c r="A328" t="s">
        <v>282</v>
      </c>
      <c r="B328">
        <v>73.875658997742775</v>
      </c>
      <c r="C328">
        <v>45.739098660851717</v>
      </c>
      <c r="D328">
        <v>164.95489726572231</v>
      </c>
      <c r="E328">
        <v>169.91062379301866</v>
      </c>
      <c r="F328">
        <v>124.10991758630898</v>
      </c>
      <c r="G328">
        <v>127.83854171980325</v>
      </c>
      <c r="H328">
        <v>127.94260307551572</v>
      </c>
      <c r="I328">
        <v>0</v>
      </c>
      <c r="J328">
        <v>0</v>
      </c>
      <c r="K328">
        <v>73.875658997742775</v>
      </c>
      <c r="L328">
        <v>45.739098660851717</v>
      </c>
      <c r="M328">
        <v>0</v>
      </c>
      <c r="N328">
        <v>0</v>
      </c>
      <c r="O328">
        <v>0</v>
      </c>
      <c r="P328">
        <v>0</v>
      </c>
      <c r="Q328">
        <v>0</v>
      </c>
      <c r="R328">
        <v>0</v>
      </c>
      <c r="S328">
        <v>0</v>
      </c>
      <c r="T328">
        <v>0</v>
      </c>
      <c r="U328">
        <v>164.95489726572231</v>
      </c>
      <c r="V328">
        <v>169.91062379301866</v>
      </c>
      <c r="W328">
        <v>0</v>
      </c>
      <c r="X328">
        <v>0</v>
      </c>
      <c r="Y328">
        <v>0</v>
      </c>
      <c r="Z328">
        <v>0</v>
      </c>
      <c r="AA328">
        <v>0</v>
      </c>
      <c r="AB328">
        <v>0</v>
      </c>
      <c r="AC328">
        <v>0</v>
      </c>
      <c r="AD328">
        <v>0</v>
      </c>
      <c r="AE328" t="s">
        <v>1026</v>
      </c>
    </row>
    <row r="329" spans="1:31" x14ac:dyDescent="0.2">
      <c r="A329" t="s">
        <v>405</v>
      </c>
      <c r="B329">
        <v>66.475798548949243</v>
      </c>
      <c r="C329">
        <v>37.640069719996333</v>
      </c>
      <c r="D329">
        <v>175.47184046172907</v>
      </c>
      <c r="E329">
        <v>180.74352665585829</v>
      </c>
      <c r="F329">
        <v>129.27441883327489</v>
      </c>
      <c r="G329">
        <v>133.15819965659216</v>
      </c>
      <c r="H329">
        <v>133.56885461193932</v>
      </c>
      <c r="I329">
        <v>0</v>
      </c>
      <c r="J329">
        <v>0</v>
      </c>
      <c r="K329">
        <v>66.475798548949243</v>
      </c>
      <c r="L329">
        <v>37.640069719996333</v>
      </c>
      <c r="M329">
        <v>0</v>
      </c>
      <c r="N329">
        <v>0</v>
      </c>
      <c r="O329">
        <v>0</v>
      </c>
      <c r="P329">
        <v>0</v>
      </c>
      <c r="Q329">
        <v>0</v>
      </c>
      <c r="R329">
        <v>0</v>
      </c>
      <c r="S329">
        <v>0</v>
      </c>
      <c r="T329">
        <v>0</v>
      </c>
      <c r="U329">
        <v>175.47184046172907</v>
      </c>
      <c r="V329">
        <v>180.74352665585829</v>
      </c>
      <c r="W329">
        <v>0</v>
      </c>
      <c r="X329">
        <v>0</v>
      </c>
      <c r="Y329">
        <v>0</v>
      </c>
      <c r="Z329">
        <v>0</v>
      </c>
      <c r="AA329">
        <v>0</v>
      </c>
      <c r="AB329">
        <v>0</v>
      </c>
      <c r="AC329">
        <v>0</v>
      </c>
      <c r="AD329">
        <v>0</v>
      </c>
      <c r="AE329" t="s">
        <v>939</v>
      </c>
    </row>
    <row r="330" spans="1:31" x14ac:dyDescent="0.2">
      <c r="A330" t="s">
        <v>429</v>
      </c>
      <c r="B330">
        <v>81.507678573832578</v>
      </c>
      <c r="C330">
        <v>56.979607564061581</v>
      </c>
      <c r="D330">
        <v>176.948168149129</v>
      </c>
      <c r="E330">
        <v>182.26420753558352</v>
      </c>
      <c r="F330">
        <v>147.64325694173789</v>
      </c>
      <c r="G330">
        <v>152.07889127045962</v>
      </c>
      <c r="H330">
        <v>152.67993318461578</v>
      </c>
      <c r="I330">
        <v>0</v>
      </c>
      <c r="J330">
        <v>0</v>
      </c>
      <c r="K330">
        <v>81.507678573832578</v>
      </c>
      <c r="L330">
        <v>56.979607564061581</v>
      </c>
      <c r="M330">
        <v>0</v>
      </c>
      <c r="N330">
        <v>0</v>
      </c>
      <c r="O330">
        <v>0</v>
      </c>
      <c r="P330">
        <v>0</v>
      </c>
      <c r="Q330">
        <v>0</v>
      </c>
      <c r="R330">
        <v>0</v>
      </c>
      <c r="S330">
        <v>0</v>
      </c>
      <c r="T330">
        <v>0</v>
      </c>
      <c r="U330">
        <v>176.948168149129</v>
      </c>
      <c r="V330">
        <v>182.26420753558352</v>
      </c>
      <c r="W330">
        <v>0</v>
      </c>
      <c r="X330">
        <v>0</v>
      </c>
      <c r="Y330">
        <v>0</v>
      </c>
      <c r="Z330">
        <v>0</v>
      </c>
      <c r="AA330">
        <v>0</v>
      </c>
      <c r="AB330">
        <v>0</v>
      </c>
      <c r="AC330">
        <v>0</v>
      </c>
      <c r="AD330">
        <v>0</v>
      </c>
      <c r="AE330" t="s">
        <v>1026</v>
      </c>
    </row>
    <row r="331" spans="1:31" x14ac:dyDescent="0.2">
      <c r="A331" t="s">
        <v>553</v>
      </c>
      <c r="B331">
        <v>38.5100690991599</v>
      </c>
      <c r="C331">
        <v>22.553184765588998</v>
      </c>
      <c r="D331">
        <v>101.69688015342723</v>
      </c>
      <c r="E331">
        <v>104.752151230998</v>
      </c>
      <c r="F331">
        <v>83.40294096370927</v>
      </c>
      <c r="G331">
        <v>85.908608717983782</v>
      </c>
      <c r="H331">
        <v>86.05422082339966</v>
      </c>
      <c r="I331">
        <v>0</v>
      </c>
      <c r="J331">
        <v>0</v>
      </c>
      <c r="K331">
        <v>38.5100690991599</v>
      </c>
      <c r="L331">
        <v>22.553184765588998</v>
      </c>
      <c r="M331">
        <v>0</v>
      </c>
      <c r="N331">
        <v>0</v>
      </c>
      <c r="O331">
        <v>0</v>
      </c>
      <c r="P331">
        <v>0</v>
      </c>
      <c r="Q331">
        <v>0</v>
      </c>
      <c r="R331">
        <v>0</v>
      </c>
      <c r="S331">
        <v>0</v>
      </c>
      <c r="T331">
        <v>0</v>
      </c>
      <c r="U331">
        <v>101.69688015342723</v>
      </c>
      <c r="V331">
        <v>104.752151230998</v>
      </c>
      <c r="W331">
        <v>0</v>
      </c>
      <c r="X331">
        <v>0</v>
      </c>
      <c r="Y331">
        <v>0</v>
      </c>
      <c r="Z331">
        <v>0</v>
      </c>
      <c r="AA331">
        <v>0</v>
      </c>
      <c r="AB331">
        <v>0</v>
      </c>
      <c r="AC331">
        <v>0</v>
      </c>
      <c r="AD331">
        <v>0</v>
      </c>
      <c r="AE331" t="s">
        <v>1026</v>
      </c>
    </row>
    <row r="332" spans="1:31" x14ac:dyDescent="0.2">
      <c r="A332" t="s">
        <v>484</v>
      </c>
      <c r="B332">
        <v>0.49755264368993046</v>
      </c>
      <c r="C332">
        <v>0.17926448776922749</v>
      </c>
      <c r="D332">
        <v>2.0667199460485737</v>
      </c>
      <c r="E332">
        <v>2.1288102448568997</v>
      </c>
      <c r="F332">
        <v>-3.7637942473526862</v>
      </c>
      <c r="G332">
        <v>-3.8768696110070584</v>
      </c>
      <c r="H332">
        <v>-3.8661135265655777</v>
      </c>
      <c r="I332">
        <v>0.5</v>
      </c>
      <c r="J332">
        <v>0.5</v>
      </c>
      <c r="K332">
        <v>0</v>
      </c>
      <c r="L332">
        <v>0</v>
      </c>
      <c r="M332">
        <v>0.49755264368993046</v>
      </c>
      <c r="N332">
        <v>0.17926448776922749</v>
      </c>
      <c r="O332">
        <v>0</v>
      </c>
      <c r="P332">
        <v>0</v>
      </c>
      <c r="Q332">
        <v>0</v>
      </c>
      <c r="R332">
        <v>0</v>
      </c>
      <c r="S332">
        <v>0</v>
      </c>
      <c r="T332">
        <v>0</v>
      </c>
      <c r="U332">
        <v>0</v>
      </c>
      <c r="V332">
        <v>0</v>
      </c>
      <c r="W332">
        <v>2.0667199460485737</v>
      </c>
      <c r="X332">
        <v>2.1288102448568997</v>
      </c>
      <c r="Y332">
        <v>0</v>
      </c>
      <c r="Z332">
        <v>0</v>
      </c>
      <c r="AA332">
        <v>0</v>
      </c>
      <c r="AB332">
        <v>0</v>
      </c>
      <c r="AC332">
        <v>0</v>
      </c>
      <c r="AD332">
        <v>0</v>
      </c>
      <c r="AE332" t="s">
        <v>936</v>
      </c>
    </row>
    <row r="333" spans="1:31" x14ac:dyDescent="0.2">
      <c r="A333" t="s">
        <v>899</v>
      </c>
      <c r="B333">
        <v>19.897084800941528</v>
      </c>
      <c r="C333">
        <v>9.4355195044865319</v>
      </c>
      <c r="D333">
        <v>59.289860126912295</v>
      </c>
      <c r="E333">
        <v>61.071100559909659</v>
      </c>
      <c r="F333">
        <v>43.819244769991251</v>
      </c>
      <c r="G333">
        <v>45.135702767372962</v>
      </c>
      <c r="H333">
        <v>45.14419871801443</v>
      </c>
      <c r="I333">
        <v>0</v>
      </c>
      <c r="J333">
        <v>0</v>
      </c>
      <c r="K333">
        <v>19.897084800941528</v>
      </c>
      <c r="L333">
        <v>9.4355195044865319</v>
      </c>
      <c r="M333">
        <v>0</v>
      </c>
      <c r="N333">
        <v>0</v>
      </c>
      <c r="O333">
        <v>0</v>
      </c>
      <c r="P333">
        <v>0</v>
      </c>
      <c r="Q333">
        <v>0</v>
      </c>
      <c r="R333">
        <v>0</v>
      </c>
      <c r="S333">
        <v>0</v>
      </c>
      <c r="T333">
        <v>0</v>
      </c>
      <c r="U333">
        <v>59.289860126912295</v>
      </c>
      <c r="V333">
        <v>61.071100559909659</v>
      </c>
      <c r="W333">
        <v>0</v>
      </c>
      <c r="X333">
        <v>0</v>
      </c>
      <c r="Y333">
        <v>0</v>
      </c>
      <c r="Z333">
        <v>0</v>
      </c>
      <c r="AA333">
        <v>0</v>
      </c>
      <c r="AB333">
        <v>0</v>
      </c>
      <c r="AC333">
        <v>0</v>
      </c>
      <c r="AD333">
        <v>0</v>
      </c>
      <c r="AE333" t="s">
        <v>1026</v>
      </c>
    </row>
    <row r="334" spans="1:31" x14ac:dyDescent="0.2">
      <c r="A334" t="s">
        <v>181</v>
      </c>
      <c r="B334">
        <v>42.976679882567538</v>
      </c>
      <c r="C334">
        <v>28.626405972136602</v>
      </c>
      <c r="D334">
        <v>104.71999636464506</v>
      </c>
      <c r="E334">
        <v>107.86609067602923</v>
      </c>
      <c r="F334">
        <v>25.814363069737812</v>
      </c>
      <c r="G334">
        <v>26.589901874408042</v>
      </c>
      <c r="H334">
        <v>26.834039389999869</v>
      </c>
      <c r="I334">
        <v>0</v>
      </c>
      <c r="J334">
        <v>0</v>
      </c>
      <c r="K334">
        <v>34.800381924897373</v>
      </c>
      <c r="L334">
        <v>23.392570138230116</v>
      </c>
      <c r="M334">
        <v>3.2903973405159412</v>
      </c>
      <c r="N334">
        <v>1.1089045838160589</v>
      </c>
      <c r="O334">
        <v>4.8859006171542223</v>
      </c>
      <c r="P334">
        <v>4.1249312500904276</v>
      </c>
      <c r="Q334">
        <v>0</v>
      </c>
      <c r="R334">
        <v>0</v>
      </c>
      <c r="S334">
        <v>0</v>
      </c>
      <c r="T334">
        <v>0</v>
      </c>
      <c r="U334">
        <v>82.618275545831423</v>
      </c>
      <c r="V334">
        <v>85.100369660942235</v>
      </c>
      <c r="W334">
        <v>14.853814653665308</v>
      </c>
      <c r="X334">
        <v>15.300066596050103</v>
      </c>
      <c r="Y334">
        <v>7.2479061651483168</v>
      </c>
      <c r="Z334">
        <v>7.4656544190368921</v>
      </c>
      <c r="AA334">
        <v>0</v>
      </c>
      <c r="AB334">
        <v>0</v>
      </c>
      <c r="AC334">
        <v>0</v>
      </c>
      <c r="AD334">
        <v>0</v>
      </c>
      <c r="AE334" t="s">
        <v>1026</v>
      </c>
    </row>
    <row r="335" spans="1:31" x14ac:dyDescent="0.2">
      <c r="A335" t="s">
        <v>233</v>
      </c>
      <c r="B335">
        <v>56.000063988284722</v>
      </c>
      <c r="C335">
        <v>41.860120406952085</v>
      </c>
      <c r="D335">
        <v>118.88240163432371</v>
      </c>
      <c r="E335">
        <v>122.4539759323506</v>
      </c>
      <c r="F335">
        <v>67.967038544666551</v>
      </c>
      <c r="G335">
        <v>70.008966741287423</v>
      </c>
      <c r="H335">
        <v>70.350126129299781</v>
      </c>
      <c r="I335">
        <v>0</v>
      </c>
      <c r="J335">
        <v>0</v>
      </c>
      <c r="K335">
        <v>51.109223741619111</v>
      </c>
      <c r="L335">
        <v>39.023956285780699</v>
      </c>
      <c r="M335">
        <v>4.8908402466656078</v>
      </c>
      <c r="N335">
        <v>2.8361641211713886</v>
      </c>
      <c r="O335">
        <v>0</v>
      </c>
      <c r="P335">
        <v>0</v>
      </c>
      <c r="Q335">
        <v>0</v>
      </c>
      <c r="R335">
        <v>0</v>
      </c>
      <c r="S335">
        <v>0</v>
      </c>
      <c r="T335">
        <v>0</v>
      </c>
      <c r="U335">
        <v>102.50410500897407</v>
      </c>
      <c r="V335">
        <v>105.58362747705482</v>
      </c>
      <c r="W335">
        <v>16.378296625349655</v>
      </c>
      <c r="X335">
        <v>16.87034845529578</v>
      </c>
      <c r="Y335">
        <v>0</v>
      </c>
      <c r="Z335">
        <v>0</v>
      </c>
      <c r="AA335">
        <v>0</v>
      </c>
      <c r="AB335">
        <v>0</v>
      </c>
      <c r="AC335">
        <v>0</v>
      </c>
      <c r="AD335">
        <v>0</v>
      </c>
      <c r="AE335" t="s">
        <v>1026</v>
      </c>
    </row>
    <row r="336" spans="1:31" x14ac:dyDescent="0.2">
      <c r="A336" t="s">
        <v>547</v>
      </c>
      <c r="B336">
        <v>27.798858105471009</v>
      </c>
      <c r="C336">
        <v>18.989969114239994</v>
      </c>
      <c r="D336">
        <v>64.357059215345728</v>
      </c>
      <c r="E336">
        <v>66.290533097351826</v>
      </c>
      <c r="F336">
        <v>25.713799645044499</v>
      </c>
      <c r="G336">
        <v>26.486317230947122</v>
      </c>
      <c r="H336">
        <v>26.443583037037826</v>
      </c>
      <c r="I336">
        <v>0</v>
      </c>
      <c r="J336">
        <v>0</v>
      </c>
      <c r="K336">
        <v>23.508186927098318</v>
      </c>
      <c r="L336">
        <v>16.468948602779253</v>
      </c>
      <c r="M336">
        <v>1.9675081153014078</v>
      </c>
      <c r="N336">
        <v>0.56136703618919848</v>
      </c>
      <c r="O336">
        <v>2.3231630630712825</v>
      </c>
      <c r="P336">
        <v>1.9596534752715415</v>
      </c>
      <c r="Q336">
        <v>0</v>
      </c>
      <c r="R336">
        <v>0</v>
      </c>
      <c r="S336">
        <v>0</v>
      </c>
      <c r="T336">
        <v>0</v>
      </c>
      <c r="U336">
        <v>51.501700437717759</v>
      </c>
      <c r="V336">
        <v>53.048961824258633</v>
      </c>
      <c r="W336">
        <v>9.4044283015542707</v>
      </c>
      <c r="X336">
        <v>9.6869647741331537</v>
      </c>
      <c r="Y336">
        <v>3.4509304760737045</v>
      </c>
      <c r="Z336">
        <v>3.5546064989600392</v>
      </c>
      <c r="AA336">
        <v>0</v>
      </c>
      <c r="AB336">
        <v>0</v>
      </c>
      <c r="AC336">
        <v>0</v>
      </c>
      <c r="AD336">
        <v>0</v>
      </c>
      <c r="AE336" t="s">
        <v>1026</v>
      </c>
    </row>
    <row r="337" spans="1:31" x14ac:dyDescent="0.2">
      <c r="A337" t="s">
        <v>652</v>
      </c>
      <c r="B337">
        <v>20.447510688381602</v>
      </c>
      <c r="C337">
        <v>13.301165914493588</v>
      </c>
      <c r="D337">
        <v>47.701775057844962</v>
      </c>
      <c r="E337">
        <v>49.134875596063473</v>
      </c>
      <c r="F337">
        <v>9.3678715640936563</v>
      </c>
      <c r="G337">
        <v>9.6493097655900328</v>
      </c>
      <c r="H337">
        <v>9.5357520728504408</v>
      </c>
      <c r="I337">
        <v>0</v>
      </c>
      <c r="J337">
        <v>0</v>
      </c>
      <c r="K337">
        <v>18.660801361463115</v>
      </c>
      <c r="L337">
        <v>12.825889252009317</v>
      </c>
      <c r="M337">
        <v>1.7867093269184866</v>
      </c>
      <c r="N337">
        <v>0.47527666248426959</v>
      </c>
      <c r="O337">
        <v>0</v>
      </c>
      <c r="P337">
        <v>0</v>
      </c>
      <c r="Q337">
        <v>0</v>
      </c>
      <c r="R337">
        <v>0</v>
      </c>
      <c r="S337">
        <v>0</v>
      </c>
      <c r="T337">
        <v>0</v>
      </c>
      <c r="U337">
        <v>39.590659091137155</v>
      </c>
      <c r="V337">
        <v>40.780078033789344</v>
      </c>
      <c r="W337">
        <v>8.1111159667078017</v>
      </c>
      <c r="X337">
        <v>8.3547975622741308</v>
      </c>
      <c r="Y337">
        <v>0</v>
      </c>
      <c r="Z337">
        <v>0</v>
      </c>
      <c r="AA337">
        <v>0</v>
      </c>
      <c r="AB337">
        <v>0</v>
      </c>
      <c r="AC337">
        <v>0</v>
      </c>
      <c r="AD337">
        <v>0</v>
      </c>
      <c r="AE337" t="s">
        <v>1026</v>
      </c>
    </row>
    <row r="338" spans="1:31" x14ac:dyDescent="0.2">
      <c r="A338" t="s">
        <v>878</v>
      </c>
      <c r="B338">
        <v>18.287662085734635</v>
      </c>
      <c r="C338">
        <v>8.0460867948099448</v>
      </c>
      <c r="D338">
        <v>54.061286972588825</v>
      </c>
      <c r="E338">
        <v>55.685445808675176</v>
      </c>
      <c r="F338">
        <v>-13.361528052562235</v>
      </c>
      <c r="G338">
        <v>-13.762947350278695</v>
      </c>
      <c r="H338">
        <v>-13.482099961450261</v>
      </c>
      <c r="I338">
        <v>0.19817517300948018</v>
      </c>
      <c r="J338">
        <v>0.19817517300948018</v>
      </c>
      <c r="K338">
        <v>17.613693871340693</v>
      </c>
      <c r="L338">
        <v>9.5755166229622368</v>
      </c>
      <c r="M338">
        <v>0.6739682143939435</v>
      </c>
      <c r="N338">
        <v>-1.5294298281522916</v>
      </c>
      <c r="O338">
        <v>0</v>
      </c>
      <c r="P338">
        <v>0</v>
      </c>
      <c r="Q338">
        <v>0</v>
      </c>
      <c r="R338">
        <v>0</v>
      </c>
      <c r="S338">
        <v>0</v>
      </c>
      <c r="T338">
        <v>0</v>
      </c>
      <c r="U338">
        <v>43.687556181021193</v>
      </c>
      <c r="V338">
        <v>45.000057868863024</v>
      </c>
      <c r="W338">
        <v>10.373730791567633</v>
      </c>
      <c r="X338">
        <v>10.685387939812154</v>
      </c>
      <c r="Y338">
        <v>0</v>
      </c>
      <c r="Z338">
        <v>0</v>
      </c>
      <c r="AA338">
        <v>0</v>
      </c>
      <c r="AB338">
        <v>0</v>
      </c>
      <c r="AC338">
        <v>0</v>
      </c>
      <c r="AD338">
        <v>0</v>
      </c>
      <c r="AE338" t="s">
        <v>1026</v>
      </c>
    </row>
    <row r="339" spans="1:31" x14ac:dyDescent="0.2">
      <c r="A339" t="s">
        <v>157</v>
      </c>
      <c r="B339">
        <v>13.415285303969153</v>
      </c>
      <c r="C339">
        <v>5.4161659692146848</v>
      </c>
      <c r="D339">
        <v>39.723369492238206</v>
      </c>
      <c r="E339">
        <v>40.916775442648792</v>
      </c>
      <c r="F339">
        <v>-23.021415618802962</v>
      </c>
      <c r="G339">
        <v>-23.713046130955838</v>
      </c>
      <c r="H339">
        <v>-23.319993206673637</v>
      </c>
      <c r="I339">
        <v>0.36690564017012395</v>
      </c>
      <c r="J339">
        <v>0.36690564017012395</v>
      </c>
      <c r="K339">
        <v>13.492407292133212</v>
      </c>
      <c r="L339">
        <v>7.2311279884351789</v>
      </c>
      <c r="M339">
        <v>-7.7121988164059824E-2</v>
      </c>
      <c r="N339">
        <v>-1.8149620192204938</v>
      </c>
      <c r="O339">
        <v>0</v>
      </c>
      <c r="P339">
        <v>0</v>
      </c>
      <c r="Q339">
        <v>0</v>
      </c>
      <c r="R339">
        <v>0</v>
      </c>
      <c r="S339">
        <v>0</v>
      </c>
      <c r="T339">
        <v>0</v>
      </c>
      <c r="U339">
        <v>32.371645013019247</v>
      </c>
      <c r="V339">
        <v>33.344183704397501</v>
      </c>
      <c r="W339">
        <v>7.3517244792189604</v>
      </c>
      <c r="X339">
        <v>7.5725917382512895</v>
      </c>
      <c r="Y339">
        <v>0</v>
      </c>
      <c r="Z339">
        <v>0</v>
      </c>
      <c r="AA339">
        <v>0</v>
      </c>
      <c r="AB339">
        <v>0</v>
      </c>
      <c r="AC339">
        <v>0</v>
      </c>
      <c r="AD339">
        <v>0</v>
      </c>
      <c r="AE339" t="s">
        <v>1026</v>
      </c>
    </row>
    <row r="340" spans="1:31" x14ac:dyDescent="0.2">
      <c r="A340" t="s">
        <v>160</v>
      </c>
      <c r="B340">
        <v>19.235682157870539</v>
      </c>
      <c r="C340">
        <v>11.270515538971402</v>
      </c>
      <c r="D340">
        <v>49.450861044771706</v>
      </c>
      <c r="E340">
        <v>50.936509230666132</v>
      </c>
      <c r="F340">
        <v>-16.796752274016232</v>
      </c>
      <c r="G340">
        <v>-17.301375732892257</v>
      </c>
      <c r="H340">
        <v>-16.739058649252915</v>
      </c>
      <c r="I340">
        <v>0.25354501384417116</v>
      </c>
      <c r="J340">
        <v>0.25354501384417116</v>
      </c>
      <c r="K340">
        <v>18.011485585491119</v>
      </c>
      <c r="L340">
        <v>11.46537623564431</v>
      </c>
      <c r="M340">
        <v>1.2241965723794177</v>
      </c>
      <c r="N340">
        <v>-0.19486069667290895</v>
      </c>
      <c r="O340">
        <v>0</v>
      </c>
      <c r="P340">
        <v>0</v>
      </c>
      <c r="Q340">
        <v>0</v>
      </c>
      <c r="R340">
        <v>0</v>
      </c>
      <c r="S340">
        <v>0</v>
      </c>
      <c r="T340">
        <v>0</v>
      </c>
      <c r="U340">
        <v>41.397546383723032</v>
      </c>
      <c r="V340">
        <v>42.641249493963635</v>
      </c>
      <c r="W340">
        <v>8.0533146610486703</v>
      </c>
      <c r="X340">
        <v>8.2952597367024925</v>
      </c>
      <c r="Y340">
        <v>0</v>
      </c>
      <c r="Z340">
        <v>0</v>
      </c>
      <c r="AA340">
        <v>0</v>
      </c>
      <c r="AB340">
        <v>0</v>
      </c>
      <c r="AC340">
        <v>0</v>
      </c>
      <c r="AD340">
        <v>0</v>
      </c>
      <c r="AE340" t="s">
        <v>1026</v>
      </c>
    </row>
    <row r="341" spans="1:31" x14ac:dyDescent="0.2">
      <c r="A341" t="s">
        <v>60</v>
      </c>
      <c r="B341">
        <v>14.595235114934246</v>
      </c>
      <c r="C341">
        <v>10.201232752392846</v>
      </c>
      <c r="D341">
        <v>30.013853467243052</v>
      </c>
      <c r="E341">
        <v>30.915557219477822</v>
      </c>
      <c r="F341">
        <v>2.313070767838902</v>
      </c>
      <c r="G341">
        <v>2.3825621642975814</v>
      </c>
      <c r="H341">
        <v>2.5310158885337697</v>
      </c>
      <c r="I341">
        <v>0</v>
      </c>
      <c r="J341">
        <v>0</v>
      </c>
      <c r="K341">
        <v>13.478835831051216</v>
      </c>
      <c r="L341">
        <v>9.9915946880314053</v>
      </c>
      <c r="M341">
        <v>1.1163992838830297</v>
      </c>
      <c r="N341">
        <v>0.20963806436144003</v>
      </c>
      <c r="O341">
        <v>0</v>
      </c>
      <c r="P341">
        <v>0</v>
      </c>
      <c r="Q341">
        <v>0</v>
      </c>
      <c r="R341">
        <v>0</v>
      </c>
      <c r="S341">
        <v>0</v>
      </c>
      <c r="T341">
        <v>0</v>
      </c>
      <c r="U341">
        <v>24.581499288557762</v>
      </c>
      <c r="V341">
        <v>25.31999926718396</v>
      </c>
      <c r="W341">
        <v>5.4323541786852907</v>
      </c>
      <c r="X341">
        <v>5.5955579522938619</v>
      </c>
      <c r="Y341">
        <v>0</v>
      </c>
      <c r="Z341">
        <v>0</v>
      </c>
      <c r="AA341">
        <v>0</v>
      </c>
      <c r="AB341">
        <v>0</v>
      </c>
      <c r="AC341">
        <v>0</v>
      </c>
      <c r="AD341">
        <v>0</v>
      </c>
      <c r="AE341" t="s">
        <v>1026</v>
      </c>
    </row>
    <row r="342" spans="1:31" x14ac:dyDescent="0.2">
      <c r="A342" t="s">
        <v>146</v>
      </c>
      <c r="B342">
        <v>10.599114186844361</v>
      </c>
      <c r="C342">
        <v>4.6834233301708172</v>
      </c>
      <c r="D342">
        <v>30.045403357550466</v>
      </c>
      <c r="E342">
        <v>30.948054960567006</v>
      </c>
      <c r="F342">
        <v>-6.443333378527214</v>
      </c>
      <c r="G342">
        <v>-6.6369099177962712</v>
      </c>
      <c r="H342">
        <v>-6.4248117892010992</v>
      </c>
      <c r="I342">
        <v>0.17658417835754459</v>
      </c>
      <c r="J342">
        <v>0.17658417835754459</v>
      </c>
      <c r="K342">
        <v>10.712331663043694</v>
      </c>
      <c r="L342">
        <v>6.2538872002123895</v>
      </c>
      <c r="M342">
        <v>-0.11321747619933263</v>
      </c>
      <c r="N342">
        <v>-1.5704638700415716</v>
      </c>
      <c r="O342">
        <v>0</v>
      </c>
      <c r="P342">
        <v>0</v>
      </c>
      <c r="Q342">
        <v>0</v>
      </c>
      <c r="R342">
        <v>0</v>
      </c>
      <c r="S342">
        <v>0</v>
      </c>
      <c r="T342">
        <v>0</v>
      </c>
      <c r="U342">
        <v>23.938484038143191</v>
      </c>
      <c r="V342">
        <v>24.657665962035907</v>
      </c>
      <c r="W342">
        <v>6.1069193194072753</v>
      </c>
      <c r="X342">
        <v>6.2903889985310988</v>
      </c>
      <c r="Y342">
        <v>0</v>
      </c>
      <c r="Z342">
        <v>0</v>
      </c>
      <c r="AA342">
        <v>0</v>
      </c>
      <c r="AB342">
        <v>0</v>
      </c>
      <c r="AC342">
        <v>0</v>
      </c>
      <c r="AD342">
        <v>0</v>
      </c>
      <c r="AE342" t="s">
        <v>1026</v>
      </c>
    </row>
    <row r="343" spans="1:31" x14ac:dyDescent="0.2">
      <c r="A343" t="s">
        <v>797</v>
      </c>
      <c r="B343">
        <v>0.71606046256884515</v>
      </c>
      <c r="C343">
        <v>0.43953295245116158</v>
      </c>
      <c r="D343">
        <v>2.2231076528425922</v>
      </c>
      <c r="E343">
        <v>2.2898962947734849</v>
      </c>
      <c r="F343">
        <v>-2.2578918414818419</v>
      </c>
      <c r="G343">
        <v>-2.3257255019555449</v>
      </c>
      <c r="H343">
        <v>-2.345550892074391</v>
      </c>
      <c r="I343">
        <v>0.5</v>
      </c>
      <c r="J343">
        <v>0.5</v>
      </c>
      <c r="K343">
        <v>0</v>
      </c>
      <c r="L343">
        <v>0</v>
      </c>
      <c r="M343">
        <v>0.71606046256884515</v>
      </c>
      <c r="N343">
        <v>0.43953295245116158</v>
      </c>
      <c r="O343">
        <v>0</v>
      </c>
      <c r="P343">
        <v>0</v>
      </c>
      <c r="Q343">
        <v>0</v>
      </c>
      <c r="R343">
        <v>0</v>
      </c>
      <c r="S343">
        <v>0</v>
      </c>
      <c r="T343">
        <v>0</v>
      </c>
      <c r="U343">
        <v>0</v>
      </c>
      <c r="V343">
        <v>0</v>
      </c>
      <c r="W343">
        <v>2.2231076528425922</v>
      </c>
      <c r="X343">
        <v>2.2898962947734849</v>
      </c>
      <c r="Y343">
        <v>0</v>
      </c>
      <c r="Z343">
        <v>0</v>
      </c>
      <c r="AA343">
        <v>0</v>
      </c>
      <c r="AB343">
        <v>0</v>
      </c>
      <c r="AC343">
        <v>0</v>
      </c>
      <c r="AD343">
        <v>0</v>
      </c>
      <c r="AE343" t="s">
        <v>936</v>
      </c>
    </row>
    <row r="344" spans="1:31" x14ac:dyDescent="0.2">
      <c r="A344" t="s">
        <v>850</v>
      </c>
      <c r="B344">
        <v>0.22328423758514784</v>
      </c>
      <c r="C344">
        <v>0</v>
      </c>
      <c r="D344">
        <v>1.538972811052828</v>
      </c>
      <c r="E344">
        <v>1.5852080457196513</v>
      </c>
      <c r="F344">
        <v>-3.0170682069186578</v>
      </c>
      <c r="G344">
        <v>-3.1077097410320937</v>
      </c>
      <c r="H344">
        <v>-3.1591945875310969</v>
      </c>
      <c r="I344">
        <v>0.5</v>
      </c>
      <c r="J344">
        <v>0.5</v>
      </c>
      <c r="K344">
        <v>0</v>
      </c>
      <c r="L344">
        <v>0</v>
      </c>
      <c r="M344">
        <v>0.22328423758514784</v>
      </c>
      <c r="N344">
        <v>0</v>
      </c>
      <c r="O344">
        <v>0</v>
      </c>
      <c r="P344">
        <v>0</v>
      </c>
      <c r="Q344">
        <v>0</v>
      </c>
      <c r="R344">
        <v>0</v>
      </c>
      <c r="S344">
        <v>0</v>
      </c>
      <c r="T344">
        <v>0</v>
      </c>
      <c r="U344">
        <v>0</v>
      </c>
      <c r="V344">
        <v>0</v>
      </c>
      <c r="W344">
        <v>1.538972811052828</v>
      </c>
      <c r="X344">
        <v>1.5852080457196513</v>
      </c>
      <c r="Y344">
        <v>0</v>
      </c>
      <c r="Z344">
        <v>0</v>
      </c>
      <c r="AA344">
        <v>0</v>
      </c>
      <c r="AB344">
        <v>0</v>
      </c>
      <c r="AC344">
        <v>0</v>
      </c>
      <c r="AD344">
        <v>0</v>
      </c>
      <c r="AE344" t="s">
        <v>936</v>
      </c>
    </row>
    <row r="345" spans="1:31" x14ac:dyDescent="0.2">
      <c r="A345" t="s">
        <v>169</v>
      </c>
      <c r="B345">
        <v>8.3813230761489825E-3</v>
      </c>
      <c r="C345">
        <v>0</v>
      </c>
      <c r="D345">
        <v>0.92963909837626502</v>
      </c>
      <c r="E345">
        <v>0.95756817000130301</v>
      </c>
      <c r="F345">
        <v>-6.3175148009473512</v>
      </c>
      <c r="G345">
        <v>-6.5073113829500606</v>
      </c>
      <c r="H345">
        <v>-6.4688572096252752</v>
      </c>
      <c r="I345">
        <v>0.5</v>
      </c>
      <c r="J345">
        <v>0.5</v>
      </c>
      <c r="K345">
        <v>0</v>
      </c>
      <c r="L345">
        <v>0</v>
      </c>
      <c r="M345">
        <v>8.3813230761489825E-3</v>
      </c>
      <c r="N345">
        <v>0</v>
      </c>
      <c r="O345">
        <v>0</v>
      </c>
      <c r="P345">
        <v>0</v>
      </c>
      <c r="Q345">
        <v>0</v>
      </c>
      <c r="R345">
        <v>0</v>
      </c>
      <c r="S345">
        <v>0</v>
      </c>
      <c r="T345">
        <v>0</v>
      </c>
      <c r="U345">
        <v>0</v>
      </c>
      <c r="V345">
        <v>0</v>
      </c>
      <c r="W345">
        <v>0.92963909837626502</v>
      </c>
      <c r="X345">
        <v>0.95756817000130301</v>
      </c>
      <c r="Y345">
        <v>0</v>
      </c>
      <c r="Z345">
        <v>0</v>
      </c>
      <c r="AA345">
        <v>0</v>
      </c>
      <c r="AB345">
        <v>0</v>
      </c>
      <c r="AC345">
        <v>0</v>
      </c>
      <c r="AD345">
        <v>0</v>
      </c>
      <c r="AE345" t="s">
        <v>1026</v>
      </c>
    </row>
    <row r="346" spans="1:31" x14ac:dyDescent="0.2">
      <c r="A346" t="s">
        <v>515</v>
      </c>
      <c r="B346">
        <v>0.39477339558736235</v>
      </c>
      <c r="C346">
        <v>0.1827449445527112</v>
      </c>
      <c r="D346">
        <v>1.5495911591647962</v>
      </c>
      <c r="E346">
        <v>1.5961453999980733</v>
      </c>
      <c r="F346">
        <v>-4.2094177585722159</v>
      </c>
      <c r="G346">
        <v>-4.3358809530357592</v>
      </c>
      <c r="H346">
        <v>-4.3336268858219196</v>
      </c>
      <c r="I346">
        <v>0.5</v>
      </c>
      <c r="J346">
        <v>0.5</v>
      </c>
      <c r="K346">
        <v>0</v>
      </c>
      <c r="L346">
        <v>0</v>
      </c>
      <c r="M346">
        <v>0.39477339558736235</v>
      </c>
      <c r="N346">
        <v>0.1827449445527112</v>
      </c>
      <c r="O346">
        <v>0</v>
      </c>
      <c r="P346">
        <v>0</v>
      </c>
      <c r="Q346">
        <v>0</v>
      </c>
      <c r="R346">
        <v>0</v>
      </c>
      <c r="S346">
        <v>0</v>
      </c>
      <c r="T346">
        <v>0</v>
      </c>
      <c r="U346">
        <v>0</v>
      </c>
      <c r="V346">
        <v>0</v>
      </c>
      <c r="W346">
        <v>1.5495911591647962</v>
      </c>
      <c r="X346">
        <v>1.5961453999980733</v>
      </c>
      <c r="Y346">
        <v>0</v>
      </c>
      <c r="Z346">
        <v>0</v>
      </c>
      <c r="AA346">
        <v>0</v>
      </c>
      <c r="AB346">
        <v>0</v>
      </c>
      <c r="AC346">
        <v>0</v>
      </c>
      <c r="AD346">
        <v>0</v>
      </c>
      <c r="AE346" t="s">
        <v>1026</v>
      </c>
    </row>
    <row r="347" spans="1:31" x14ac:dyDescent="0.2">
      <c r="A347" t="s">
        <v>581</v>
      </c>
      <c r="B347">
        <v>0.11916365344398934</v>
      </c>
      <c r="C347">
        <v>0</v>
      </c>
      <c r="D347">
        <v>1.0792963984287549</v>
      </c>
      <c r="E347">
        <v>1.1117216121154556</v>
      </c>
      <c r="F347">
        <v>-6.0982157916429109</v>
      </c>
      <c r="G347">
        <v>-6.281423991391839</v>
      </c>
      <c r="H347">
        <v>-6.3505494795542319</v>
      </c>
      <c r="I347">
        <v>0.5</v>
      </c>
      <c r="J347">
        <v>0.5</v>
      </c>
      <c r="K347">
        <v>0</v>
      </c>
      <c r="L347">
        <v>0</v>
      </c>
      <c r="M347">
        <v>0.11916365344398934</v>
      </c>
      <c r="N347">
        <v>0</v>
      </c>
      <c r="O347">
        <v>0</v>
      </c>
      <c r="P347">
        <v>0</v>
      </c>
      <c r="Q347">
        <v>0</v>
      </c>
      <c r="R347">
        <v>0</v>
      </c>
      <c r="S347">
        <v>0</v>
      </c>
      <c r="T347">
        <v>0</v>
      </c>
      <c r="U347">
        <v>0</v>
      </c>
      <c r="V347">
        <v>0</v>
      </c>
      <c r="W347">
        <v>1.0792963984287549</v>
      </c>
      <c r="X347">
        <v>1.1117216121154556</v>
      </c>
      <c r="Y347">
        <v>0</v>
      </c>
      <c r="Z347">
        <v>0</v>
      </c>
      <c r="AA347">
        <v>0</v>
      </c>
      <c r="AB347">
        <v>0</v>
      </c>
      <c r="AC347">
        <v>0</v>
      </c>
      <c r="AD347">
        <v>0</v>
      </c>
      <c r="AE347" t="s">
        <v>1026</v>
      </c>
    </row>
    <row r="348" spans="1:31" x14ac:dyDescent="0.2">
      <c r="A348" t="s">
        <v>583</v>
      </c>
      <c r="B348">
        <v>9.0067802874087164</v>
      </c>
      <c r="C348">
        <v>7.2949917109329183</v>
      </c>
      <c r="D348">
        <v>14.876444355492529</v>
      </c>
      <c r="E348">
        <v>15.323376160163976</v>
      </c>
      <c r="F348">
        <v>9.8565831048774566</v>
      </c>
      <c r="G348">
        <v>10.152703627341586</v>
      </c>
      <c r="H348">
        <v>10.213351192392251</v>
      </c>
      <c r="I348">
        <v>0</v>
      </c>
      <c r="J348">
        <v>0</v>
      </c>
      <c r="K348">
        <v>0</v>
      </c>
      <c r="L348">
        <v>0</v>
      </c>
      <c r="M348">
        <v>0</v>
      </c>
      <c r="N348">
        <v>0</v>
      </c>
      <c r="O348">
        <v>9.0067802874087164</v>
      </c>
      <c r="P348">
        <v>7.2949917109329183</v>
      </c>
      <c r="Q348">
        <v>0</v>
      </c>
      <c r="R348">
        <v>0</v>
      </c>
      <c r="S348">
        <v>0</v>
      </c>
      <c r="T348">
        <v>0</v>
      </c>
      <c r="U348">
        <v>0</v>
      </c>
      <c r="V348">
        <v>0</v>
      </c>
      <c r="W348">
        <v>0</v>
      </c>
      <c r="X348">
        <v>0</v>
      </c>
      <c r="Y348">
        <v>14.876444355492529</v>
      </c>
      <c r="Z348">
        <v>15.323376160163976</v>
      </c>
      <c r="AA348">
        <v>0</v>
      </c>
      <c r="AB348">
        <v>0</v>
      </c>
      <c r="AC348">
        <v>0</v>
      </c>
      <c r="AD348">
        <v>0</v>
      </c>
      <c r="AE348" t="s">
        <v>1026</v>
      </c>
    </row>
    <row r="349" spans="1:31" x14ac:dyDescent="0.2">
      <c r="A349" t="s">
        <v>584</v>
      </c>
      <c r="B349">
        <v>5.7043727174463275</v>
      </c>
      <c r="C349">
        <v>4.4931011353334487</v>
      </c>
      <c r="D349">
        <v>9.7625274336004004</v>
      </c>
      <c r="E349">
        <v>10.055822249202128</v>
      </c>
      <c r="F349">
        <v>5.0205903312233975</v>
      </c>
      <c r="G349">
        <v>5.1714235171399796</v>
      </c>
      <c r="H349">
        <v>5.1761273662675631</v>
      </c>
      <c r="I349">
        <v>0</v>
      </c>
      <c r="J349">
        <v>0</v>
      </c>
      <c r="K349">
        <v>0</v>
      </c>
      <c r="L349">
        <v>0</v>
      </c>
      <c r="M349">
        <v>0</v>
      </c>
      <c r="N349">
        <v>0</v>
      </c>
      <c r="O349">
        <v>5.7043727174463275</v>
      </c>
      <c r="P349">
        <v>4.4931011353334487</v>
      </c>
      <c r="Q349">
        <v>0</v>
      </c>
      <c r="R349">
        <v>0</v>
      </c>
      <c r="S349">
        <v>0</v>
      </c>
      <c r="T349">
        <v>0</v>
      </c>
      <c r="U349">
        <v>0</v>
      </c>
      <c r="V349">
        <v>0</v>
      </c>
      <c r="W349">
        <v>0</v>
      </c>
      <c r="X349">
        <v>0</v>
      </c>
      <c r="Y349">
        <v>9.7625274336004004</v>
      </c>
      <c r="Z349">
        <v>10.055822249202128</v>
      </c>
      <c r="AA349">
        <v>0</v>
      </c>
      <c r="AB349">
        <v>0</v>
      </c>
      <c r="AC349">
        <v>0</v>
      </c>
      <c r="AD349">
        <v>0</v>
      </c>
      <c r="AE349" t="s">
        <v>1026</v>
      </c>
    </row>
    <row r="350" spans="1:31" x14ac:dyDescent="0.2">
      <c r="A350" t="s">
        <v>853</v>
      </c>
      <c r="B350">
        <v>0.68406343638653955</v>
      </c>
      <c r="C350">
        <v>0.30734451330915558</v>
      </c>
      <c r="D350">
        <v>2.7302948365342345</v>
      </c>
      <c r="E350">
        <v>2.8123208616661644</v>
      </c>
      <c r="F350">
        <v>-9.7470397295235447</v>
      </c>
      <c r="G350">
        <v>-10.039869249294638</v>
      </c>
      <c r="H350">
        <v>-10.007262861685454</v>
      </c>
      <c r="I350">
        <v>0.5</v>
      </c>
      <c r="J350">
        <v>0.5</v>
      </c>
      <c r="K350">
        <v>0</v>
      </c>
      <c r="L350">
        <v>0</v>
      </c>
      <c r="M350">
        <v>0.68406343638653955</v>
      </c>
      <c r="N350">
        <v>0.30734451330915558</v>
      </c>
      <c r="O350">
        <v>0</v>
      </c>
      <c r="P350">
        <v>0</v>
      </c>
      <c r="Q350">
        <v>0</v>
      </c>
      <c r="R350">
        <v>0</v>
      </c>
      <c r="S350">
        <v>0</v>
      </c>
      <c r="T350">
        <v>0</v>
      </c>
      <c r="U350">
        <v>0</v>
      </c>
      <c r="V350">
        <v>0</v>
      </c>
      <c r="W350">
        <v>2.7302948365342345</v>
      </c>
      <c r="X350">
        <v>2.8123208616661644</v>
      </c>
      <c r="Y350">
        <v>0</v>
      </c>
      <c r="Z350">
        <v>0</v>
      </c>
      <c r="AA350">
        <v>0</v>
      </c>
      <c r="AB350">
        <v>0</v>
      </c>
      <c r="AC350">
        <v>0</v>
      </c>
      <c r="AD350">
        <v>0</v>
      </c>
      <c r="AE350" t="s">
        <v>1026</v>
      </c>
    </row>
    <row r="351" spans="1:31" x14ac:dyDescent="0.2">
      <c r="A351" t="s">
        <v>873</v>
      </c>
      <c r="B351">
        <v>0.20305128021000418</v>
      </c>
      <c r="C351">
        <v>0</v>
      </c>
      <c r="D351">
        <v>1.9043578879551006</v>
      </c>
      <c r="E351">
        <v>1.9615703566919491</v>
      </c>
      <c r="F351">
        <v>-4.5487198240023874</v>
      </c>
      <c r="G351">
        <v>-4.6853766427492394</v>
      </c>
      <c r="H351">
        <v>-4.6742571201630385</v>
      </c>
      <c r="I351">
        <v>0.5</v>
      </c>
      <c r="J351">
        <v>0.5</v>
      </c>
      <c r="K351">
        <v>0</v>
      </c>
      <c r="L351">
        <v>0</v>
      </c>
      <c r="M351">
        <v>0.20305128021000418</v>
      </c>
      <c r="N351">
        <v>0</v>
      </c>
      <c r="O351">
        <v>0</v>
      </c>
      <c r="P351">
        <v>0</v>
      </c>
      <c r="Q351">
        <v>0</v>
      </c>
      <c r="R351">
        <v>0</v>
      </c>
      <c r="S351">
        <v>0</v>
      </c>
      <c r="T351">
        <v>0</v>
      </c>
      <c r="U351">
        <v>0</v>
      </c>
      <c r="V351">
        <v>0</v>
      </c>
      <c r="W351">
        <v>1.9043578879551006</v>
      </c>
      <c r="X351">
        <v>1.9615703566919491</v>
      </c>
      <c r="Y351">
        <v>0</v>
      </c>
      <c r="Z351">
        <v>0</v>
      </c>
      <c r="AA351">
        <v>0</v>
      </c>
      <c r="AB351">
        <v>0</v>
      </c>
      <c r="AC351">
        <v>0</v>
      </c>
      <c r="AD351">
        <v>0</v>
      </c>
      <c r="AE351" t="s">
        <v>1026</v>
      </c>
    </row>
    <row r="352" spans="1:31" x14ac:dyDescent="0.2">
      <c r="A352" t="s">
        <v>244</v>
      </c>
      <c r="B352">
        <v>0</v>
      </c>
      <c r="C352">
        <v>0</v>
      </c>
      <c r="D352">
        <v>1.2898913596888901</v>
      </c>
      <c r="E352">
        <v>1.3286434606237496</v>
      </c>
      <c r="F352">
        <v>-7.4604119711908607</v>
      </c>
      <c r="G352">
        <v>-7.6845445196815731</v>
      </c>
      <c r="H352">
        <v>-7.6542424299697362</v>
      </c>
      <c r="I352">
        <v>0.5</v>
      </c>
      <c r="J352">
        <v>0.5</v>
      </c>
      <c r="K352">
        <v>0</v>
      </c>
      <c r="L352">
        <v>0</v>
      </c>
      <c r="M352">
        <v>0</v>
      </c>
      <c r="N352">
        <v>0</v>
      </c>
      <c r="O352">
        <v>0</v>
      </c>
      <c r="P352">
        <v>0</v>
      </c>
      <c r="Q352">
        <v>0</v>
      </c>
      <c r="R352">
        <v>0</v>
      </c>
      <c r="S352">
        <v>0</v>
      </c>
      <c r="T352">
        <v>0</v>
      </c>
      <c r="U352">
        <v>0</v>
      </c>
      <c r="V352">
        <v>0</v>
      </c>
      <c r="W352">
        <v>1.2898913596888901</v>
      </c>
      <c r="X352">
        <v>1.3286434606237496</v>
      </c>
      <c r="Y352">
        <v>0</v>
      </c>
      <c r="Z352">
        <v>0</v>
      </c>
      <c r="AA352">
        <v>0</v>
      </c>
      <c r="AB352">
        <v>0</v>
      </c>
      <c r="AC352">
        <v>0</v>
      </c>
      <c r="AD352">
        <v>0</v>
      </c>
      <c r="AE352" t="s">
        <v>1026</v>
      </c>
    </row>
    <row r="353" spans="1:31" x14ac:dyDescent="0.2">
      <c r="A353" t="s">
        <v>262</v>
      </c>
      <c r="B353">
        <v>0.94404658844284717</v>
      </c>
      <c r="C353">
        <v>0.44546023165991155</v>
      </c>
      <c r="D353">
        <v>3.4106585652801473</v>
      </c>
      <c r="E353">
        <v>3.513124702434486</v>
      </c>
      <c r="F353">
        <v>-10.355823801585473</v>
      </c>
      <c r="G353">
        <v>-10.666942971590185</v>
      </c>
      <c r="H353">
        <v>-10.692706437619819</v>
      </c>
      <c r="I353">
        <v>0.5</v>
      </c>
      <c r="J353">
        <v>0.5</v>
      </c>
      <c r="K353">
        <v>0</v>
      </c>
      <c r="L353">
        <v>0</v>
      </c>
      <c r="M353">
        <v>0.94404658844284717</v>
      </c>
      <c r="N353">
        <v>0.44546023165991155</v>
      </c>
      <c r="O353">
        <v>0</v>
      </c>
      <c r="P353">
        <v>0</v>
      </c>
      <c r="Q353">
        <v>0</v>
      </c>
      <c r="R353">
        <v>0</v>
      </c>
      <c r="S353">
        <v>0</v>
      </c>
      <c r="T353">
        <v>0</v>
      </c>
      <c r="U353">
        <v>0</v>
      </c>
      <c r="V353">
        <v>0</v>
      </c>
      <c r="W353">
        <v>3.4106585652801473</v>
      </c>
      <c r="X353">
        <v>3.513124702434486</v>
      </c>
      <c r="Y353">
        <v>0</v>
      </c>
      <c r="Z353">
        <v>0</v>
      </c>
      <c r="AA353">
        <v>0</v>
      </c>
      <c r="AB353">
        <v>0</v>
      </c>
      <c r="AC353">
        <v>0</v>
      </c>
      <c r="AD353">
        <v>0</v>
      </c>
      <c r="AE353" t="s">
        <v>1026</v>
      </c>
    </row>
    <row r="354" spans="1:31" x14ac:dyDescent="0.2">
      <c r="A354" t="s">
        <v>359</v>
      </c>
      <c r="B354">
        <v>2.0379817132834681</v>
      </c>
      <c r="C354">
        <v>1.5420935822110697</v>
      </c>
      <c r="D354">
        <v>3.5669241627058712</v>
      </c>
      <c r="E354">
        <v>3.6740849744609831</v>
      </c>
      <c r="F354">
        <v>-5.29260633510901</v>
      </c>
      <c r="G354">
        <v>-5.451611675648766</v>
      </c>
      <c r="H354">
        <v>-5.5009266401103396</v>
      </c>
      <c r="I354">
        <v>0.5</v>
      </c>
      <c r="J354">
        <v>0.5</v>
      </c>
      <c r="K354">
        <v>0</v>
      </c>
      <c r="L354">
        <v>0</v>
      </c>
      <c r="M354">
        <v>2.0379817132834681</v>
      </c>
      <c r="N354">
        <v>1.5420935822110697</v>
      </c>
      <c r="O354">
        <v>0</v>
      </c>
      <c r="P354">
        <v>0</v>
      </c>
      <c r="Q354">
        <v>0</v>
      </c>
      <c r="R354">
        <v>0</v>
      </c>
      <c r="S354">
        <v>0</v>
      </c>
      <c r="T354">
        <v>0</v>
      </c>
      <c r="U354">
        <v>0</v>
      </c>
      <c r="V354">
        <v>0</v>
      </c>
      <c r="W354">
        <v>3.5669241627058712</v>
      </c>
      <c r="X354">
        <v>3.6740849744609831</v>
      </c>
      <c r="Y354">
        <v>0</v>
      </c>
      <c r="Z354">
        <v>0</v>
      </c>
      <c r="AA354">
        <v>0</v>
      </c>
      <c r="AB354">
        <v>0</v>
      </c>
      <c r="AC354">
        <v>0</v>
      </c>
      <c r="AD354">
        <v>0</v>
      </c>
      <c r="AE354" t="s">
        <v>1026</v>
      </c>
    </row>
    <row r="355" spans="1:31" x14ac:dyDescent="0.2">
      <c r="A355" t="s">
        <v>442</v>
      </c>
      <c r="B355">
        <v>0.37496071186699997</v>
      </c>
      <c r="C355">
        <v>2.326673364751041E-3</v>
      </c>
      <c r="D355">
        <v>2.0945360455037529</v>
      </c>
      <c r="E355">
        <v>2.1574620211197453</v>
      </c>
      <c r="F355">
        <v>-7.2888174910383343</v>
      </c>
      <c r="G355">
        <v>-7.5077948405545074</v>
      </c>
      <c r="H355">
        <v>-7.4915787206349593</v>
      </c>
      <c r="I355">
        <v>0.5</v>
      </c>
      <c r="J355">
        <v>0.5</v>
      </c>
      <c r="K355">
        <v>0</v>
      </c>
      <c r="L355">
        <v>0</v>
      </c>
      <c r="M355">
        <v>0.37496071186699997</v>
      </c>
      <c r="N355">
        <v>2.326673364751041E-3</v>
      </c>
      <c r="O355">
        <v>0</v>
      </c>
      <c r="P355">
        <v>0</v>
      </c>
      <c r="Q355">
        <v>0</v>
      </c>
      <c r="R355">
        <v>0</v>
      </c>
      <c r="S355">
        <v>0</v>
      </c>
      <c r="T355">
        <v>0</v>
      </c>
      <c r="U355">
        <v>0</v>
      </c>
      <c r="V355">
        <v>0</v>
      </c>
      <c r="W355">
        <v>2.0945360455037529</v>
      </c>
      <c r="X355">
        <v>2.1574620211197453</v>
      </c>
      <c r="Y355">
        <v>0</v>
      </c>
      <c r="Z355">
        <v>0</v>
      </c>
      <c r="AA355">
        <v>0</v>
      </c>
      <c r="AB355">
        <v>0</v>
      </c>
      <c r="AC355">
        <v>0</v>
      </c>
      <c r="AD355">
        <v>0</v>
      </c>
      <c r="AE355" t="s">
        <v>1026</v>
      </c>
    </row>
    <row r="356" spans="1:31" x14ac:dyDescent="0.2">
      <c r="A356" t="s">
        <v>612</v>
      </c>
      <c r="B356">
        <v>0.44957198041766883</v>
      </c>
      <c r="C356">
        <v>7.2506718481630081E-2</v>
      </c>
      <c r="D356">
        <v>2.2183144107027259</v>
      </c>
      <c r="E356">
        <v>2.2849590496508765</v>
      </c>
      <c r="F356">
        <v>-4.7821214995360251</v>
      </c>
      <c r="G356">
        <v>-4.9257903857881802</v>
      </c>
      <c r="H356">
        <v>-4.924779781545995</v>
      </c>
      <c r="I356">
        <v>0.5</v>
      </c>
      <c r="J356">
        <v>0.5</v>
      </c>
      <c r="K356">
        <v>0</v>
      </c>
      <c r="L356">
        <v>0</v>
      </c>
      <c r="M356">
        <v>0.44957198041766883</v>
      </c>
      <c r="N356">
        <v>7.2506718481630081E-2</v>
      </c>
      <c r="O356">
        <v>0</v>
      </c>
      <c r="P356">
        <v>0</v>
      </c>
      <c r="Q356">
        <v>0</v>
      </c>
      <c r="R356">
        <v>0</v>
      </c>
      <c r="S356">
        <v>0</v>
      </c>
      <c r="T356">
        <v>0</v>
      </c>
      <c r="U356">
        <v>0</v>
      </c>
      <c r="V356">
        <v>0</v>
      </c>
      <c r="W356">
        <v>2.2183144107027259</v>
      </c>
      <c r="X356">
        <v>2.2849590496508765</v>
      </c>
      <c r="Y356">
        <v>0</v>
      </c>
      <c r="Z356">
        <v>0</v>
      </c>
      <c r="AA356">
        <v>0</v>
      </c>
      <c r="AB356">
        <v>0</v>
      </c>
      <c r="AC356">
        <v>0</v>
      </c>
      <c r="AD356">
        <v>0</v>
      </c>
      <c r="AE356" t="s">
        <v>1026</v>
      </c>
    </row>
    <row r="357" spans="1:31" x14ac:dyDescent="0.2">
      <c r="A357" t="s">
        <v>841</v>
      </c>
      <c r="B357">
        <v>0.28772412140093745</v>
      </c>
      <c r="C357">
        <v>0</v>
      </c>
      <c r="D357">
        <v>2.7575943665474663</v>
      </c>
      <c r="E357">
        <v>2.840440549233441</v>
      </c>
      <c r="F357">
        <v>-9.2536313617071269</v>
      </c>
      <c r="G357">
        <v>-9.5316374541189273</v>
      </c>
      <c r="H357">
        <v>-9.5461159344021578</v>
      </c>
      <c r="I357">
        <v>0.5</v>
      </c>
      <c r="J357">
        <v>0.5</v>
      </c>
      <c r="K357">
        <v>0</v>
      </c>
      <c r="L357">
        <v>0</v>
      </c>
      <c r="M357">
        <v>0.28772412140093745</v>
      </c>
      <c r="N357">
        <v>0</v>
      </c>
      <c r="O357">
        <v>0</v>
      </c>
      <c r="P357">
        <v>0</v>
      </c>
      <c r="Q357">
        <v>0</v>
      </c>
      <c r="R357">
        <v>0</v>
      </c>
      <c r="S357">
        <v>0</v>
      </c>
      <c r="T357">
        <v>0</v>
      </c>
      <c r="U357">
        <v>0</v>
      </c>
      <c r="V357">
        <v>0</v>
      </c>
      <c r="W357">
        <v>2.7575943665474663</v>
      </c>
      <c r="X357">
        <v>2.840440549233441</v>
      </c>
      <c r="Y357">
        <v>0</v>
      </c>
      <c r="Z357">
        <v>0</v>
      </c>
      <c r="AA357">
        <v>0</v>
      </c>
      <c r="AB357">
        <v>0</v>
      </c>
      <c r="AC357">
        <v>0</v>
      </c>
      <c r="AD357">
        <v>0</v>
      </c>
      <c r="AE357" t="s">
        <v>1026</v>
      </c>
    </row>
    <row r="358" spans="1:31" x14ac:dyDescent="0.2">
      <c r="A358" t="s">
        <v>51</v>
      </c>
      <c r="B358">
        <v>1.1557909719894732</v>
      </c>
      <c r="C358">
        <v>0.28201560636289419</v>
      </c>
      <c r="D358">
        <v>5.3244195559358625</v>
      </c>
      <c r="E358">
        <v>5.4843806584747083</v>
      </c>
      <c r="F358">
        <v>-23.972257880280541</v>
      </c>
      <c r="G358">
        <v>-24.692454468958495</v>
      </c>
      <c r="H358">
        <v>-24.015758586153812</v>
      </c>
      <c r="I358">
        <v>0.5</v>
      </c>
      <c r="J358">
        <v>0.5</v>
      </c>
      <c r="K358">
        <v>0</v>
      </c>
      <c r="L358">
        <v>0</v>
      </c>
      <c r="M358">
        <v>1.1557909719894732</v>
      </c>
      <c r="N358">
        <v>0.28201560636289419</v>
      </c>
      <c r="O358">
        <v>0</v>
      </c>
      <c r="P358">
        <v>0</v>
      </c>
      <c r="Q358">
        <v>0</v>
      </c>
      <c r="R358">
        <v>0</v>
      </c>
      <c r="S358">
        <v>0</v>
      </c>
      <c r="T358">
        <v>0</v>
      </c>
      <c r="U358">
        <v>0</v>
      </c>
      <c r="V358">
        <v>0</v>
      </c>
      <c r="W358">
        <v>5.3244195559358625</v>
      </c>
      <c r="X358">
        <v>5.4843806584747083</v>
      </c>
      <c r="Y358">
        <v>0</v>
      </c>
      <c r="Z358">
        <v>0</v>
      </c>
      <c r="AA358">
        <v>0</v>
      </c>
      <c r="AB358">
        <v>0</v>
      </c>
      <c r="AC358">
        <v>0</v>
      </c>
      <c r="AD358">
        <v>0</v>
      </c>
      <c r="AE358" t="s">
        <v>1026</v>
      </c>
    </row>
    <row r="359" spans="1:31" x14ac:dyDescent="0.2">
      <c r="A359" t="s">
        <v>93</v>
      </c>
      <c r="B359">
        <v>0.77734722879092399</v>
      </c>
      <c r="C359">
        <v>0.27248037937706893</v>
      </c>
      <c r="D359">
        <v>3.256330557585891</v>
      </c>
      <c r="E359">
        <v>3.3541602309897587</v>
      </c>
      <c r="F359">
        <v>-12.364196707824101</v>
      </c>
      <c r="G359">
        <v>-12.735653261278044</v>
      </c>
      <c r="H359">
        <v>-12.832242539746597</v>
      </c>
      <c r="I359">
        <v>0.5</v>
      </c>
      <c r="J359">
        <v>0.5</v>
      </c>
      <c r="K359">
        <v>0</v>
      </c>
      <c r="L359">
        <v>0</v>
      </c>
      <c r="M359">
        <v>0.77734722879092399</v>
      </c>
      <c r="N359">
        <v>0.27248037937706893</v>
      </c>
      <c r="O359">
        <v>0</v>
      </c>
      <c r="P359">
        <v>0</v>
      </c>
      <c r="Q359">
        <v>0</v>
      </c>
      <c r="R359">
        <v>0</v>
      </c>
      <c r="S359">
        <v>0</v>
      </c>
      <c r="T359">
        <v>0</v>
      </c>
      <c r="U359">
        <v>0</v>
      </c>
      <c r="V359">
        <v>0</v>
      </c>
      <c r="W359">
        <v>3.256330557585891</v>
      </c>
      <c r="X359">
        <v>3.3541602309897587</v>
      </c>
      <c r="Y359">
        <v>0</v>
      </c>
      <c r="Z359">
        <v>0</v>
      </c>
      <c r="AA359">
        <v>0</v>
      </c>
      <c r="AB359">
        <v>0</v>
      </c>
      <c r="AC359">
        <v>0</v>
      </c>
      <c r="AD359">
        <v>0</v>
      </c>
      <c r="AE359" t="s">
        <v>1026</v>
      </c>
    </row>
    <row r="360" spans="1:31" x14ac:dyDescent="0.2">
      <c r="A360" t="s">
        <v>33</v>
      </c>
      <c r="B360">
        <v>6.7094771124870443</v>
      </c>
      <c r="C360">
        <v>5.6702635142815341</v>
      </c>
      <c r="D360">
        <v>10.186018264195056</v>
      </c>
      <c r="E360">
        <v>10.492035980286753</v>
      </c>
      <c r="F360">
        <v>5.7302817003523865</v>
      </c>
      <c r="G360">
        <v>5.9024360861998826</v>
      </c>
      <c r="H360">
        <v>5.8847040809869071</v>
      </c>
      <c r="I360">
        <v>0</v>
      </c>
      <c r="J360">
        <v>0</v>
      </c>
      <c r="K360">
        <v>0</v>
      </c>
      <c r="L360">
        <v>0</v>
      </c>
      <c r="M360">
        <v>0</v>
      </c>
      <c r="N360">
        <v>0</v>
      </c>
      <c r="O360">
        <v>6.7094771124870443</v>
      </c>
      <c r="P360">
        <v>5.6702635142815341</v>
      </c>
      <c r="Q360">
        <v>0</v>
      </c>
      <c r="R360">
        <v>0</v>
      </c>
      <c r="S360">
        <v>0</v>
      </c>
      <c r="T360">
        <v>0</v>
      </c>
      <c r="U360">
        <v>0</v>
      </c>
      <c r="V360">
        <v>0</v>
      </c>
      <c r="W360">
        <v>0</v>
      </c>
      <c r="X360">
        <v>0</v>
      </c>
      <c r="Y360">
        <v>10.186018264195056</v>
      </c>
      <c r="Z360">
        <v>10.492035980286753</v>
      </c>
      <c r="AA360">
        <v>0</v>
      </c>
      <c r="AB360">
        <v>0</v>
      </c>
      <c r="AC360">
        <v>0</v>
      </c>
      <c r="AD360">
        <v>0</v>
      </c>
      <c r="AE360" t="s">
        <v>1026</v>
      </c>
    </row>
    <row r="361" spans="1:31" x14ac:dyDescent="0.2">
      <c r="A361" t="s">
        <v>174</v>
      </c>
      <c r="B361">
        <v>6.4449270100328384</v>
      </c>
      <c r="C361">
        <v>5.7178004714998849</v>
      </c>
      <c r="D361">
        <v>8.7457515340940386</v>
      </c>
      <c r="E361">
        <v>9.0084994342599547</v>
      </c>
      <c r="F361">
        <v>6.9427495041244516</v>
      </c>
      <c r="G361">
        <v>7.1513299613299059</v>
      </c>
      <c r="H361">
        <v>7.20730710507803</v>
      </c>
      <c r="I361">
        <v>0</v>
      </c>
      <c r="J361">
        <v>0</v>
      </c>
      <c r="K361">
        <v>0</v>
      </c>
      <c r="L361">
        <v>0</v>
      </c>
      <c r="M361">
        <v>0</v>
      </c>
      <c r="N361">
        <v>0</v>
      </c>
      <c r="O361">
        <v>6.4449270100328384</v>
      </c>
      <c r="P361">
        <v>5.7178004714998849</v>
      </c>
      <c r="Q361">
        <v>0</v>
      </c>
      <c r="R361">
        <v>0</v>
      </c>
      <c r="S361">
        <v>0</v>
      </c>
      <c r="T361">
        <v>0</v>
      </c>
      <c r="U361">
        <v>0</v>
      </c>
      <c r="V361">
        <v>0</v>
      </c>
      <c r="W361">
        <v>0</v>
      </c>
      <c r="X361">
        <v>0</v>
      </c>
      <c r="Y361">
        <v>8.7457515340940386</v>
      </c>
      <c r="Z361">
        <v>9.0084994342599547</v>
      </c>
      <c r="AA361">
        <v>0</v>
      </c>
      <c r="AB361">
        <v>0</v>
      </c>
      <c r="AC361">
        <v>0</v>
      </c>
      <c r="AD361">
        <v>0</v>
      </c>
      <c r="AE361" t="s">
        <v>1026</v>
      </c>
    </row>
    <row r="362" spans="1:31" x14ac:dyDescent="0.2">
      <c r="A362" t="s">
        <v>386</v>
      </c>
      <c r="B362">
        <v>9.0213085041272905</v>
      </c>
      <c r="C362">
        <v>7.9185163512595516</v>
      </c>
      <c r="D362">
        <v>11.938415170120278</v>
      </c>
      <c r="E362">
        <v>12.297080003557367</v>
      </c>
      <c r="F362">
        <v>9.1205626510344882</v>
      </c>
      <c r="G362">
        <v>9.394570971022647</v>
      </c>
      <c r="H362">
        <v>9.3886733930965836</v>
      </c>
      <c r="I362">
        <v>0</v>
      </c>
      <c r="J362">
        <v>0</v>
      </c>
      <c r="K362">
        <v>0</v>
      </c>
      <c r="L362">
        <v>0</v>
      </c>
      <c r="M362">
        <v>0</v>
      </c>
      <c r="N362">
        <v>0</v>
      </c>
      <c r="O362">
        <v>9.0213085041272905</v>
      </c>
      <c r="P362">
        <v>7.9185163512595516</v>
      </c>
      <c r="Q362">
        <v>0</v>
      </c>
      <c r="R362">
        <v>0</v>
      </c>
      <c r="S362">
        <v>0</v>
      </c>
      <c r="T362">
        <v>0</v>
      </c>
      <c r="U362">
        <v>0</v>
      </c>
      <c r="V362">
        <v>0</v>
      </c>
      <c r="W362">
        <v>0</v>
      </c>
      <c r="X362">
        <v>0</v>
      </c>
      <c r="Y362">
        <v>11.938415170120278</v>
      </c>
      <c r="Z362">
        <v>12.297080003557367</v>
      </c>
      <c r="AA362">
        <v>0</v>
      </c>
      <c r="AB362">
        <v>0</v>
      </c>
      <c r="AC362">
        <v>0</v>
      </c>
      <c r="AD362">
        <v>0</v>
      </c>
      <c r="AE362" t="s">
        <v>1026</v>
      </c>
    </row>
    <row r="363" spans="1:31" x14ac:dyDescent="0.2">
      <c r="A363" t="s">
        <v>542</v>
      </c>
      <c r="B363">
        <v>3.5790989076632487</v>
      </c>
      <c r="C363">
        <v>2.8970674861808421</v>
      </c>
      <c r="D363">
        <v>5.7476894533845515</v>
      </c>
      <c r="E363">
        <v>5.9203668189368761</v>
      </c>
      <c r="F363">
        <v>2.7891545394340405</v>
      </c>
      <c r="G363">
        <v>2.8729488818204705</v>
      </c>
      <c r="H363">
        <v>2.9023028954666579</v>
      </c>
      <c r="I363">
        <v>0</v>
      </c>
      <c r="J363">
        <v>0</v>
      </c>
      <c r="K363">
        <v>0</v>
      </c>
      <c r="L363">
        <v>0</v>
      </c>
      <c r="M363">
        <v>0</v>
      </c>
      <c r="N363">
        <v>0</v>
      </c>
      <c r="O363">
        <v>3.5790989076632487</v>
      </c>
      <c r="P363">
        <v>2.8970674861808421</v>
      </c>
      <c r="Q363">
        <v>0</v>
      </c>
      <c r="R363">
        <v>0</v>
      </c>
      <c r="S363">
        <v>0</v>
      </c>
      <c r="T363">
        <v>0</v>
      </c>
      <c r="U363">
        <v>0</v>
      </c>
      <c r="V363">
        <v>0</v>
      </c>
      <c r="W363">
        <v>0</v>
      </c>
      <c r="X363">
        <v>0</v>
      </c>
      <c r="Y363">
        <v>5.7476894533845515</v>
      </c>
      <c r="Z363">
        <v>5.9203668189368761</v>
      </c>
      <c r="AA363">
        <v>0</v>
      </c>
      <c r="AB363">
        <v>0</v>
      </c>
      <c r="AC363">
        <v>0</v>
      </c>
      <c r="AD363">
        <v>0</v>
      </c>
      <c r="AE363" t="s">
        <v>1026</v>
      </c>
    </row>
    <row r="364" spans="1:31" x14ac:dyDescent="0.2">
      <c r="A364" t="s">
        <v>62</v>
      </c>
      <c r="B364">
        <v>3.508942024935942</v>
      </c>
      <c r="C364">
        <v>2.8557097098563129</v>
      </c>
      <c r="D364">
        <v>5.549009625761645</v>
      </c>
      <c r="E364">
        <v>5.7157180694540539</v>
      </c>
      <c r="F364">
        <v>3.5862657206175474</v>
      </c>
      <c r="G364">
        <v>3.6940076092197915</v>
      </c>
      <c r="H364">
        <v>3.7171979476897996</v>
      </c>
      <c r="I364">
        <v>0</v>
      </c>
      <c r="J364">
        <v>0</v>
      </c>
      <c r="K364">
        <v>0</v>
      </c>
      <c r="L364">
        <v>0</v>
      </c>
      <c r="M364">
        <v>0</v>
      </c>
      <c r="N364">
        <v>0</v>
      </c>
      <c r="O364">
        <v>3.508942024935942</v>
      </c>
      <c r="P364">
        <v>2.8557097098563129</v>
      </c>
      <c r="Q364">
        <v>0</v>
      </c>
      <c r="R364">
        <v>0</v>
      </c>
      <c r="S364">
        <v>0</v>
      </c>
      <c r="T364">
        <v>0</v>
      </c>
      <c r="U364">
        <v>0</v>
      </c>
      <c r="V364">
        <v>0</v>
      </c>
      <c r="W364">
        <v>0</v>
      </c>
      <c r="X364">
        <v>0</v>
      </c>
      <c r="Y364">
        <v>5.549009625761645</v>
      </c>
      <c r="Z364">
        <v>5.7157180694540539</v>
      </c>
      <c r="AA364">
        <v>0</v>
      </c>
      <c r="AB364">
        <v>0</v>
      </c>
      <c r="AC364">
        <v>0</v>
      </c>
      <c r="AD364">
        <v>0</v>
      </c>
      <c r="AE364" t="s">
        <v>1026</v>
      </c>
    </row>
    <row r="365" spans="1:31" x14ac:dyDescent="0.2">
      <c r="A365" t="s">
        <v>120</v>
      </c>
      <c r="B365">
        <v>3.2364422297734396</v>
      </c>
      <c r="C365">
        <v>2.6326317153413892</v>
      </c>
      <c r="D365">
        <v>4.8053084609097754</v>
      </c>
      <c r="E365">
        <v>4.9496739511516994</v>
      </c>
      <c r="F365">
        <v>1.7216039648005845</v>
      </c>
      <c r="G365">
        <v>1.7733259723267822</v>
      </c>
      <c r="H365">
        <v>1.7687914658703974</v>
      </c>
      <c r="I365">
        <v>0</v>
      </c>
      <c r="J365">
        <v>0</v>
      </c>
      <c r="K365">
        <v>0</v>
      </c>
      <c r="L365">
        <v>0</v>
      </c>
      <c r="M365">
        <v>0</v>
      </c>
      <c r="N365">
        <v>0</v>
      </c>
      <c r="O365">
        <v>3.2364422297734396</v>
      </c>
      <c r="P365">
        <v>2.6326317153413892</v>
      </c>
      <c r="Q365">
        <v>0</v>
      </c>
      <c r="R365">
        <v>0</v>
      </c>
      <c r="S365">
        <v>0</v>
      </c>
      <c r="T365">
        <v>0</v>
      </c>
      <c r="U365">
        <v>0</v>
      </c>
      <c r="V365">
        <v>0</v>
      </c>
      <c r="W365">
        <v>0</v>
      </c>
      <c r="X365">
        <v>0</v>
      </c>
      <c r="Y365">
        <v>4.8053084609097754</v>
      </c>
      <c r="Z365">
        <v>4.9496739511516994</v>
      </c>
      <c r="AA365">
        <v>0</v>
      </c>
      <c r="AB365">
        <v>0</v>
      </c>
      <c r="AC365">
        <v>0</v>
      </c>
      <c r="AD365">
        <v>0</v>
      </c>
      <c r="AE365" t="s">
        <v>1026</v>
      </c>
    </row>
    <row r="366" spans="1:31" x14ac:dyDescent="0.2">
      <c r="A366" t="s">
        <v>217</v>
      </c>
      <c r="B366">
        <v>5.6045823454774206</v>
      </c>
      <c r="C366">
        <v>4.7109615701616967</v>
      </c>
      <c r="D366">
        <v>8.3890890010921453</v>
      </c>
      <c r="E366">
        <v>8.6411217178631539</v>
      </c>
      <c r="F366">
        <v>5.7386185135133241</v>
      </c>
      <c r="G366">
        <v>5.9110233615587884</v>
      </c>
      <c r="H366">
        <v>5.9161430572035689</v>
      </c>
      <c r="I366">
        <v>0</v>
      </c>
      <c r="J366">
        <v>0</v>
      </c>
      <c r="K366">
        <v>0</v>
      </c>
      <c r="L366">
        <v>0</v>
      </c>
      <c r="M366">
        <v>0</v>
      </c>
      <c r="N366">
        <v>0</v>
      </c>
      <c r="O366">
        <v>5.6045823454774206</v>
      </c>
      <c r="P366">
        <v>4.7109615701616967</v>
      </c>
      <c r="Q366">
        <v>0</v>
      </c>
      <c r="R366">
        <v>0</v>
      </c>
      <c r="S366">
        <v>0</v>
      </c>
      <c r="T366">
        <v>0</v>
      </c>
      <c r="U366">
        <v>0</v>
      </c>
      <c r="V366">
        <v>0</v>
      </c>
      <c r="W366">
        <v>0</v>
      </c>
      <c r="X366">
        <v>0</v>
      </c>
      <c r="Y366">
        <v>8.3890890010921453</v>
      </c>
      <c r="Z366">
        <v>8.6411217178631539</v>
      </c>
      <c r="AA366">
        <v>0</v>
      </c>
      <c r="AB366">
        <v>0</v>
      </c>
      <c r="AC366">
        <v>0</v>
      </c>
      <c r="AD366">
        <v>0</v>
      </c>
      <c r="AE366" t="s">
        <v>942</v>
      </c>
    </row>
    <row r="367" spans="1:31" x14ac:dyDescent="0.2">
      <c r="A367" t="s">
        <v>235</v>
      </c>
      <c r="B367">
        <v>4.5293197046132496</v>
      </c>
      <c r="C367">
        <v>3.8428025330916271</v>
      </c>
      <c r="D367">
        <v>6.6519089685757828</v>
      </c>
      <c r="E367">
        <v>6.8517517272883595</v>
      </c>
      <c r="F367">
        <v>5.3147594217620062</v>
      </c>
      <c r="G367">
        <v>5.4744303056776031</v>
      </c>
      <c r="H367">
        <v>5.4821790409215696</v>
      </c>
      <c r="I367">
        <v>0</v>
      </c>
      <c r="J367">
        <v>0</v>
      </c>
      <c r="K367">
        <v>0</v>
      </c>
      <c r="L367">
        <v>0</v>
      </c>
      <c r="M367">
        <v>0</v>
      </c>
      <c r="N367">
        <v>0</v>
      </c>
      <c r="O367">
        <v>4.5293197046132496</v>
      </c>
      <c r="P367">
        <v>3.8428025330916271</v>
      </c>
      <c r="Q367">
        <v>0</v>
      </c>
      <c r="R367">
        <v>0</v>
      </c>
      <c r="S367">
        <v>0</v>
      </c>
      <c r="T367">
        <v>0</v>
      </c>
      <c r="U367">
        <v>0</v>
      </c>
      <c r="V367">
        <v>0</v>
      </c>
      <c r="W367">
        <v>0</v>
      </c>
      <c r="X367">
        <v>0</v>
      </c>
      <c r="Y367">
        <v>6.6519089685757828</v>
      </c>
      <c r="Z367">
        <v>6.8517517272883595</v>
      </c>
      <c r="AA367">
        <v>0</v>
      </c>
      <c r="AB367">
        <v>0</v>
      </c>
      <c r="AC367">
        <v>0</v>
      </c>
      <c r="AD367">
        <v>0</v>
      </c>
      <c r="AE367" t="s">
        <v>1026</v>
      </c>
    </row>
    <row r="368" spans="1:31" x14ac:dyDescent="0.2">
      <c r="A368" t="s">
        <v>261</v>
      </c>
      <c r="B368">
        <v>4.5238750212230867</v>
      </c>
      <c r="C368">
        <v>3.6601054894880094</v>
      </c>
      <c r="D368">
        <v>7.2501659054749323</v>
      </c>
      <c r="E368">
        <v>7.467982048557869</v>
      </c>
      <c r="F368">
        <v>4.8280794295889375</v>
      </c>
      <c r="G368">
        <v>4.9731290261860295</v>
      </c>
      <c r="H368">
        <v>4.9803355024974687</v>
      </c>
      <c r="I368">
        <v>0</v>
      </c>
      <c r="J368">
        <v>0</v>
      </c>
      <c r="K368">
        <v>0</v>
      </c>
      <c r="L368">
        <v>0</v>
      </c>
      <c r="M368">
        <v>0</v>
      </c>
      <c r="N368">
        <v>0</v>
      </c>
      <c r="O368">
        <v>4.5238750212230867</v>
      </c>
      <c r="P368">
        <v>3.6601054894880094</v>
      </c>
      <c r="Q368">
        <v>0</v>
      </c>
      <c r="R368">
        <v>0</v>
      </c>
      <c r="S368">
        <v>0</v>
      </c>
      <c r="T368">
        <v>0</v>
      </c>
      <c r="U368">
        <v>0</v>
      </c>
      <c r="V368">
        <v>0</v>
      </c>
      <c r="W368">
        <v>0</v>
      </c>
      <c r="X368">
        <v>0</v>
      </c>
      <c r="Y368">
        <v>7.2501659054749323</v>
      </c>
      <c r="Z368">
        <v>7.467982048557869</v>
      </c>
      <c r="AA368">
        <v>0</v>
      </c>
      <c r="AB368">
        <v>0</v>
      </c>
      <c r="AC368">
        <v>0</v>
      </c>
      <c r="AD368">
        <v>0</v>
      </c>
      <c r="AE368" t="s">
        <v>1026</v>
      </c>
    </row>
    <row r="369" spans="1:31" x14ac:dyDescent="0.2">
      <c r="A369" t="s">
        <v>100</v>
      </c>
      <c r="B369">
        <v>0.23312247143747658</v>
      </c>
      <c r="C369">
        <v>0</v>
      </c>
      <c r="D369">
        <v>1.5495109217537819</v>
      </c>
      <c r="E369">
        <v>1.5960627520210626</v>
      </c>
      <c r="F369">
        <v>-9.4651772304536905</v>
      </c>
      <c r="G369">
        <v>-9.7495387781497236</v>
      </c>
      <c r="H369">
        <v>-9.7071450872290956</v>
      </c>
      <c r="I369">
        <v>0.5</v>
      </c>
      <c r="J369">
        <v>0.5</v>
      </c>
      <c r="K369">
        <v>0</v>
      </c>
      <c r="L369">
        <v>0</v>
      </c>
      <c r="M369">
        <v>0.23312247143747658</v>
      </c>
      <c r="N369">
        <v>0</v>
      </c>
      <c r="O369">
        <v>0</v>
      </c>
      <c r="P369">
        <v>0</v>
      </c>
      <c r="Q369">
        <v>0</v>
      </c>
      <c r="R369">
        <v>0</v>
      </c>
      <c r="S369">
        <v>0</v>
      </c>
      <c r="T369">
        <v>0</v>
      </c>
      <c r="U369">
        <v>0</v>
      </c>
      <c r="V369">
        <v>0</v>
      </c>
      <c r="W369">
        <v>1.5495109217537819</v>
      </c>
      <c r="X369">
        <v>1.5960627520210626</v>
      </c>
      <c r="Y369">
        <v>0</v>
      </c>
      <c r="Z369">
        <v>0</v>
      </c>
      <c r="AA369">
        <v>0</v>
      </c>
      <c r="AB369">
        <v>0</v>
      </c>
      <c r="AC369">
        <v>0</v>
      </c>
      <c r="AD369">
        <v>0</v>
      </c>
      <c r="AE369" t="s">
        <v>1026</v>
      </c>
    </row>
    <row r="370" spans="1:31" x14ac:dyDescent="0.2">
      <c r="A370" t="s">
        <v>341</v>
      </c>
      <c r="B370">
        <v>9.6343533494068527</v>
      </c>
      <c r="C370">
        <v>8.1176159629071947</v>
      </c>
      <c r="D370">
        <v>13.603756145959871</v>
      </c>
      <c r="E370">
        <v>14.012452682533773</v>
      </c>
      <c r="F370">
        <v>7.0835944194676577</v>
      </c>
      <c r="G370">
        <v>7.2964062689795615</v>
      </c>
      <c r="H370">
        <v>7.3059329948175327</v>
      </c>
      <c r="I370">
        <v>0</v>
      </c>
      <c r="J370">
        <v>0</v>
      </c>
      <c r="K370">
        <v>0</v>
      </c>
      <c r="L370">
        <v>0</v>
      </c>
      <c r="M370">
        <v>0</v>
      </c>
      <c r="N370">
        <v>0</v>
      </c>
      <c r="O370">
        <v>9.6343533494068527</v>
      </c>
      <c r="P370">
        <v>8.1176159629071947</v>
      </c>
      <c r="Q370">
        <v>0</v>
      </c>
      <c r="R370">
        <v>0</v>
      </c>
      <c r="S370">
        <v>0</v>
      </c>
      <c r="T370">
        <v>0</v>
      </c>
      <c r="U370">
        <v>0</v>
      </c>
      <c r="V370">
        <v>0</v>
      </c>
      <c r="W370">
        <v>0</v>
      </c>
      <c r="X370">
        <v>0</v>
      </c>
      <c r="Y370">
        <v>13.603756145959871</v>
      </c>
      <c r="Z370">
        <v>14.012452682533773</v>
      </c>
      <c r="AA370">
        <v>0</v>
      </c>
      <c r="AB370">
        <v>0</v>
      </c>
      <c r="AC370">
        <v>0</v>
      </c>
      <c r="AD370">
        <v>0</v>
      </c>
      <c r="AE370" t="s">
        <v>1026</v>
      </c>
    </row>
    <row r="371" spans="1:31" x14ac:dyDescent="0.2">
      <c r="A371" t="s">
        <v>441</v>
      </c>
      <c r="B371">
        <v>5.6088042414579764</v>
      </c>
      <c r="C371">
        <v>4.7676783413881365</v>
      </c>
      <c r="D371">
        <v>8.4119200512624097</v>
      </c>
      <c r="E371">
        <v>8.6646386794119241</v>
      </c>
      <c r="F371">
        <v>5.0161612358042635</v>
      </c>
      <c r="G371">
        <v>5.1668613587683403</v>
      </c>
      <c r="H371">
        <v>5.1950816651778018</v>
      </c>
      <c r="I371">
        <v>0</v>
      </c>
      <c r="J371">
        <v>0</v>
      </c>
      <c r="K371">
        <v>0</v>
      </c>
      <c r="L371">
        <v>0</v>
      </c>
      <c r="M371">
        <v>0</v>
      </c>
      <c r="N371">
        <v>0</v>
      </c>
      <c r="O371">
        <v>5.6088042414579764</v>
      </c>
      <c r="P371">
        <v>4.7676783413881365</v>
      </c>
      <c r="Q371">
        <v>0</v>
      </c>
      <c r="R371">
        <v>0</v>
      </c>
      <c r="S371">
        <v>0</v>
      </c>
      <c r="T371">
        <v>0</v>
      </c>
      <c r="U371">
        <v>0</v>
      </c>
      <c r="V371">
        <v>0</v>
      </c>
      <c r="W371">
        <v>0</v>
      </c>
      <c r="X371">
        <v>0</v>
      </c>
      <c r="Y371">
        <v>8.4119200512624097</v>
      </c>
      <c r="Z371">
        <v>8.6646386794119241</v>
      </c>
      <c r="AA371">
        <v>0</v>
      </c>
      <c r="AB371">
        <v>0</v>
      </c>
      <c r="AC371">
        <v>0</v>
      </c>
      <c r="AD371">
        <v>0</v>
      </c>
      <c r="AE371" t="s">
        <v>1026</v>
      </c>
    </row>
    <row r="372" spans="1:31" x14ac:dyDescent="0.2">
      <c r="A372" t="s">
        <v>723</v>
      </c>
      <c r="B372">
        <v>6.2200690169209985</v>
      </c>
      <c r="C372">
        <v>5.2553736047432427</v>
      </c>
      <c r="D372">
        <v>8.9826663244033647</v>
      </c>
      <c r="E372">
        <v>9.2525318362953097</v>
      </c>
      <c r="F372">
        <v>5.6583766683716892</v>
      </c>
      <c r="G372">
        <v>5.8283708172068902</v>
      </c>
      <c r="H372">
        <v>5.8459525319340306</v>
      </c>
      <c r="I372">
        <v>0</v>
      </c>
      <c r="J372">
        <v>0</v>
      </c>
      <c r="K372">
        <v>0</v>
      </c>
      <c r="L372">
        <v>0</v>
      </c>
      <c r="M372">
        <v>0</v>
      </c>
      <c r="N372">
        <v>0</v>
      </c>
      <c r="O372">
        <v>6.2200690169209985</v>
      </c>
      <c r="P372">
        <v>5.2553736047432427</v>
      </c>
      <c r="Q372">
        <v>0</v>
      </c>
      <c r="R372">
        <v>0</v>
      </c>
      <c r="S372">
        <v>0</v>
      </c>
      <c r="T372">
        <v>0</v>
      </c>
      <c r="U372">
        <v>0</v>
      </c>
      <c r="V372">
        <v>0</v>
      </c>
      <c r="W372">
        <v>0</v>
      </c>
      <c r="X372">
        <v>0</v>
      </c>
      <c r="Y372">
        <v>8.9826663244033647</v>
      </c>
      <c r="Z372">
        <v>9.2525318362953097</v>
      </c>
      <c r="AA372">
        <v>0</v>
      </c>
      <c r="AB372">
        <v>0</v>
      </c>
      <c r="AC372">
        <v>0</v>
      </c>
      <c r="AD372">
        <v>0</v>
      </c>
      <c r="AE372" t="s">
        <v>1026</v>
      </c>
    </row>
    <row r="373" spans="1:31" x14ac:dyDescent="0.2">
      <c r="A373" t="s">
        <v>63</v>
      </c>
      <c r="B373">
        <v>4.2421201787901257</v>
      </c>
      <c r="C373">
        <v>3.4790947588811889</v>
      </c>
      <c r="D373">
        <v>6.6558477814361003</v>
      </c>
      <c r="E373">
        <v>6.8558088735822498</v>
      </c>
      <c r="F373">
        <v>1.8225215609772689</v>
      </c>
      <c r="G373">
        <v>1.877275427616071</v>
      </c>
      <c r="H373">
        <v>1.9124020538030579</v>
      </c>
      <c r="I373">
        <v>0</v>
      </c>
      <c r="J373">
        <v>0</v>
      </c>
      <c r="K373">
        <v>0</v>
      </c>
      <c r="L373">
        <v>0</v>
      </c>
      <c r="M373">
        <v>0</v>
      </c>
      <c r="N373">
        <v>0</v>
      </c>
      <c r="O373">
        <v>4.2421201787901257</v>
      </c>
      <c r="P373">
        <v>3.4790947588811889</v>
      </c>
      <c r="Q373">
        <v>0</v>
      </c>
      <c r="R373">
        <v>0</v>
      </c>
      <c r="S373">
        <v>0</v>
      </c>
      <c r="T373">
        <v>0</v>
      </c>
      <c r="U373">
        <v>0</v>
      </c>
      <c r="V373">
        <v>0</v>
      </c>
      <c r="W373">
        <v>0</v>
      </c>
      <c r="X373">
        <v>0</v>
      </c>
      <c r="Y373">
        <v>6.6558477814361003</v>
      </c>
      <c r="Z373">
        <v>6.8558088735822498</v>
      </c>
      <c r="AA373">
        <v>0</v>
      </c>
      <c r="AB373">
        <v>0</v>
      </c>
      <c r="AC373">
        <v>0</v>
      </c>
      <c r="AD373">
        <v>0</v>
      </c>
      <c r="AE373" t="s">
        <v>1026</v>
      </c>
    </row>
    <row r="374" spans="1:31" x14ac:dyDescent="0.2">
      <c r="A374" t="s">
        <v>133</v>
      </c>
      <c r="B374">
        <v>3.8032130281299503</v>
      </c>
      <c r="C374">
        <v>3.1400282694269643</v>
      </c>
      <c r="D374">
        <v>5.711093857955535</v>
      </c>
      <c r="E374">
        <v>5.8826717850185766</v>
      </c>
      <c r="F374">
        <v>2.26384247143032</v>
      </c>
      <c r="G374">
        <v>2.3318549061943208</v>
      </c>
      <c r="H374">
        <v>2.3482404130599068</v>
      </c>
      <c r="I374">
        <v>0</v>
      </c>
      <c r="J374">
        <v>0</v>
      </c>
      <c r="K374">
        <v>0</v>
      </c>
      <c r="L374">
        <v>0</v>
      </c>
      <c r="M374">
        <v>0</v>
      </c>
      <c r="N374">
        <v>0</v>
      </c>
      <c r="O374">
        <v>3.8032130281299503</v>
      </c>
      <c r="P374">
        <v>3.1400282694269643</v>
      </c>
      <c r="Q374">
        <v>0</v>
      </c>
      <c r="R374">
        <v>0</v>
      </c>
      <c r="S374">
        <v>0</v>
      </c>
      <c r="T374">
        <v>0</v>
      </c>
      <c r="U374">
        <v>0</v>
      </c>
      <c r="V374">
        <v>0</v>
      </c>
      <c r="W374">
        <v>0</v>
      </c>
      <c r="X374">
        <v>0</v>
      </c>
      <c r="Y374">
        <v>5.711093857955535</v>
      </c>
      <c r="Z374">
        <v>5.8826717850185766</v>
      </c>
      <c r="AA374">
        <v>0</v>
      </c>
      <c r="AB374">
        <v>0</v>
      </c>
      <c r="AC374">
        <v>0</v>
      </c>
      <c r="AD374">
        <v>0</v>
      </c>
      <c r="AE374" t="s">
        <v>1026</v>
      </c>
    </row>
    <row r="375" spans="1:31" x14ac:dyDescent="0.2">
      <c r="A375" t="s">
        <v>159</v>
      </c>
      <c r="B375">
        <v>5.4962867515011427</v>
      </c>
      <c r="C375">
        <v>4.512884878145643</v>
      </c>
      <c r="D375">
        <v>8.842903864220494</v>
      </c>
      <c r="E375">
        <v>9.1085705039181057</v>
      </c>
      <c r="F375">
        <v>4.8463172457711536</v>
      </c>
      <c r="G375">
        <v>4.9919147595926052</v>
      </c>
      <c r="H375">
        <v>5.0195650355940771</v>
      </c>
      <c r="I375">
        <v>0</v>
      </c>
      <c r="J375">
        <v>0</v>
      </c>
      <c r="K375">
        <v>0</v>
      </c>
      <c r="L375">
        <v>0</v>
      </c>
      <c r="M375">
        <v>0</v>
      </c>
      <c r="N375">
        <v>0</v>
      </c>
      <c r="O375">
        <v>5.4962867515011427</v>
      </c>
      <c r="P375">
        <v>4.512884878145643</v>
      </c>
      <c r="Q375">
        <v>0</v>
      </c>
      <c r="R375">
        <v>0</v>
      </c>
      <c r="S375">
        <v>0</v>
      </c>
      <c r="T375">
        <v>0</v>
      </c>
      <c r="U375">
        <v>0</v>
      </c>
      <c r="V375">
        <v>0</v>
      </c>
      <c r="W375">
        <v>0</v>
      </c>
      <c r="X375">
        <v>0</v>
      </c>
      <c r="Y375">
        <v>8.842903864220494</v>
      </c>
      <c r="Z375">
        <v>9.1085705039181057</v>
      </c>
      <c r="AA375">
        <v>0</v>
      </c>
      <c r="AB375">
        <v>0</v>
      </c>
      <c r="AC375">
        <v>0</v>
      </c>
      <c r="AD375">
        <v>0</v>
      </c>
      <c r="AE375" t="s">
        <v>1026</v>
      </c>
    </row>
    <row r="376" spans="1:31" x14ac:dyDescent="0.2">
      <c r="A376" t="s">
        <v>284</v>
      </c>
      <c r="B376">
        <v>11.033340403166383</v>
      </c>
      <c r="C376">
        <v>9.3467954681127221</v>
      </c>
      <c r="D376">
        <v>15.426751073265086</v>
      </c>
      <c r="E376">
        <v>15.890215697783777</v>
      </c>
      <c r="F376">
        <v>9.3926871807497925</v>
      </c>
      <c r="G376">
        <v>9.6748709157937771</v>
      </c>
      <c r="H376">
        <v>9.6445058620539683</v>
      </c>
      <c r="I376">
        <v>0</v>
      </c>
      <c r="J376">
        <v>0</v>
      </c>
      <c r="K376">
        <v>0</v>
      </c>
      <c r="L376">
        <v>0</v>
      </c>
      <c r="M376">
        <v>0</v>
      </c>
      <c r="N376">
        <v>0</v>
      </c>
      <c r="O376">
        <v>11.033340403166383</v>
      </c>
      <c r="P376">
        <v>9.3467954681127221</v>
      </c>
      <c r="Q376">
        <v>0</v>
      </c>
      <c r="R376">
        <v>0</v>
      </c>
      <c r="S376">
        <v>0</v>
      </c>
      <c r="T376">
        <v>0</v>
      </c>
      <c r="U376">
        <v>0</v>
      </c>
      <c r="V376">
        <v>0</v>
      </c>
      <c r="W376">
        <v>0</v>
      </c>
      <c r="X376">
        <v>0</v>
      </c>
      <c r="Y376">
        <v>15.426751073265086</v>
      </c>
      <c r="Z376">
        <v>15.890215697783777</v>
      </c>
      <c r="AA376">
        <v>0</v>
      </c>
      <c r="AB376">
        <v>0</v>
      </c>
      <c r="AC376">
        <v>0</v>
      </c>
      <c r="AD376">
        <v>0</v>
      </c>
      <c r="AE376" t="s">
        <v>1026</v>
      </c>
    </row>
    <row r="377" spans="1:31" x14ac:dyDescent="0.2">
      <c r="A377" t="s">
        <v>366</v>
      </c>
      <c r="B377">
        <v>3.1130079445197172</v>
      </c>
      <c r="C377">
        <v>2.4264999986660851</v>
      </c>
      <c r="D377">
        <v>5.311556414815497</v>
      </c>
      <c r="E377">
        <v>5.4711310710545877</v>
      </c>
      <c r="F377">
        <v>3.149261547762285</v>
      </c>
      <c r="G377">
        <v>3.2438745556349713</v>
      </c>
      <c r="H377">
        <v>3.2402093756019785</v>
      </c>
      <c r="I377">
        <v>0</v>
      </c>
      <c r="J377">
        <v>0</v>
      </c>
      <c r="K377">
        <v>0</v>
      </c>
      <c r="L377">
        <v>0</v>
      </c>
      <c r="M377">
        <v>0</v>
      </c>
      <c r="N377">
        <v>0</v>
      </c>
      <c r="O377">
        <v>3.1130079445197172</v>
      </c>
      <c r="P377">
        <v>2.4264999986660851</v>
      </c>
      <c r="Q377">
        <v>0</v>
      </c>
      <c r="R377">
        <v>0</v>
      </c>
      <c r="S377">
        <v>0</v>
      </c>
      <c r="T377">
        <v>0</v>
      </c>
      <c r="U377">
        <v>0</v>
      </c>
      <c r="V377">
        <v>0</v>
      </c>
      <c r="W377">
        <v>0</v>
      </c>
      <c r="X377">
        <v>0</v>
      </c>
      <c r="Y377">
        <v>5.311556414815497</v>
      </c>
      <c r="Z377">
        <v>5.4711310710545877</v>
      </c>
      <c r="AA377">
        <v>0</v>
      </c>
      <c r="AB377">
        <v>0</v>
      </c>
      <c r="AC377">
        <v>0</v>
      </c>
      <c r="AD377">
        <v>0</v>
      </c>
      <c r="AE377" t="s">
        <v>1026</v>
      </c>
    </row>
    <row r="378" spans="1:31" x14ac:dyDescent="0.2">
      <c r="A378" t="s">
        <v>144</v>
      </c>
      <c r="B378">
        <v>0.28687499635657671</v>
      </c>
      <c r="C378">
        <v>0</v>
      </c>
      <c r="D378">
        <v>2.1135627908989436</v>
      </c>
      <c r="E378">
        <v>2.1770603854753068</v>
      </c>
      <c r="F378">
        <v>-3.6075820449789657</v>
      </c>
      <c r="G378">
        <v>-3.7159643381757581</v>
      </c>
      <c r="H378">
        <v>-3.7660003862904876</v>
      </c>
      <c r="I378">
        <v>0.5</v>
      </c>
      <c r="J378">
        <v>0.5</v>
      </c>
      <c r="K378">
        <v>0</v>
      </c>
      <c r="L378">
        <v>0</v>
      </c>
      <c r="M378">
        <v>0.28687499635657671</v>
      </c>
      <c r="N378">
        <v>0</v>
      </c>
      <c r="O378">
        <v>0</v>
      </c>
      <c r="P378">
        <v>0</v>
      </c>
      <c r="Q378">
        <v>0</v>
      </c>
      <c r="R378">
        <v>0</v>
      </c>
      <c r="S378">
        <v>0</v>
      </c>
      <c r="T378">
        <v>0</v>
      </c>
      <c r="U378">
        <v>0</v>
      </c>
      <c r="V378">
        <v>0</v>
      </c>
      <c r="W378">
        <v>2.1135627908989436</v>
      </c>
      <c r="X378">
        <v>2.1770603854753068</v>
      </c>
      <c r="Y378">
        <v>0</v>
      </c>
      <c r="Z378">
        <v>0</v>
      </c>
      <c r="AA378">
        <v>0</v>
      </c>
      <c r="AB378">
        <v>0</v>
      </c>
      <c r="AC378">
        <v>0</v>
      </c>
      <c r="AD378">
        <v>0</v>
      </c>
      <c r="AE378" t="s">
        <v>1026</v>
      </c>
    </row>
    <row r="379" spans="1:31" x14ac:dyDescent="0.2">
      <c r="A379" t="s">
        <v>408</v>
      </c>
      <c r="B379">
        <v>8.8639658654184199</v>
      </c>
      <c r="C379">
        <v>7.2624958702357558</v>
      </c>
      <c r="D379">
        <v>13.91755191163023</v>
      </c>
      <c r="E379">
        <v>14.335675788803668</v>
      </c>
      <c r="F379">
        <v>7.9511466753779274</v>
      </c>
      <c r="G379">
        <v>8.1900223265695384</v>
      </c>
      <c r="H379">
        <v>8.2304106510102653</v>
      </c>
      <c r="I379">
        <v>0</v>
      </c>
      <c r="J379">
        <v>0</v>
      </c>
      <c r="K379">
        <v>0</v>
      </c>
      <c r="L379">
        <v>0</v>
      </c>
      <c r="M379">
        <v>0</v>
      </c>
      <c r="N379">
        <v>0</v>
      </c>
      <c r="O379">
        <v>8.8639658654184199</v>
      </c>
      <c r="P379">
        <v>7.2624958702357558</v>
      </c>
      <c r="Q379">
        <v>0</v>
      </c>
      <c r="R379">
        <v>0</v>
      </c>
      <c r="S379">
        <v>0</v>
      </c>
      <c r="T379">
        <v>0</v>
      </c>
      <c r="U379">
        <v>0</v>
      </c>
      <c r="V379">
        <v>0</v>
      </c>
      <c r="W379">
        <v>0</v>
      </c>
      <c r="X379">
        <v>0</v>
      </c>
      <c r="Y379">
        <v>13.91755191163023</v>
      </c>
      <c r="Z379">
        <v>14.335675788803668</v>
      </c>
      <c r="AA379">
        <v>0</v>
      </c>
      <c r="AB379">
        <v>0</v>
      </c>
      <c r="AC379">
        <v>0</v>
      </c>
      <c r="AD379">
        <v>0</v>
      </c>
      <c r="AE379" t="s">
        <v>939</v>
      </c>
    </row>
    <row r="380" spans="1:31" x14ac:dyDescent="0.2">
      <c r="A380" t="s">
        <v>431</v>
      </c>
      <c r="B380">
        <v>10.659362106657081</v>
      </c>
      <c r="C380">
        <v>9.2616487983101603</v>
      </c>
      <c r="D380">
        <v>14.644461376720212</v>
      </c>
      <c r="E380">
        <v>15.084423735677472</v>
      </c>
      <c r="F380">
        <v>10.54831163993588</v>
      </c>
      <c r="G380">
        <v>10.865213706371723</v>
      </c>
      <c r="H380">
        <v>10.936134796140884</v>
      </c>
      <c r="I380">
        <v>0</v>
      </c>
      <c r="J380">
        <v>0</v>
      </c>
      <c r="K380">
        <v>0</v>
      </c>
      <c r="L380">
        <v>0</v>
      </c>
      <c r="M380">
        <v>0</v>
      </c>
      <c r="N380">
        <v>0</v>
      </c>
      <c r="O380">
        <v>10.659362106657081</v>
      </c>
      <c r="P380">
        <v>9.2616487983101603</v>
      </c>
      <c r="Q380">
        <v>0</v>
      </c>
      <c r="R380">
        <v>0</v>
      </c>
      <c r="S380">
        <v>0</v>
      </c>
      <c r="T380">
        <v>0</v>
      </c>
      <c r="U380">
        <v>0</v>
      </c>
      <c r="V380">
        <v>0</v>
      </c>
      <c r="W380">
        <v>0</v>
      </c>
      <c r="X380">
        <v>0</v>
      </c>
      <c r="Y380">
        <v>14.644461376720212</v>
      </c>
      <c r="Z380">
        <v>15.084423735677472</v>
      </c>
      <c r="AA380">
        <v>0</v>
      </c>
      <c r="AB380">
        <v>0</v>
      </c>
      <c r="AC380">
        <v>0</v>
      </c>
      <c r="AD380">
        <v>0</v>
      </c>
      <c r="AE380" t="s">
        <v>1026</v>
      </c>
    </row>
    <row r="381" spans="1:31" x14ac:dyDescent="0.2">
      <c r="A381" t="s">
        <v>555</v>
      </c>
      <c r="B381">
        <v>6.978640963826872</v>
      </c>
      <c r="C381">
        <v>5.9614724487777799</v>
      </c>
      <c r="D381">
        <v>10.129117206882754</v>
      </c>
      <c r="E381">
        <v>10.433425449149619</v>
      </c>
      <c r="F381">
        <v>6.7957743885993853</v>
      </c>
      <c r="G381">
        <v>6.999939284394217</v>
      </c>
      <c r="H381">
        <v>7.0476210776813204</v>
      </c>
      <c r="I381">
        <v>0</v>
      </c>
      <c r="J381">
        <v>0</v>
      </c>
      <c r="K381">
        <v>0</v>
      </c>
      <c r="L381">
        <v>0</v>
      </c>
      <c r="M381">
        <v>0</v>
      </c>
      <c r="N381">
        <v>0</v>
      </c>
      <c r="O381">
        <v>6.978640963826872</v>
      </c>
      <c r="P381">
        <v>5.9614724487777799</v>
      </c>
      <c r="Q381">
        <v>0</v>
      </c>
      <c r="R381">
        <v>0</v>
      </c>
      <c r="S381">
        <v>0</v>
      </c>
      <c r="T381">
        <v>0</v>
      </c>
      <c r="U381">
        <v>0</v>
      </c>
      <c r="V381">
        <v>0</v>
      </c>
      <c r="W381">
        <v>0</v>
      </c>
      <c r="X381">
        <v>0</v>
      </c>
      <c r="Y381">
        <v>10.129117206882754</v>
      </c>
      <c r="Z381">
        <v>10.433425449149619</v>
      </c>
      <c r="AA381">
        <v>0</v>
      </c>
      <c r="AB381">
        <v>0</v>
      </c>
      <c r="AC381">
        <v>0</v>
      </c>
      <c r="AD381">
        <v>0</v>
      </c>
      <c r="AE381" t="s">
        <v>1026</v>
      </c>
    </row>
    <row r="382" spans="1:31" x14ac:dyDescent="0.2">
      <c r="A382" t="s">
        <v>654</v>
      </c>
      <c r="B382">
        <v>2.0275685951859801</v>
      </c>
      <c r="C382">
        <v>1.5605536593831741</v>
      </c>
      <c r="D382">
        <v>3.6621261580077706</v>
      </c>
      <c r="E382">
        <v>3.772147115544485</v>
      </c>
      <c r="F382">
        <v>2.2307358033881961</v>
      </c>
      <c r="G382">
        <v>2.297753617223893</v>
      </c>
      <c r="H382">
        <v>2.2984355237886231</v>
      </c>
      <c r="I382">
        <v>0</v>
      </c>
      <c r="J382">
        <v>0</v>
      </c>
      <c r="K382">
        <v>0</v>
      </c>
      <c r="L382">
        <v>0</v>
      </c>
      <c r="M382">
        <v>0</v>
      </c>
      <c r="N382">
        <v>0</v>
      </c>
      <c r="O382">
        <v>2.0275685951859801</v>
      </c>
      <c r="P382">
        <v>1.5605536593831741</v>
      </c>
      <c r="Q382">
        <v>0</v>
      </c>
      <c r="R382">
        <v>0</v>
      </c>
      <c r="S382">
        <v>0</v>
      </c>
      <c r="T382">
        <v>0</v>
      </c>
      <c r="U382">
        <v>0</v>
      </c>
      <c r="V382">
        <v>0</v>
      </c>
      <c r="W382">
        <v>0</v>
      </c>
      <c r="X382">
        <v>0</v>
      </c>
      <c r="Y382">
        <v>3.6621261580077706</v>
      </c>
      <c r="Z382">
        <v>3.772147115544485</v>
      </c>
      <c r="AA382">
        <v>0</v>
      </c>
      <c r="AB382">
        <v>0</v>
      </c>
      <c r="AC382">
        <v>0</v>
      </c>
      <c r="AD382">
        <v>0</v>
      </c>
      <c r="AE382" t="s">
        <v>1026</v>
      </c>
    </row>
    <row r="383" spans="1:31" x14ac:dyDescent="0.2">
      <c r="A383" t="s">
        <v>150</v>
      </c>
      <c r="B383">
        <v>0.24974782116599753</v>
      </c>
      <c r="C383">
        <v>0</v>
      </c>
      <c r="D383">
        <v>3.182747539617345</v>
      </c>
      <c r="E383">
        <v>3.2783665644127158</v>
      </c>
      <c r="F383">
        <v>-25.689693828861806</v>
      </c>
      <c r="G383">
        <v>-26.461487205694564</v>
      </c>
      <c r="H383">
        <v>-26.480783508935122</v>
      </c>
      <c r="I383">
        <v>0.5</v>
      </c>
      <c r="J383">
        <v>0.5</v>
      </c>
      <c r="K383">
        <v>0</v>
      </c>
      <c r="L383">
        <v>0</v>
      </c>
      <c r="M383">
        <v>0.24974782116599753</v>
      </c>
      <c r="N383">
        <v>0</v>
      </c>
      <c r="O383">
        <v>0</v>
      </c>
      <c r="P383">
        <v>0</v>
      </c>
      <c r="Q383">
        <v>0</v>
      </c>
      <c r="R383">
        <v>0</v>
      </c>
      <c r="S383">
        <v>0</v>
      </c>
      <c r="T383">
        <v>0</v>
      </c>
      <c r="U383">
        <v>0</v>
      </c>
      <c r="V383">
        <v>0</v>
      </c>
      <c r="W383">
        <v>3.182747539617345</v>
      </c>
      <c r="X383">
        <v>3.2783665644127158</v>
      </c>
      <c r="Y383">
        <v>0</v>
      </c>
      <c r="Z383">
        <v>0</v>
      </c>
      <c r="AA383">
        <v>0</v>
      </c>
      <c r="AB383">
        <v>0</v>
      </c>
      <c r="AC383">
        <v>0</v>
      </c>
      <c r="AD383">
        <v>0</v>
      </c>
      <c r="AE383" t="s">
        <v>1026</v>
      </c>
    </row>
    <row r="384" spans="1:31" x14ac:dyDescent="0.2">
      <c r="A384" t="s">
        <v>175</v>
      </c>
      <c r="B384">
        <v>0.92011396587392691</v>
      </c>
      <c r="C384">
        <v>0.27515893685196713</v>
      </c>
      <c r="D384">
        <v>4.0407612482986677</v>
      </c>
      <c r="E384">
        <v>4.1621575089771676</v>
      </c>
      <c r="F384">
        <v>-18.714011300216068</v>
      </c>
      <c r="G384">
        <v>-19.276234815673202</v>
      </c>
      <c r="H384">
        <v>-18.93515453398529</v>
      </c>
      <c r="I384">
        <v>0.5</v>
      </c>
      <c r="J384">
        <v>0.5</v>
      </c>
      <c r="K384">
        <v>0</v>
      </c>
      <c r="L384">
        <v>0</v>
      </c>
      <c r="M384">
        <v>0.92011396587392691</v>
      </c>
      <c r="N384">
        <v>0.27515893685196713</v>
      </c>
      <c r="O384">
        <v>0</v>
      </c>
      <c r="P384">
        <v>0</v>
      </c>
      <c r="Q384">
        <v>0</v>
      </c>
      <c r="R384">
        <v>0</v>
      </c>
      <c r="S384">
        <v>0</v>
      </c>
      <c r="T384">
        <v>0</v>
      </c>
      <c r="U384">
        <v>0</v>
      </c>
      <c r="V384">
        <v>0</v>
      </c>
      <c r="W384">
        <v>4.0407612482986677</v>
      </c>
      <c r="X384">
        <v>4.1621575089771676</v>
      </c>
      <c r="Y384">
        <v>0</v>
      </c>
      <c r="Z384">
        <v>0</v>
      </c>
      <c r="AA384">
        <v>0</v>
      </c>
      <c r="AB384">
        <v>0</v>
      </c>
      <c r="AC384">
        <v>0</v>
      </c>
      <c r="AD384">
        <v>0</v>
      </c>
      <c r="AE384" t="s">
        <v>1026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13837782-437F-4C06-A8A6-79613D56B70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Supplementary Dropdown</vt:lpstr>
      <vt:lpstr>Supplementary 2017-18</vt:lpstr>
      <vt:lpstr>Supplementary 2018-19</vt:lpstr>
      <vt:lpstr>input</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Indre Planciunaite</cp:lastModifiedBy>
  <dcterms:created xsi:type="dcterms:W3CDTF">2017-12-01T14:41:06Z</dcterms:created>
  <dcterms:modified xsi:type="dcterms:W3CDTF">2018-02-06T11:41:44Z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38ef77f0-ad9b-445a-aa58-967c76db235a</vt:lpwstr>
  </property>
  <property fmtid="{D5CDD505-2E9C-101B-9397-08002B2CF9AE}" pid="3" name="bjSaver">
    <vt:lpwstr>1Ji6zXrRnseRvits39gL69atfIRWbui7</vt:lpwstr>
  </property>
  <property fmtid="{D5CDD505-2E9C-101B-9397-08002B2CF9AE}" pid="4" name="bjDocumentSecurityLabel">
    <vt:lpwstr>No Marking</vt:lpwstr>
  </property>
</Properties>
</file>