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Estimated benefits" sheetId="1" r:id="rId1"/>
    <sheet name="Value of benefits" sheetId="2" r:id="rId2"/>
    <sheet name="Cost of measures - companies" sheetId="3" r:id="rId3"/>
    <sheet name="Cost of measures - DTI view" sheetId="4" r:id="rId4"/>
    <sheet name="Costs vs Benefits" sheetId="5" r:id="rId5"/>
  </sheets>
  <definedNames/>
  <calcPr fullCalcOnLoad="1"/>
</workbook>
</file>

<file path=xl/sharedStrings.xml><?xml version="1.0" encoding="utf-8"?>
<sst xmlns="http://schemas.openxmlformats.org/spreadsheetml/2006/main" count="251" uniqueCount="151">
  <si>
    <t>Initiative</t>
  </si>
  <si>
    <t>quantity</t>
  </si>
  <si>
    <t xml:space="preserve">% </t>
  </si>
  <si>
    <t>Reduction in fatalities</t>
  </si>
  <si>
    <t>Reduction in injuries</t>
  </si>
  <si>
    <t>Injuries</t>
  </si>
  <si>
    <t>Risk assessment</t>
  </si>
  <si>
    <t>Signs on LV poles</t>
  </si>
  <si>
    <t>Dangers of OHL</t>
  </si>
  <si>
    <t>Marking LV cables</t>
  </si>
  <si>
    <t>Cable</t>
  </si>
  <si>
    <t>damages</t>
  </si>
  <si>
    <t>PER ANNUM</t>
  </si>
  <si>
    <t>Reduction in damage</t>
  </si>
  <si>
    <t>BENEFITS</t>
  </si>
  <si>
    <t>Notes:</t>
  </si>
  <si>
    <t>impacted</t>
  </si>
  <si>
    <r>
      <t>1. Incidents impacted</t>
    </r>
    <r>
      <rPr>
        <sz val="10"/>
        <rFont val="Arial"/>
        <family val="2"/>
      </rPr>
      <t xml:space="preserve"> are the number of fatalities/injuries/cable damages occurring over the 12 year period 1 April 1989 to 31 March</t>
    </r>
  </si>
  <si>
    <t>2001 that might have been impacted by the new proposals had they been in place at the time of each incident. The source of data</t>
  </si>
  <si>
    <t>is the Engineering Inspectorate's Electrical Incidents Database, compiled from incidents reported to DTI by electricity companies.</t>
  </si>
  <si>
    <t>Fatalities</t>
  </si>
  <si>
    <t>Cable damages</t>
  </si>
  <si>
    <t>Value</t>
  </si>
  <si>
    <t>per incident</t>
  </si>
  <si>
    <t>No. of incidents</t>
  </si>
  <si>
    <t>Total benefit</t>
  </si>
  <si>
    <t>per annum</t>
  </si>
  <si>
    <t>TOTAL</t>
  </si>
  <si>
    <t>BENEFIT PA</t>
  </si>
  <si>
    <t>prevented pa</t>
  </si>
  <si>
    <t>Type of</t>
  </si>
  <si>
    <t>incident</t>
  </si>
  <si>
    <t xml:space="preserve"> ----</t>
  </si>
  <si>
    <t>TOTALS (12 yrs)</t>
  </si>
  <si>
    <t>New initiative</t>
  </si>
  <si>
    <t>per company</t>
  </si>
  <si>
    <t>affected</t>
  </si>
  <si>
    <t>No. of companies</t>
  </si>
  <si>
    <t>APPENDIX 1 - ESTIMATED BENEFITS FROM SPECIFIC INITIATIVES IN ESQCR</t>
  </si>
  <si>
    <t>Risk register</t>
  </si>
  <si>
    <t>Pre-1937 cut-outs</t>
  </si>
  <si>
    <t>3.-(2)</t>
  </si>
  <si>
    <t>Inspection records</t>
  </si>
  <si>
    <t>Substation signs</t>
  </si>
  <si>
    <t>Mark LV cables</t>
  </si>
  <si>
    <t>14.-(2)</t>
  </si>
  <si>
    <t>OHL stay wires</t>
  </si>
  <si>
    <t>OHL safety signs</t>
  </si>
  <si>
    <t>OHL near buildings</t>
  </si>
  <si>
    <t>One off costs</t>
  </si>
  <si>
    <t>Total</t>
  </si>
  <si>
    <t>costs</t>
  </si>
  <si>
    <t>Annual costs</t>
  </si>
  <si>
    <t>company</t>
  </si>
  <si>
    <t>One off</t>
  </si>
  <si>
    <t>Annual</t>
  </si>
  <si>
    <t>Average per</t>
  </si>
  <si>
    <t>Reg'</t>
  </si>
  <si>
    <t>TOTALS</t>
  </si>
  <si>
    <t>APPENDIX 4 - ESTIMATED COST OF IMPACT OF ESQCR - DTI VIEW</t>
  </si>
  <si>
    <t>APPENDIX 3 - ESTIMATED COST OF IMPACT OF ESQCR - COSTS FROM COMPANIES</t>
  </si>
  <si>
    <t>Comments</t>
  </si>
  <si>
    <t>10 year programme. Very little of this equipment left.</t>
  </si>
  <si>
    <t>No new systems required.</t>
  </si>
  <si>
    <t>Most companies already have systems in place.</t>
  </si>
  <si>
    <t>TOTALS PER COMPANY</t>
  </si>
  <si>
    <t>Costs of personnel engaged in warning the public.</t>
  </si>
  <si>
    <t>No significant change here</t>
  </si>
  <si>
    <t>1. Costs are DTI's view of impact of each new burden on a typical company in the light of the requirements in</t>
  </si>
  <si>
    <t>ESQCR, and taking account of detailed responses to consultation received from electricity companies.</t>
  </si>
  <si>
    <r>
      <t>5. Signs on LV poles - injuries</t>
    </r>
    <r>
      <rPr>
        <sz val="10"/>
        <rFont val="Arial"/>
        <family val="2"/>
      </rPr>
      <t>: - poles etc. + building etc. + damage etc. + hiabs etc. + other = 343.</t>
    </r>
  </si>
  <si>
    <r>
      <t>6. Dangers of OHL - fatalities</t>
    </r>
    <r>
      <rPr>
        <sz val="10"/>
        <rFont val="Arial"/>
        <family val="2"/>
      </rPr>
      <t>: hiabs etc. + poles etc. = 89.</t>
    </r>
  </si>
  <si>
    <r>
      <t>7. Dangers of OHL - injuries</t>
    </r>
    <r>
      <rPr>
        <sz val="10"/>
        <rFont val="Arial"/>
        <family val="2"/>
      </rPr>
      <t>: LV - poles etc. + building etc. + damage etc. + hiabs etc. = 264; HV - estimate half of 310; total 419.</t>
    </r>
  </si>
  <si>
    <r>
      <t>8. Marking of LV cables - fatalities</t>
    </r>
    <r>
      <rPr>
        <sz val="10"/>
        <rFont val="Arial"/>
        <family val="2"/>
      </rPr>
      <t>:  5.</t>
    </r>
  </si>
  <si>
    <r>
      <t>9. Marking of LV cables - injuries</t>
    </r>
    <r>
      <rPr>
        <sz val="10"/>
        <rFont val="Arial"/>
        <family val="2"/>
      </rPr>
      <t>: 2,221.</t>
    </r>
  </si>
  <si>
    <r>
      <t>10. Marking of LV cables - cable damages</t>
    </r>
    <r>
      <rPr>
        <sz val="10"/>
        <rFont val="Arial"/>
        <family val="2"/>
      </rPr>
      <t>: 542,135.</t>
    </r>
  </si>
  <si>
    <r>
      <t>2. Reduction in incidents</t>
    </r>
    <r>
      <rPr>
        <sz val="10"/>
        <rFont val="Arial"/>
        <family val="2"/>
      </rPr>
      <t xml:space="preserve"> are estimates (after 10 years) based on views and experience of Engineering Inspectors at DTI.</t>
    </r>
  </si>
  <si>
    <t>1. Some companies returned one figure for two initiatives, e.g. risk register and inspection records.  In these cases</t>
  </si>
  <si>
    <t>the single figure is included in one of the initiatives, e.g. in the risk register.</t>
  </si>
  <si>
    <t>3. Average costs are calculated from individual responses submitted by companies.</t>
  </si>
  <si>
    <t xml:space="preserve">4. Where costs have been submitted for anticipated burdens which were not intended, these costs have not been </t>
  </si>
  <si>
    <t>5. Not all respondents provided costs in their responses to the consultation documents.</t>
  </si>
  <si>
    <t>6. Where costs have been returned by one organisation for 2 distributors, the costs have been attributed to 2 companies.</t>
  </si>
  <si>
    <t>Duty of co-operation</t>
  </si>
  <si>
    <t>Fatalities are valued at £1,089,130.</t>
  </si>
  <si>
    <t>1. Values for fatalities and injuries are based on DETR Highways Economics Note No.1:1999 which assesses the</t>
  </si>
  <si>
    <t xml:space="preserve"> value of accident prevention in terms of lost output, medical and ambulance costs, and human costs.  </t>
  </si>
  <si>
    <t xml:space="preserve">2. Cost of cable damage is rough estimate of labour, materials, management, and debt recovery costs for each </t>
  </si>
  <si>
    <t>incident.</t>
  </si>
  <si>
    <t>included in the analysis, e.g. risk assessment and 10 year records for metering and service equipment, fences for very</t>
  </si>
  <si>
    <t>10 year programme - ESR 88 material alteration clause applies here</t>
  </si>
  <si>
    <t>after 10 years</t>
  </si>
  <si>
    <t>19.-(2)</t>
  </si>
  <si>
    <t>20</t>
  </si>
  <si>
    <t>22</t>
  </si>
  <si>
    <t>25</t>
  </si>
  <si>
    <t>Charges for maps</t>
  </si>
  <si>
    <r>
      <t>3. Risk assessment - fatalities</t>
    </r>
    <r>
      <rPr>
        <sz val="10"/>
        <rFont val="Arial"/>
        <family val="2"/>
      </rPr>
      <t>:- OHL - hiabs etc. + poles etc. + other = 98; Substations - 9; total 107.</t>
    </r>
  </si>
  <si>
    <r>
      <t>4. Risk assessment - injuries</t>
    </r>
    <r>
      <rPr>
        <sz val="10"/>
        <rFont val="Arial"/>
        <family val="2"/>
      </rPr>
      <t>:- OHL - estimate half of 853; Substations - 78; total 504.</t>
    </r>
  </si>
  <si>
    <t>APPENDIX 5 - ESTIMATED COSTS (DTI VIEW) COMPARED TO BENEFITS</t>
  </si>
  <si>
    <t>New connections</t>
  </si>
  <si>
    <t>of the draft included in the public consultation documents.</t>
  </si>
  <si>
    <t>7. The numbering of the individual regulations in this table refers to the proposed Regulations and not to the numbering</t>
  </si>
  <si>
    <t xml:space="preserve">ESTIMATE FROM ELECTRICITY ASSOCIATION </t>
  </si>
  <si>
    <t>Regulation</t>
  </si>
  <si>
    <t>COSTS SUBMITTED BY INDIVIDUAL COMPANIES</t>
  </si>
  <si>
    <t>Parallel generation</t>
  </si>
  <si>
    <t>Most companies have updated signs.</t>
  </si>
  <si>
    <t>Most companies already install marker tape over LV cables.</t>
  </si>
  <si>
    <t>Existing requirement.</t>
  </si>
  <si>
    <t>4. Comparison with Appendix 3 indicates that DTI's cost estimates are significantly less than those submitted by</t>
  </si>
  <si>
    <t xml:space="preserve">industry.  DTI's view is that companies have overestimated the costs of implementing the new measures.  Please </t>
  </si>
  <si>
    <t>refer to the Guidance Notes for clarification of exactly what works are required for the new measures in practice.</t>
  </si>
  <si>
    <t xml:space="preserve">3. The numbering of the individual regulations in this table refers to the proposed Regulations and not to the </t>
  </si>
  <si>
    <t>numbering of the draft included in the public consultation documents.</t>
  </si>
  <si>
    <t>15.-(4)</t>
  </si>
  <si>
    <t>Companies may receive income for providing maps at reasonable charge.</t>
  </si>
  <si>
    <t>Serious injuries are valued at £122,380 and slight injuries are valued at £9,440.  Electrical injuries are more</t>
  </si>
  <si>
    <t>likely to be serious than slight, particularly for high voltage incidents (burns).  On the other hand low voltage incidents</t>
  </si>
  <si>
    <t>which are not fatal tend to result in less serious injuries.  Take mid range figure.</t>
  </si>
  <si>
    <t>total</t>
  </si>
  <si>
    <t>for first 10 yrs</t>
  </si>
  <si>
    <t>Total annual costs</t>
  </si>
  <si>
    <t>Total value</t>
  </si>
  <si>
    <t>fatalities</t>
  </si>
  <si>
    <t>injuries</t>
  </si>
  <si>
    <t>c' damage</t>
  </si>
  <si>
    <t>ANNUAL COSTS TO INDUSTRY (DTI VIEW) COMPARED TO ANNUAL BENEFITS</t>
  </si>
  <si>
    <t>Reductions pa after 10 years</t>
  </si>
  <si>
    <t>of benefits pa</t>
  </si>
  <si>
    <t>1. For simplicity, all values are calculated at today's prices.</t>
  </si>
  <si>
    <t xml:space="preserve">2. All of the costs (DTI view) have been included but only some of the benefits. This is because some of the </t>
  </si>
  <si>
    <t>3. Costs and benefits are all presented as annual figures.</t>
  </si>
  <si>
    <t>4. Benefits are calculated after 10 years which is the time necessary for all benefits to be realised.</t>
  </si>
  <si>
    <t>5. Some of the costs disappear after 10 years following completion of initiatives.</t>
  </si>
  <si>
    <t xml:space="preserve">6. The numbering of the individual regulations in this table refers to the proposed Regulations and not to the </t>
  </si>
  <si>
    <t>benefits are qualitative and virtually impossible to quantify.</t>
  </si>
  <si>
    <t>5. Annual costs for for the first 10 years only. After 10 years some costs disappear.</t>
  </si>
  <si>
    <t>(including NGC).</t>
  </si>
  <si>
    <t xml:space="preserve">TOTALS </t>
  </si>
  <si>
    <t>APPENDIX 2 - ESTIMATED FINANCIAL VALUES OF BENEFITS FROM ESQCR (AFTER 10 YEARS)</t>
  </si>
  <si>
    <t>2. Costs of the following measure are not included: [wording deleted] safety signs on LV poles.</t>
  </si>
  <si>
    <t>low risk substations, IT system for determining number of phases of supply, costs associated with earthing.</t>
  </si>
  <si>
    <t>[wording deleted] Companies need only modify existing systems.</t>
  </si>
  <si>
    <t>Now includes LV poles with bare conductors (10 year programme)</t>
  </si>
  <si>
    <t>TOTALS FOR 15 COMPANIES</t>
  </si>
  <si>
    <t xml:space="preserve">2. Calculate total impact on industry based on 15 distribution companies in England, Wales and Scotland </t>
  </si>
  <si>
    <t>3.-(3)</t>
  </si>
  <si>
    <t>2.-(4)</t>
  </si>
  <si>
    <t>18.-(5)</t>
  </si>
  <si>
    <t>11.-(c)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</si>
</sst>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&quot;£&quot;#,##0"/>
    <numFmt numFmtId="167" formatCode="#,##0.0"/>
  </numFmts>
  <fonts count="8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9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9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66" fontId="1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1" fillId="0" borderId="12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6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166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1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1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3" fillId="0" borderId="1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49" fontId="4" fillId="0" borderId="4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3" sqref="C3"/>
    </sheetView>
  </sheetViews>
  <sheetFormatPr defaultColWidth="9.140625" defaultRowHeight="12.75"/>
  <cols>
    <col min="1" max="1" width="17.140625" style="1" customWidth="1"/>
    <col min="2" max="2" width="1.1484375" style="1" customWidth="1"/>
    <col min="3" max="3" width="10.8515625" style="1" customWidth="1"/>
    <col min="4" max="4" width="8.57421875" style="1" customWidth="1"/>
    <col min="5" max="5" width="13.7109375" style="1" customWidth="1"/>
    <col min="6" max="6" width="0.85546875" style="1" customWidth="1"/>
    <col min="7" max="7" width="10.140625" style="1" customWidth="1"/>
    <col min="8" max="8" width="7.140625" style="1" customWidth="1"/>
    <col min="9" max="9" width="14.00390625" style="1" customWidth="1"/>
    <col min="10" max="10" width="1.1484375" style="1" customWidth="1"/>
    <col min="11" max="11" width="15.140625" style="1" customWidth="1"/>
    <col min="12" max="12" width="10.28125" style="1" customWidth="1"/>
    <col min="13" max="13" width="15.57421875" style="1" customWidth="1"/>
    <col min="14" max="16384" width="9.140625" style="1" customWidth="1"/>
  </cols>
  <sheetData>
    <row r="1" s="10" customFormat="1" ht="19.5" customHeight="1">
      <c r="A1" s="10" t="s">
        <v>38</v>
      </c>
    </row>
    <row r="2" ht="19.5" customHeight="1"/>
    <row r="3" spans="1:13" ht="19.5" customHeight="1">
      <c r="A3" s="11" t="s">
        <v>0</v>
      </c>
      <c r="B3" s="12"/>
      <c r="C3" s="14" t="s">
        <v>20</v>
      </c>
      <c r="D3" s="13" t="s">
        <v>3</v>
      </c>
      <c r="E3" s="13"/>
      <c r="F3" s="12"/>
      <c r="G3" s="14" t="s">
        <v>5</v>
      </c>
      <c r="H3" s="15" t="s">
        <v>4</v>
      </c>
      <c r="I3" s="13"/>
      <c r="J3" s="12"/>
      <c r="K3" s="14" t="s">
        <v>10</v>
      </c>
      <c r="L3" s="15" t="s">
        <v>13</v>
      </c>
      <c r="M3" s="16"/>
    </row>
    <row r="4" spans="1:13" ht="19.5" customHeight="1">
      <c r="A4" s="17"/>
      <c r="B4" s="18"/>
      <c r="C4" s="19" t="s">
        <v>16</v>
      </c>
      <c r="D4" s="73" t="s">
        <v>2</v>
      </c>
      <c r="E4" s="77" t="s">
        <v>1</v>
      </c>
      <c r="F4" s="18"/>
      <c r="G4" s="19" t="s">
        <v>16</v>
      </c>
      <c r="H4" s="60" t="s">
        <v>2</v>
      </c>
      <c r="I4" s="77" t="s">
        <v>1</v>
      </c>
      <c r="J4" s="18"/>
      <c r="K4" s="19" t="s">
        <v>11</v>
      </c>
      <c r="L4" s="60" t="s">
        <v>2</v>
      </c>
      <c r="M4" s="60" t="s">
        <v>1</v>
      </c>
    </row>
    <row r="5" spans="1:13" ht="19.5" customHeight="1">
      <c r="A5" s="20"/>
      <c r="B5" s="18"/>
      <c r="C5" s="23"/>
      <c r="D5" s="22"/>
      <c r="E5" s="20"/>
      <c r="F5" s="18"/>
      <c r="G5" s="23"/>
      <c r="H5" s="24"/>
      <c r="I5" s="20"/>
      <c r="J5" s="18"/>
      <c r="K5" s="23" t="s">
        <v>16</v>
      </c>
      <c r="L5" s="24"/>
      <c r="M5" s="21"/>
    </row>
    <row r="6" spans="1:13" ht="19.5" customHeight="1">
      <c r="A6" s="4" t="s">
        <v>6</v>
      </c>
      <c r="B6" s="3"/>
      <c r="C6" s="5">
        <v>107</v>
      </c>
      <c r="D6" s="7">
        <v>0.1</v>
      </c>
      <c r="E6" s="4">
        <f>C6*D6</f>
        <v>10.700000000000001</v>
      </c>
      <c r="F6" s="3"/>
      <c r="G6" s="5">
        <v>504</v>
      </c>
      <c r="H6" s="2">
        <v>0.1</v>
      </c>
      <c r="I6" s="4">
        <f>G6*H6</f>
        <v>50.400000000000006</v>
      </c>
      <c r="J6" s="3"/>
      <c r="K6" s="58" t="s">
        <v>32</v>
      </c>
      <c r="L6" s="58" t="s">
        <v>32</v>
      </c>
      <c r="M6" s="58" t="s">
        <v>32</v>
      </c>
    </row>
    <row r="7" spans="1:13" ht="19.5" customHeight="1">
      <c r="A7" s="4" t="s">
        <v>7</v>
      </c>
      <c r="B7" s="3"/>
      <c r="C7" s="58" t="s">
        <v>32</v>
      </c>
      <c r="D7" s="58" t="s">
        <v>32</v>
      </c>
      <c r="E7" s="58" t="s">
        <v>32</v>
      </c>
      <c r="F7" s="3"/>
      <c r="G7" s="5">
        <v>343</v>
      </c>
      <c r="H7" s="2">
        <v>0.05</v>
      </c>
      <c r="I7" s="114">
        <f>G7*H7</f>
        <v>17.150000000000002</v>
      </c>
      <c r="J7" s="3"/>
      <c r="K7" s="58" t="s">
        <v>32</v>
      </c>
      <c r="L7" s="58" t="s">
        <v>32</v>
      </c>
      <c r="M7" s="58" t="s">
        <v>32</v>
      </c>
    </row>
    <row r="8" spans="1:13" ht="19.5" customHeight="1">
      <c r="A8" s="4" t="s">
        <v>8</v>
      </c>
      <c r="B8" s="3"/>
      <c r="C8" s="5">
        <v>89</v>
      </c>
      <c r="D8" s="7">
        <v>0.1</v>
      </c>
      <c r="E8" s="4">
        <f>C8*D8</f>
        <v>8.9</v>
      </c>
      <c r="F8" s="3"/>
      <c r="G8" s="5">
        <v>419</v>
      </c>
      <c r="H8" s="2">
        <v>0.1</v>
      </c>
      <c r="I8" s="4">
        <f>G8*H8</f>
        <v>41.900000000000006</v>
      </c>
      <c r="J8" s="3"/>
      <c r="K8" s="58" t="s">
        <v>32</v>
      </c>
      <c r="L8" s="58" t="s">
        <v>32</v>
      </c>
      <c r="M8" s="58" t="s">
        <v>32</v>
      </c>
    </row>
    <row r="9" spans="1:13" ht="19.5" customHeight="1">
      <c r="A9" s="4" t="s">
        <v>9</v>
      </c>
      <c r="B9" s="3"/>
      <c r="C9" s="6">
        <v>5</v>
      </c>
      <c r="D9" s="35">
        <v>0.025</v>
      </c>
      <c r="E9" s="36">
        <f>C9*D9</f>
        <v>0.125</v>
      </c>
      <c r="F9" s="3"/>
      <c r="G9" s="31">
        <v>2221</v>
      </c>
      <c r="H9" s="34">
        <v>0.025</v>
      </c>
      <c r="I9" s="36">
        <f>G9*H9</f>
        <v>55.525000000000006</v>
      </c>
      <c r="J9" s="3"/>
      <c r="K9" s="31">
        <v>542135</v>
      </c>
      <c r="L9" s="34">
        <v>0.025</v>
      </c>
      <c r="M9" s="32">
        <f>K9*L9</f>
        <v>13553.375</v>
      </c>
    </row>
    <row r="10" spans="1:13" s="25" customFormat="1" ht="19.5" customHeight="1">
      <c r="A10" s="20" t="s">
        <v>33</v>
      </c>
      <c r="B10" s="17"/>
      <c r="C10" s="15"/>
      <c r="D10" s="13"/>
      <c r="E10" s="38">
        <f>SUM(E6:E9)</f>
        <v>19.725</v>
      </c>
      <c r="F10" s="39"/>
      <c r="G10" s="40"/>
      <c r="H10" s="41"/>
      <c r="I10" s="38">
        <f>SUM(I6:I9)</f>
        <v>164.97500000000002</v>
      </c>
      <c r="J10" s="28"/>
      <c r="K10" s="15"/>
      <c r="L10" s="13"/>
      <c r="M10" s="33">
        <f>SUM(M6:M9)</f>
        <v>13553.375</v>
      </c>
    </row>
    <row r="11" spans="1:13" ht="19.5" customHeight="1">
      <c r="A11" s="11" t="s">
        <v>14</v>
      </c>
      <c r="B11" s="3"/>
      <c r="C11" s="8"/>
      <c r="D11" s="8"/>
      <c r="E11" s="8"/>
      <c r="F11" s="3"/>
      <c r="G11" s="8"/>
      <c r="H11" s="8"/>
      <c r="I11" s="8"/>
      <c r="J11" s="3"/>
      <c r="K11" s="8"/>
      <c r="L11" s="8"/>
      <c r="M11" s="9"/>
    </row>
    <row r="12" spans="1:13" s="25" customFormat="1" ht="19.5" customHeight="1">
      <c r="A12" s="20" t="s">
        <v>12</v>
      </c>
      <c r="B12" s="21"/>
      <c r="C12" s="26"/>
      <c r="D12" s="26"/>
      <c r="E12" s="27">
        <f>E10/12</f>
        <v>1.64375</v>
      </c>
      <c r="F12" s="21"/>
      <c r="G12" s="26"/>
      <c r="H12" s="26"/>
      <c r="I12" s="27">
        <f>I10/12</f>
        <v>13.747916666666669</v>
      </c>
      <c r="J12" s="21"/>
      <c r="K12" s="26"/>
      <c r="L12" s="26"/>
      <c r="M12" s="37">
        <f>M10/12</f>
        <v>1129.4479166666667</v>
      </c>
    </row>
    <row r="13" ht="19.5" customHeight="1"/>
    <row r="14" spans="1:14" ht="15" customHeight="1">
      <c r="A14" s="25" t="s">
        <v>15</v>
      </c>
      <c r="C14" s="30" t="s">
        <v>17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3:14" ht="15" customHeight="1">
      <c r="C15" s="29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3:14" ht="15" customHeight="1">
      <c r="C16" s="29" t="s">
        <v>19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3:14" ht="15" customHeight="1">
      <c r="C17" s="30" t="s">
        <v>76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="29" customFormat="1" ht="15" customHeight="1">
      <c r="C18" s="30" t="s">
        <v>97</v>
      </c>
    </row>
    <row r="19" s="29" customFormat="1" ht="15" customHeight="1">
      <c r="C19" s="30" t="s">
        <v>98</v>
      </c>
    </row>
    <row r="20" s="29" customFormat="1" ht="15" customHeight="1">
      <c r="C20" s="30" t="s">
        <v>70</v>
      </c>
    </row>
    <row r="21" s="29" customFormat="1" ht="15" customHeight="1">
      <c r="C21" s="30" t="s">
        <v>71</v>
      </c>
    </row>
    <row r="22" s="29" customFormat="1" ht="15" customHeight="1">
      <c r="C22" s="30" t="s">
        <v>72</v>
      </c>
    </row>
    <row r="23" s="29" customFormat="1" ht="15" customHeight="1">
      <c r="C23" s="30" t="s">
        <v>73</v>
      </c>
    </row>
    <row r="24" s="29" customFormat="1" ht="15" customHeight="1">
      <c r="C24" s="30" t="s">
        <v>74</v>
      </c>
    </row>
    <row r="25" s="29" customFormat="1" ht="15" customHeight="1">
      <c r="C25" s="30" t="s">
        <v>75</v>
      </c>
    </row>
    <row r="26" s="29" customFormat="1" ht="15" customHeight="1"/>
    <row r="27" ht="15" customHeight="1"/>
  </sheetData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&amp;LElectricity Safety, Quality and Continuity Regulations 2002&amp;RRegulatory Impact Assessment</oddHeader>
    <oddFooter>&amp;LEngineering Inspectorate, DTI&amp;CAppendix 1&amp;R22 October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12" sqref="B12"/>
    </sheetView>
  </sheetViews>
  <sheetFormatPr defaultColWidth="9.140625" defaultRowHeight="19.5" customHeight="1"/>
  <cols>
    <col min="1" max="1" width="17.140625" style="42" customWidth="1"/>
    <col min="2" max="2" width="21.140625" style="42" customWidth="1"/>
    <col min="3" max="3" width="18.7109375" style="42" customWidth="1"/>
    <col min="4" max="4" width="18.28125" style="42" customWidth="1"/>
    <col min="5" max="16384" width="9.140625" style="42" customWidth="1"/>
  </cols>
  <sheetData>
    <row r="1" s="59" customFormat="1" ht="19.5" customHeight="1">
      <c r="A1" s="10" t="s">
        <v>140</v>
      </c>
    </row>
    <row r="3" spans="1:4" s="44" customFormat="1" ht="19.5" customHeight="1">
      <c r="A3" s="43" t="s">
        <v>30</v>
      </c>
      <c r="B3" s="43" t="s">
        <v>24</v>
      </c>
      <c r="C3" s="43" t="s">
        <v>22</v>
      </c>
      <c r="D3" s="43" t="s">
        <v>25</v>
      </c>
    </row>
    <row r="4" spans="1:4" s="44" customFormat="1" ht="19.5" customHeight="1">
      <c r="A4" s="45" t="s">
        <v>31</v>
      </c>
      <c r="B4" s="45" t="s">
        <v>29</v>
      </c>
      <c r="C4" s="45" t="s">
        <v>23</v>
      </c>
      <c r="D4" s="45" t="s">
        <v>26</v>
      </c>
    </row>
    <row r="5" spans="1:4" s="47" customFormat="1" ht="19.5" customHeight="1">
      <c r="A5" s="46"/>
      <c r="B5" s="46"/>
      <c r="C5" s="46"/>
      <c r="D5" s="46"/>
    </row>
    <row r="6" spans="1:4" ht="19.5" customHeight="1">
      <c r="A6" s="48" t="s">
        <v>20</v>
      </c>
      <c r="B6" s="49">
        <v>2</v>
      </c>
      <c r="C6" s="50">
        <v>1089130</v>
      </c>
      <c r="D6" s="50">
        <f>B6*C6</f>
        <v>2178260</v>
      </c>
    </row>
    <row r="7" spans="1:4" ht="19.5" customHeight="1">
      <c r="A7" s="48" t="s">
        <v>5</v>
      </c>
      <c r="B7" s="49">
        <v>14</v>
      </c>
      <c r="C7" s="50">
        <v>65910</v>
      </c>
      <c r="D7" s="50">
        <f>B7*C7</f>
        <v>922740</v>
      </c>
    </row>
    <row r="8" spans="1:4" ht="19.5" customHeight="1">
      <c r="A8" s="48" t="s">
        <v>21</v>
      </c>
      <c r="B8" s="49">
        <v>1129</v>
      </c>
      <c r="C8" s="50">
        <v>1000</v>
      </c>
      <c r="D8" s="50">
        <f>B8*C8</f>
        <v>1129000</v>
      </c>
    </row>
    <row r="9" spans="1:4" ht="19.5" customHeight="1">
      <c r="A9" s="51" t="s">
        <v>27</v>
      </c>
      <c r="B9" s="52"/>
      <c r="C9" s="53"/>
      <c r="D9" s="54"/>
    </row>
    <row r="10" spans="1:4" ht="19.5" customHeight="1">
      <c r="A10" s="55" t="s">
        <v>28</v>
      </c>
      <c r="B10" s="56"/>
      <c r="C10" s="57"/>
      <c r="D10" s="118">
        <f>SUM(D6:D9)</f>
        <v>4230000</v>
      </c>
    </row>
    <row r="14" spans="1:2" ht="19.5" customHeight="1">
      <c r="A14" s="113" t="s">
        <v>15</v>
      </c>
      <c r="B14" s="42" t="s">
        <v>85</v>
      </c>
    </row>
    <row r="15" ht="19.5" customHeight="1">
      <c r="B15" s="42" t="s">
        <v>86</v>
      </c>
    </row>
    <row r="16" ht="19.5" customHeight="1">
      <c r="B16" s="42" t="s">
        <v>84</v>
      </c>
    </row>
    <row r="17" ht="19.5" customHeight="1">
      <c r="B17" s="42" t="s">
        <v>117</v>
      </c>
    </row>
    <row r="18" ht="19.5" customHeight="1">
      <c r="B18" s="42" t="s">
        <v>118</v>
      </c>
    </row>
    <row r="19" ht="19.5" customHeight="1">
      <c r="B19" s="42" t="s">
        <v>119</v>
      </c>
    </row>
    <row r="20" ht="19.5" customHeight="1">
      <c r="B20" s="42" t="s">
        <v>87</v>
      </c>
    </row>
    <row r="21" ht="19.5" customHeight="1">
      <c r="B21" s="42" t="s">
        <v>88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&amp;LElectricity Safety, Quality and Continuity Regulations 2002&amp;RRegulatory Impact Assessment</oddHeader>
    <oddFooter>&amp;LEngineering Inspectorate, DTI&amp;CAppendix 2&amp;R22 October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28"/>
  <sheetViews>
    <sheetView workbookViewId="0" topLeftCell="A1">
      <selection activeCell="B13" sqref="B13"/>
    </sheetView>
  </sheetViews>
  <sheetFormatPr defaultColWidth="9.140625" defaultRowHeight="12.75"/>
  <cols>
    <col min="1" max="1" width="21.140625" style="29" customWidth="1"/>
    <col min="2" max="2" width="10.00390625" style="29" customWidth="1"/>
    <col min="3" max="3" width="13.8515625" style="29" customWidth="1"/>
    <col min="4" max="4" width="18.8515625" style="29" customWidth="1"/>
    <col min="5" max="5" width="0.9921875" style="29" customWidth="1"/>
    <col min="6" max="6" width="15.57421875" style="29" customWidth="1"/>
    <col min="7" max="7" width="18.57421875" style="29" customWidth="1"/>
    <col min="8" max="8" width="0.85546875" style="29" customWidth="1"/>
    <col min="9" max="9" width="16.140625" style="29" customWidth="1"/>
    <col min="10" max="10" width="15.8515625" style="29" customWidth="1"/>
    <col min="11" max="16384" width="9.140625" style="29" customWidth="1"/>
  </cols>
  <sheetData>
    <row r="1" s="10" customFormat="1" ht="19.5" customHeight="1">
      <c r="A1" s="10" t="s">
        <v>60</v>
      </c>
    </row>
    <row r="2" s="10" customFormat="1" ht="19.5" customHeight="1"/>
    <row r="3" s="10" customFormat="1" ht="19.5" customHeight="1">
      <c r="A3" s="25" t="s">
        <v>105</v>
      </c>
    </row>
    <row r="4" s="1" customFormat="1" ht="19.5" customHeight="1"/>
    <row r="5" spans="1:10" s="61" customFormat="1" ht="19.5" customHeight="1">
      <c r="A5" s="60" t="s">
        <v>34</v>
      </c>
      <c r="B5" s="77" t="s">
        <v>57</v>
      </c>
      <c r="C5" s="65" t="s">
        <v>54</v>
      </c>
      <c r="D5" s="93" t="s">
        <v>51</v>
      </c>
      <c r="E5" s="80"/>
      <c r="F5" s="81" t="s">
        <v>55</v>
      </c>
      <c r="G5" s="93" t="s">
        <v>51</v>
      </c>
      <c r="H5" s="80"/>
      <c r="I5" s="81" t="s">
        <v>50</v>
      </c>
      <c r="J5" s="66" t="s">
        <v>51</v>
      </c>
    </row>
    <row r="6" spans="1:10" s="61" customFormat="1" ht="19.5" customHeight="1">
      <c r="A6" s="62"/>
      <c r="B6" s="71"/>
      <c r="C6" s="60" t="s">
        <v>56</v>
      </c>
      <c r="D6" s="77" t="s">
        <v>37</v>
      </c>
      <c r="E6" s="62"/>
      <c r="F6" s="73" t="s">
        <v>56</v>
      </c>
      <c r="G6" s="77" t="s">
        <v>37</v>
      </c>
      <c r="H6" s="62"/>
      <c r="I6" s="73" t="s">
        <v>49</v>
      </c>
      <c r="J6" s="60" t="s">
        <v>52</v>
      </c>
    </row>
    <row r="7" spans="1:10" s="1" customFormat="1" ht="19.5" customHeight="1">
      <c r="A7" s="63"/>
      <c r="B7" s="72"/>
      <c r="C7" s="76" t="s">
        <v>53</v>
      </c>
      <c r="D7" s="78" t="s">
        <v>36</v>
      </c>
      <c r="E7" s="62"/>
      <c r="F7" s="94" t="s">
        <v>53</v>
      </c>
      <c r="G7" s="78" t="s">
        <v>36</v>
      </c>
      <c r="H7" s="62"/>
      <c r="I7" s="79"/>
      <c r="J7" s="63"/>
    </row>
    <row r="8" spans="1:10" s="1" customFormat="1" ht="19.5" customHeight="1">
      <c r="A8" s="67" t="s">
        <v>40</v>
      </c>
      <c r="B8" s="68" t="s">
        <v>148</v>
      </c>
      <c r="C8" s="74">
        <v>1000000</v>
      </c>
      <c r="D8" s="95">
        <v>1</v>
      </c>
      <c r="E8" s="100"/>
      <c r="F8" s="97">
        <v>1070000</v>
      </c>
      <c r="G8" s="95">
        <v>1</v>
      </c>
      <c r="H8" s="100"/>
      <c r="I8" s="98">
        <f>C8*D8</f>
        <v>1000000</v>
      </c>
      <c r="J8" s="69">
        <f>F8*G8</f>
        <v>1070000</v>
      </c>
    </row>
    <row r="9" spans="1:10" s="1" customFormat="1" ht="19.5" customHeight="1">
      <c r="A9" s="67" t="s">
        <v>39</v>
      </c>
      <c r="B9" s="68" t="s">
        <v>41</v>
      </c>
      <c r="C9" s="69">
        <v>1038229</v>
      </c>
      <c r="D9" s="96">
        <v>13</v>
      </c>
      <c r="E9" s="100"/>
      <c r="F9" s="98">
        <v>125083</v>
      </c>
      <c r="G9" s="96">
        <v>12</v>
      </c>
      <c r="H9" s="100"/>
      <c r="I9" s="98">
        <f aca="true" t="shared" si="0" ref="I9:I19">C9*D9</f>
        <v>13496977</v>
      </c>
      <c r="J9" s="69">
        <f aca="true" t="shared" si="1" ref="J9:J19">F9*G9</f>
        <v>1500996</v>
      </c>
    </row>
    <row r="10" spans="1:10" s="1" customFormat="1" ht="19.5" customHeight="1">
      <c r="A10" s="67" t="s">
        <v>8</v>
      </c>
      <c r="B10" s="68" t="s">
        <v>147</v>
      </c>
      <c r="C10" s="69">
        <v>311571</v>
      </c>
      <c r="D10" s="96">
        <v>7</v>
      </c>
      <c r="E10" s="100"/>
      <c r="F10" s="98">
        <v>296444</v>
      </c>
      <c r="G10" s="96">
        <v>9</v>
      </c>
      <c r="H10" s="100"/>
      <c r="I10" s="98">
        <f>C10*D10</f>
        <v>2180997</v>
      </c>
      <c r="J10" s="69">
        <f>F10*G10</f>
        <v>2667996</v>
      </c>
    </row>
    <row r="11" spans="1:10" s="1" customFormat="1" ht="19.5" customHeight="1">
      <c r="A11" s="67" t="s">
        <v>83</v>
      </c>
      <c r="B11" s="68">
        <v>4</v>
      </c>
      <c r="C11" s="69">
        <v>282500</v>
      </c>
      <c r="D11" s="96">
        <v>4</v>
      </c>
      <c r="E11" s="100"/>
      <c r="F11" s="98">
        <v>36778</v>
      </c>
      <c r="G11" s="96">
        <v>9</v>
      </c>
      <c r="H11" s="100"/>
      <c r="I11" s="98">
        <f t="shared" si="0"/>
        <v>1130000</v>
      </c>
      <c r="J11" s="69">
        <f t="shared" si="1"/>
        <v>331002</v>
      </c>
    </row>
    <row r="12" spans="1:10" s="1" customFormat="1" ht="19.5" customHeight="1">
      <c r="A12" s="67" t="s">
        <v>42</v>
      </c>
      <c r="B12" s="68">
        <v>5</v>
      </c>
      <c r="C12" s="69">
        <v>100000</v>
      </c>
      <c r="D12" s="96">
        <v>1</v>
      </c>
      <c r="E12" s="100"/>
      <c r="F12" s="98">
        <v>0</v>
      </c>
      <c r="G12" s="96">
        <v>0</v>
      </c>
      <c r="H12" s="100"/>
      <c r="I12" s="98">
        <f t="shared" si="0"/>
        <v>100000</v>
      </c>
      <c r="J12" s="69">
        <f t="shared" si="1"/>
        <v>0</v>
      </c>
    </row>
    <row r="13" spans="1:10" s="1" customFormat="1" ht="19.5" customHeight="1">
      <c r="A13" s="67" t="s">
        <v>43</v>
      </c>
      <c r="B13" s="68" t="s">
        <v>150</v>
      </c>
      <c r="C13" s="69">
        <v>30000</v>
      </c>
      <c r="D13" s="96">
        <v>1</v>
      </c>
      <c r="E13" s="100"/>
      <c r="F13" s="98">
        <v>13000</v>
      </c>
      <c r="G13" s="96">
        <v>2</v>
      </c>
      <c r="H13" s="100"/>
      <c r="I13" s="98">
        <f t="shared" si="0"/>
        <v>30000</v>
      </c>
      <c r="J13" s="69">
        <f t="shared" si="1"/>
        <v>26000</v>
      </c>
    </row>
    <row r="14" spans="1:10" s="1" customFormat="1" ht="19.5" customHeight="1">
      <c r="A14" s="67" t="s">
        <v>44</v>
      </c>
      <c r="B14" s="68" t="s">
        <v>45</v>
      </c>
      <c r="C14" s="69">
        <v>0</v>
      </c>
      <c r="D14" s="96">
        <v>0</v>
      </c>
      <c r="E14" s="100"/>
      <c r="F14" s="98">
        <v>529250</v>
      </c>
      <c r="G14" s="96">
        <v>4</v>
      </c>
      <c r="H14" s="100"/>
      <c r="I14" s="98">
        <f t="shared" si="0"/>
        <v>0</v>
      </c>
      <c r="J14" s="69">
        <f t="shared" si="1"/>
        <v>2117000</v>
      </c>
    </row>
    <row r="15" spans="1:10" s="1" customFormat="1" ht="19.5" customHeight="1">
      <c r="A15" s="67" t="s">
        <v>48</v>
      </c>
      <c r="B15" s="68" t="s">
        <v>149</v>
      </c>
      <c r="C15" s="69">
        <v>0</v>
      </c>
      <c r="D15" s="96">
        <v>0</v>
      </c>
      <c r="E15" s="100"/>
      <c r="F15" s="98">
        <v>60000</v>
      </c>
      <c r="G15" s="96">
        <v>2</v>
      </c>
      <c r="H15" s="100"/>
      <c r="I15" s="98">
        <f t="shared" si="0"/>
        <v>0</v>
      </c>
      <c r="J15" s="69">
        <f t="shared" si="1"/>
        <v>120000</v>
      </c>
    </row>
    <row r="16" spans="1:10" s="1" customFormat="1" ht="19.5" customHeight="1">
      <c r="A16" s="67" t="s">
        <v>47</v>
      </c>
      <c r="B16" s="68" t="s">
        <v>92</v>
      </c>
      <c r="C16" s="69">
        <v>0</v>
      </c>
      <c r="D16" s="96">
        <v>0</v>
      </c>
      <c r="E16" s="100"/>
      <c r="F16" s="98">
        <v>94286</v>
      </c>
      <c r="G16" s="96">
        <v>7</v>
      </c>
      <c r="H16" s="100"/>
      <c r="I16" s="98">
        <f t="shared" si="0"/>
        <v>0</v>
      </c>
      <c r="J16" s="69">
        <f t="shared" si="1"/>
        <v>660002</v>
      </c>
    </row>
    <row r="17" spans="1:10" s="1" customFormat="1" ht="19.5" customHeight="1">
      <c r="A17" s="67" t="s">
        <v>46</v>
      </c>
      <c r="B17" s="68" t="s">
        <v>93</v>
      </c>
      <c r="C17" s="69">
        <v>0</v>
      </c>
      <c r="D17" s="96">
        <v>0</v>
      </c>
      <c r="E17" s="100"/>
      <c r="F17" s="98">
        <v>160666</v>
      </c>
      <c r="G17" s="96">
        <v>9</v>
      </c>
      <c r="H17" s="100"/>
      <c r="I17" s="98">
        <f t="shared" si="0"/>
        <v>0</v>
      </c>
      <c r="J17" s="69">
        <f t="shared" si="1"/>
        <v>1445994</v>
      </c>
    </row>
    <row r="18" spans="1:10" s="1" customFormat="1" ht="19.5" customHeight="1">
      <c r="A18" s="67" t="s">
        <v>106</v>
      </c>
      <c r="B18" s="68" t="s">
        <v>94</v>
      </c>
      <c r="C18" s="69">
        <v>5000</v>
      </c>
      <c r="D18" s="96">
        <v>1</v>
      </c>
      <c r="E18" s="100"/>
      <c r="F18" s="98">
        <v>0</v>
      </c>
      <c r="G18" s="96">
        <v>0</v>
      </c>
      <c r="H18" s="100"/>
      <c r="I18" s="98">
        <f t="shared" si="0"/>
        <v>5000</v>
      </c>
      <c r="J18" s="69">
        <f t="shared" si="1"/>
        <v>0</v>
      </c>
    </row>
    <row r="19" spans="1:10" s="1" customFormat="1" ht="19.5" customHeight="1">
      <c r="A19" s="67" t="s">
        <v>100</v>
      </c>
      <c r="B19" s="68" t="s">
        <v>95</v>
      </c>
      <c r="C19" s="69">
        <v>20000</v>
      </c>
      <c r="D19" s="96">
        <v>1</v>
      </c>
      <c r="E19" s="100"/>
      <c r="F19" s="98">
        <v>360000</v>
      </c>
      <c r="G19" s="96">
        <v>2</v>
      </c>
      <c r="H19" s="100"/>
      <c r="I19" s="98">
        <f t="shared" si="0"/>
        <v>20000</v>
      </c>
      <c r="J19" s="69">
        <f t="shared" si="1"/>
        <v>720000</v>
      </c>
    </row>
    <row r="20" spans="1:10" s="25" customFormat="1" ht="19.5" customHeight="1">
      <c r="A20" s="116" t="s">
        <v>58</v>
      </c>
      <c r="B20" s="89"/>
      <c r="C20" s="90">
        <f>SUM(C8:C19)</f>
        <v>2787300</v>
      </c>
      <c r="D20" s="91"/>
      <c r="E20" s="115"/>
      <c r="F20" s="90">
        <f>SUM(F8:F19)</f>
        <v>2745507</v>
      </c>
      <c r="G20" s="91"/>
      <c r="H20" s="102"/>
      <c r="I20" s="119">
        <f>SUM(I8:I19)</f>
        <v>17962974</v>
      </c>
      <c r="J20" s="92">
        <f>SUM(J8:J19)</f>
        <v>10658990</v>
      </c>
    </row>
    <row r="21" spans="1:10" s="25" customFormat="1" ht="19.5" customHeight="1">
      <c r="A21" s="28"/>
      <c r="B21" s="107"/>
      <c r="C21" s="106"/>
      <c r="D21" s="101"/>
      <c r="E21" s="101"/>
      <c r="F21" s="106"/>
      <c r="G21" s="101"/>
      <c r="H21" s="101"/>
      <c r="I21" s="106"/>
      <c r="J21" s="106"/>
    </row>
    <row r="22" spans="1:10" s="25" customFormat="1" ht="19.5" customHeight="1">
      <c r="A22" s="28"/>
      <c r="B22" s="107"/>
      <c r="C22" s="106"/>
      <c r="D22" s="101"/>
      <c r="E22" s="101"/>
      <c r="F22" s="106"/>
      <c r="G22" s="101"/>
      <c r="H22" s="101"/>
      <c r="I22" s="106"/>
      <c r="J22" s="106"/>
    </row>
    <row r="23" spans="1:10" s="25" customFormat="1" ht="19.5" customHeight="1">
      <c r="A23" s="28"/>
      <c r="B23" s="107"/>
      <c r="C23" s="106"/>
      <c r="D23" s="101"/>
      <c r="E23" s="101"/>
      <c r="F23" s="106"/>
      <c r="G23" s="101"/>
      <c r="H23" s="101"/>
      <c r="I23" s="106"/>
      <c r="J23" s="106"/>
    </row>
    <row r="24" spans="1:10" s="1" customFormat="1" ht="19.5" customHeight="1">
      <c r="A24" s="11" t="s">
        <v>103</v>
      </c>
      <c r="B24" s="120"/>
      <c r="C24" s="121"/>
      <c r="D24" s="122"/>
      <c r="E24" s="122"/>
      <c r="F24" s="121"/>
      <c r="G24" s="123"/>
      <c r="H24" s="124"/>
      <c r="I24" s="65" t="s">
        <v>50</v>
      </c>
      <c r="J24" s="16" t="s">
        <v>51</v>
      </c>
    </row>
    <row r="25" spans="1:10" s="1" customFormat="1" ht="19.5" customHeight="1">
      <c r="A25" s="12" t="s">
        <v>34</v>
      </c>
      <c r="B25" s="125" t="s">
        <v>104</v>
      </c>
      <c r="C25" s="121"/>
      <c r="D25" s="122"/>
      <c r="E25" s="122"/>
      <c r="F25" s="121"/>
      <c r="G25" s="123"/>
      <c r="H25" s="99"/>
      <c r="I25" s="12" t="s">
        <v>49</v>
      </c>
      <c r="J25" s="12" t="s">
        <v>52</v>
      </c>
    </row>
    <row r="26" spans="1:10" s="1" customFormat="1" ht="19.5" customHeight="1">
      <c r="A26" s="63"/>
      <c r="B26" s="117"/>
      <c r="C26" s="126"/>
      <c r="D26" s="127"/>
      <c r="E26" s="127"/>
      <c r="F26" s="126"/>
      <c r="G26" s="128"/>
      <c r="H26" s="101"/>
      <c r="I26" s="63"/>
      <c r="J26" s="63"/>
    </row>
    <row r="27" spans="1:10" s="1" customFormat="1" ht="19.5" customHeight="1">
      <c r="A27" s="63" t="s">
        <v>39</v>
      </c>
      <c r="B27" s="129" t="s">
        <v>41</v>
      </c>
      <c r="C27" s="130"/>
      <c r="D27" s="131"/>
      <c r="E27" s="131"/>
      <c r="F27" s="130"/>
      <c r="G27" s="132"/>
      <c r="H27" s="100"/>
      <c r="I27" s="74">
        <v>11300000</v>
      </c>
      <c r="J27" s="74">
        <v>2460000</v>
      </c>
    </row>
    <row r="28" spans="1:10" s="1" customFormat="1" ht="19.5" customHeight="1">
      <c r="A28" s="67" t="s">
        <v>8</v>
      </c>
      <c r="B28" s="120" t="s">
        <v>147</v>
      </c>
      <c r="C28" s="121"/>
      <c r="D28" s="122"/>
      <c r="E28" s="122"/>
      <c r="F28" s="121"/>
      <c r="G28" s="123"/>
      <c r="H28" s="84"/>
      <c r="I28" s="69">
        <v>2540000</v>
      </c>
      <c r="J28" s="69">
        <v>5920000</v>
      </c>
    </row>
    <row r="29" spans="1:10" s="1" customFormat="1" ht="19.5" customHeight="1">
      <c r="A29" s="105" t="s">
        <v>83</v>
      </c>
      <c r="B29" s="133">
        <v>4</v>
      </c>
      <c r="C29" s="121"/>
      <c r="D29" s="122"/>
      <c r="E29" s="122"/>
      <c r="F29" s="121"/>
      <c r="G29" s="123"/>
      <c r="H29" s="100"/>
      <c r="I29" s="69">
        <v>0</v>
      </c>
      <c r="J29" s="69">
        <v>1400000</v>
      </c>
    </row>
    <row r="30" spans="1:10" s="1" customFormat="1" ht="19.5" customHeight="1">
      <c r="A30" s="15" t="s">
        <v>58</v>
      </c>
      <c r="B30" s="89"/>
      <c r="C30" s="90"/>
      <c r="D30" s="91"/>
      <c r="E30" s="91"/>
      <c r="F30" s="90"/>
      <c r="G30" s="134"/>
      <c r="H30" s="128"/>
      <c r="I30" s="92">
        <f>SUM(I27:I29)</f>
        <v>13840000</v>
      </c>
      <c r="J30" s="92">
        <f>SUM(J27:J29)</f>
        <v>9780000</v>
      </c>
    </row>
    <row r="31" spans="2:8" s="1" customFormat="1" ht="19.5" customHeight="1">
      <c r="B31" s="64"/>
      <c r="C31" s="70"/>
      <c r="D31" s="86"/>
      <c r="E31" s="86"/>
      <c r="F31" s="70"/>
      <c r="G31" s="86"/>
      <c r="H31" s="86"/>
    </row>
    <row r="32" spans="2:8" s="1" customFormat="1" ht="19.5" customHeight="1">
      <c r="B32" s="64"/>
      <c r="C32" s="70"/>
      <c r="D32" s="86"/>
      <c r="E32" s="86"/>
      <c r="F32" s="70"/>
      <c r="G32" s="86"/>
      <c r="H32" s="86"/>
    </row>
    <row r="33" spans="1:8" s="1" customFormat="1" ht="19.5" customHeight="1">
      <c r="A33" s="25" t="s">
        <v>15</v>
      </c>
      <c r="B33" s="64" t="s">
        <v>77</v>
      </c>
      <c r="C33" s="70"/>
      <c r="D33" s="86"/>
      <c r="E33" s="86"/>
      <c r="F33" s="70"/>
      <c r="G33" s="86"/>
      <c r="H33" s="86"/>
    </row>
    <row r="34" spans="2:8" s="1" customFormat="1" ht="19.5" customHeight="1">
      <c r="B34" s="64" t="s">
        <v>78</v>
      </c>
      <c r="C34" s="70"/>
      <c r="D34" s="86"/>
      <c r="E34" s="86"/>
      <c r="F34" s="70"/>
      <c r="G34" s="86"/>
      <c r="H34" s="86"/>
    </row>
    <row r="35" spans="2:8" s="1" customFormat="1" ht="19.5" customHeight="1">
      <c r="B35" s="64" t="s">
        <v>141</v>
      </c>
      <c r="C35" s="70"/>
      <c r="D35" s="86"/>
      <c r="E35" s="86"/>
      <c r="F35" s="70"/>
      <c r="G35" s="86"/>
      <c r="H35" s="86"/>
    </row>
    <row r="36" spans="2:6" s="1" customFormat="1" ht="19.5" customHeight="1">
      <c r="B36" s="64" t="s">
        <v>79</v>
      </c>
      <c r="C36" s="70"/>
      <c r="D36" s="86"/>
      <c r="E36" s="86"/>
      <c r="F36" s="70"/>
    </row>
    <row r="37" spans="2:6" s="1" customFormat="1" ht="19.5" customHeight="1">
      <c r="B37" s="64" t="s">
        <v>80</v>
      </c>
      <c r="C37" s="70"/>
      <c r="D37" s="86"/>
      <c r="E37" s="86"/>
      <c r="F37" s="70"/>
    </row>
    <row r="38" spans="2:6" s="1" customFormat="1" ht="19.5" customHeight="1">
      <c r="B38" s="64" t="s">
        <v>89</v>
      </c>
      <c r="C38" s="70"/>
      <c r="D38" s="86"/>
      <c r="E38" s="86"/>
      <c r="F38" s="70"/>
    </row>
    <row r="39" spans="2:6" s="1" customFormat="1" ht="19.5" customHeight="1">
      <c r="B39" s="64" t="s">
        <v>142</v>
      </c>
      <c r="C39" s="70"/>
      <c r="D39" s="86"/>
      <c r="E39" s="86"/>
      <c r="F39" s="70"/>
    </row>
    <row r="40" spans="2:6" s="1" customFormat="1" ht="19.5" customHeight="1">
      <c r="B40" s="64" t="s">
        <v>81</v>
      </c>
      <c r="C40" s="70"/>
      <c r="D40" s="86"/>
      <c r="E40" s="86"/>
      <c r="F40" s="70"/>
    </row>
    <row r="41" spans="2:6" s="1" customFormat="1" ht="19.5" customHeight="1">
      <c r="B41" s="64" t="s">
        <v>82</v>
      </c>
      <c r="C41" s="70"/>
      <c r="D41" s="86"/>
      <c r="E41" s="86"/>
      <c r="F41" s="70"/>
    </row>
    <row r="42" spans="2:6" s="1" customFormat="1" ht="19.5" customHeight="1">
      <c r="B42" s="64" t="s">
        <v>102</v>
      </c>
      <c r="C42" s="70"/>
      <c r="D42" s="86"/>
      <c r="E42" s="86"/>
      <c r="F42" s="70"/>
    </row>
    <row r="43" spans="2:6" s="1" customFormat="1" ht="19.5" customHeight="1">
      <c r="B43" s="64" t="s">
        <v>101</v>
      </c>
      <c r="C43" s="70"/>
      <c r="D43" s="86"/>
      <c r="E43" s="86"/>
      <c r="F43" s="70"/>
    </row>
    <row r="44" spans="2:5" s="1" customFormat="1" ht="19.5" customHeight="1">
      <c r="B44" s="64"/>
      <c r="C44" s="70"/>
      <c r="D44" s="86"/>
      <c r="E44" s="86"/>
    </row>
    <row r="45" spans="2:5" s="1" customFormat="1" ht="19.5" customHeight="1">
      <c r="B45" s="64"/>
      <c r="C45" s="70"/>
      <c r="D45" s="86"/>
      <c r="E45" s="86"/>
    </row>
    <row r="46" spans="2:5" s="1" customFormat="1" ht="19.5" customHeight="1">
      <c r="B46" s="64"/>
      <c r="C46" s="70"/>
      <c r="D46" s="86"/>
      <c r="E46" s="86"/>
    </row>
    <row r="47" spans="2:5" s="1" customFormat="1" ht="19.5" customHeight="1">
      <c r="B47" s="64"/>
      <c r="C47" s="70"/>
      <c r="D47" s="86"/>
      <c r="E47" s="86"/>
    </row>
    <row r="48" spans="2:5" s="1" customFormat="1" ht="19.5" customHeight="1">
      <c r="B48" s="64"/>
      <c r="C48" s="70"/>
      <c r="D48" s="86"/>
      <c r="E48" s="86"/>
    </row>
    <row r="49" spans="2:5" s="1" customFormat="1" ht="19.5" customHeight="1">
      <c r="B49" s="64"/>
      <c r="C49" s="70"/>
      <c r="D49" s="86"/>
      <c r="E49" s="86"/>
    </row>
    <row r="50" spans="2:5" s="1" customFormat="1" ht="19.5" customHeight="1">
      <c r="B50" s="64"/>
      <c r="C50" s="70"/>
      <c r="D50" s="86"/>
      <c r="E50" s="86"/>
    </row>
    <row r="51" spans="2:5" s="1" customFormat="1" ht="14.25">
      <c r="B51" s="64"/>
      <c r="C51" s="70"/>
      <c r="D51" s="86"/>
      <c r="E51" s="86"/>
    </row>
    <row r="52" spans="2:5" s="1" customFormat="1" ht="14.25">
      <c r="B52" s="64"/>
      <c r="C52" s="70"/>
      <c r="D52" s="86"/>
      <c r="E52" s="86"/>
    </row>
    <row r="53" spans="2:5" s="1" customFormat="1" ht="14.25">
      <c r="B53" s="64"/>
      <c r="C53" s="70"/>
      <c r="D53" s="86"/>
      <c r="E53" s="86"/>
    </row>
    <row r="54" spans="2:5" s="1" customFormat="1" ht="14.25">
      <c r="B54" s="64"/>
      <c r="C54" s="70"/>
      <c r="D54" s="86"/>
      <c r="E54" s="86"/>
    </row>
    <row r="55" spans="2:5" s="1" customFormat="1" ht="14.25">
      <c r="B55" s="64"/>
      <c r="C55" s="70"/>
      <c r="D55" s="86"/>
      <c r="E55" s="86"/>
    </row>
    <row r="56" spans="2:5" s="1" customFormat="1" ht="14.25">
      <c r="B56" s="64"/>
      <c r="C56" s="70"/>
      <c r="D56" s="86"/>
      <c r="E56" s="86"/>
    </row>
    <row r="57" spans="2:5" s="1" customFormat="1" ht="14.25">
      <c r="B57" s="64"/>
      <c r="C57" s="70"/>
      <c r="D57" s="86"/>
      <c r="E57" s="86"/>
    </row>
    <row r="58" spans="2:5" s="1" customFormat="1" ht="14.25">
      <c r="B58" s="64"/>
      <c r="C58" s="70"/>
      <c r="D58" s="86"/>
      <c r="E58" s="86"/>
    </row>
    <row r="59" spans="2:5" s="1" customFormat="1" ht="14.25">
      <c r="B59" s="64"/>
      <c r="C59" s="70"/>
      <c r="D59" s="86"/>
      <c r="E59" s="86"/>
    </row>
    <row r="60" spans="2:5" s="1" customFormat="1" ht="14.25">
      <c r="B60" s="64"/>
      <c r="C60" s="70"/>
      <c r="D60" s="86"/>
      <c r="E60" s="86"/>
    </row>
    <row r="61" spans="2:5" s="1" customFormat="1" ht="14.25">
      <c r="B61" s="64"/>
      <c r="C61" s="70"/>
      <c r="D61" s="86"/>
      <c r="E61" s="86"/>
    </row>
    <row r="62" spans="2:5" s="1" customFormat="1" ht="14.25">
      <c r="B62" s="64"/>
      <c r="C62" s="70"/>
      <c r="D62" s="86"/>
      <c r="E62" s="86"/>
    </row>
    <row r="63" spans="2:5" s="1" customFormat="1" ht="14.25">
      <c r="B63" s="64"/>
      <c r="C63" s="70"/>
      <c r="D63" s="86"/>
      <c r="E63" s="86"/>
    </row>
    <row r="64" spans="2:5" s="1" customFormat="1" ht="14.25">
      <c r="B64" s="64"/>
      <c r="C64" s="70"/>
      <c r="D64" s="86"/>
      <c r="E64" s="86"/>
    </row>
    <row r="65" spans="2:5" s="1" customFormat="1" ht="14.25">
      <c r="B65" s="64"/>
      <c r="C65" s="70"/>
      <c r="D65" s="86"/>
      <c r="E65" s="86"/>
    </row>
    <row r="66" spans="2:5" s="1" customFormat="1" ht="14.25">
      <c r="B66" s="64"/>
      <c r="C66" s="70"/>
      <c r="D66" s="86"/>
      <c r="E66" s="86"/>
    </row>
    <row r="67" spans="2:5" s="1" customFormat="1" ht="14.25">
      <c r="B67" s="64"/>
      <c r="C67" s="70"/>
      <c r="D67" s="86"/>
      <c r="E67" s="86"/>
    </row>
    <row r="68" spans="2:5" s="1" customFormat="1" ht="14.25">
      <c r="B68" s="64"/>
      <c r="C68" s="70"/>
      <c r="D68" s="86"/>
      <c r="E68" s="86"/>
    </row>
    <row r="69" spans="2:5" s="1" customFormat="1" ht="14.25">
      <c r="B69" s="64"/>
      <c r="C69" s="70"/>
      <c r="D69" s="86"/>
      <c r="E69" s="86"/>
    </row>
    <row r="70" spans="2:5" s="1" customFormat="1" ht="14.25">
      <c r="B70" s="64"/>
      <c r="C70" s="70"/>
      <c r="D70" s="86"/>
      <c r="E70" s="86"/>
    </row>
    <row r="71" spans="2:5" s="1" customFormat="1" ht="14.25">
      <c r="B71" s="64"/>
      <c r="C71" s="70"/>
      <c r="D71" s="86"/>
      <c r="E71" s="86"/>
    </row>
    <row r="72" spans="2:5" s="1" customFormat="1" ht="14.25">
      <c r="B72" s="64"/>
      <c r="C72" s="70"/>
      <c r="D72" s="86"/>
      <c r="E72" s="86"/>
    </row>
    <row r="73" spans="2:5" s="1" customFormat="1" ht="14.25">
      <c r="B73" s="64"/>
      <c r="C73" s="70"/>
      <c r="D73" s="86"/>
      <c r="E73" s="86"/>
    </row>
    <row r="74" spans="2:5" s="1" customFormat="1" ht="14.25">
      <c r="B74" s="64"/>
      <c r="C74" s="70"/>
      <c r="D74" s="86"/>
      <c r="E74" s="86"/>
    </row>
    <row r="75" spans="2:5" s="1" customFormat="1" ht="14.25">
      <c r="B75" s="64"/>
      <c r="C75" s="70"/>
      <c r="D75" s="86"/>
      <c r="E75" s="86"/>
    </row>
    <row r="76" spans="2:5" s="1" customFormat="1" ht="14.25">
      <c r="B76" s="64"/>
      <c r="C76" s="70"/>
      <c r="D76" s="86"/>
      <c r="E76" s="86"/>
    </row>
    <row r="77" spans="2:5" s="1" customFormat="1" ht="14.25">
      <c r="B77" s="64"/>
      <c r="C77" s="70"/>
      <c r="D77" s="86"/>
      <c r="E77" s="86"/>
    </row>
    <row r="78" spans="2:5" s="1" customFormat="1" ht="14.25">
      <c r="B78" s="64"/>
      <c r="C78" s="70"/>
      <c r="D78" s="86"/>
      <c r="E78" s="86"/>
    </row>
    <row r="79" spans="2:5" s="1" customFormat="1" ht="14.25">
      <c r="B79" s="64"/>
      <c r="C79" s="70"/>
      <c r="D79" s="86"/>
      <c r="E79" s="86"/>
    </row>
    <row r="80" spans="2:5" s="1" customFormat="1" ht="14.25">
      <c r="B80" s="64"/>
      <c r="C80" s="70"/>
      <c r="D80" s="86"/>
      <c r="E80" s="86"/>
    </row>
    <row r="81" spans="2:5" s="1" customFormat="1" ht="14.25">
      <c r="B81" s="64"/>
      <c r="C81" s="70"/>
      <c r="D81" s="86"/>
      <c r="E81" s="86"/>
    </row>
    <row r="82" spans="2:5" s="1" customFormat="1" ht="14.25">
      <c r="B82" s="64"/>
      <c r="C82" s="70"/>
      <c r="D82" s="86"/>
      <c r="E82" s="86"/>
    </row>
    <row r="83" spans="2:5" s="1" customFormat="1" ht="14.25">
      <c r="B83" s="64"/>
      <c r="C83" s="70"/>
      <c r="D83" s="86"/>
      <c r="E83" s="86"/>
    </row>
    <row r="84" spans="2:5" s="1" customFormat="1" ht="14.25">
      <c r="B84" s="64"/>
      <c r="C84" s="70"/>
      <c r="D84" s="86"/>
      <c r="E84" s="86"/>
    </row>
    <row r="85" spans="2:5" s="1" customFormat="1" ht="14.25">
      <c r="B85" s="64"/>
      <c r="C85" s="70"/>
      <c r="D85" s="86"/>
      <c r="E85" s="86"/>
    </row>
    <row r="86" spans="2:5" s="1" customFormat="1" ht="14.25">
      <c r="B86" s="64"/>
      <c r="C86" s="70"/>
      <c r="D86" s="86"/>
      <c r="E86" s="86"/>
    </row>
    <row r="87" spans="2:5" s="1" customFormat="1" ht="14.25">
      <c r="B87" s="64"/>
      <c r="C87" s="70"/>
      <c r="D87" s="86"/>
      <c r="E87" s="86"/>
    </row>
    <row r="88" spans="2:5" s="1" customFormat="1" ht="14.25">
      <c r="B88" s="64"/>
      <c r="C88" s="70"/>
      <c r="D88" s="86"/>
      <c r="E88" s="86"/>
    </row>
    <row r="89" spans="2:5" s="1" customFormat="1" ht="14.25">
      <c r="B89" s="64"/>
      <c r="C89" s="70"/>
      <c r="D89" s="86"/>
      <c r="E89" s="86"/>
    </row>
    <row r="90" spans="2:5" s="1" customFormat="1" ht="14.25">
      <c r="B90" s="64"/>
      <c r="C90" s="70"/>
      <c r="D90" s="86"/>
      <c r="E90" s="86"/>
    </row>
    <row r="91" spans="2:5" s="1" customFormat="1" ht="14.25">
      <c r="B91" s="64"/>
      <c r="C91" s="70"/>
      <c r="D91" s="86"/>
      <c r="E91" s="86"/>
    </row>
    <row r="92" spans="2:5" s="1" customFormat="1" ht="14.25">
      <c r="B92" s="64"/>
      <c r="C92" s="70"/>
      <c r="D92" s="86"/>
      <c r="E92" s="86"/>
    </row>
    <row r="93" spans="2:5" s="1" customFormat="1" ht="14.25">
      <c r="B93" s="64"/>
      <c r="C93" s="70"/>
      <c r="D93" s="86"/>
      <c r="E93" s="86"/>
    </row>
    <row r="94" spans="2:5" s="1" customFormat="1" ht="14.25">
      <c r="B94" s="64"/>
      <c r="C94" s="70"/>
      <c r="D94" s="86"/>
      <c r="E94" s="86"/>
    </row>
    <row r="95" spans="2:5" s="1" customFormat="1" ht="14.25">
      <c r="B95" s="64"/>
      <c r="C95" s="70"/>
      <c r="D95" s="86"/>
      <c r="E95" s="86"/>
    </row>
    <row r="96" spans="2:5" s="1" customFormat="1" ht="14.25">
      <c r="B96" s="64"/>
      <c r="C96" s="70"/>
      <c r="D96" s="86"/>
      <c r="E96" s="86"/>
    </row>
    <row r="97" spans="2:5" s="1" customFormat="1" ht="14.25">
      <c r="B97" s="64"/>
      <c r="C97" s="70"/>
      <c r="D97" s="86"/>
      <c r="E97" s="86"/>
    </row>
    <row r="98" spans="2:5" s="1" customFormat="1" ht="14.25">
      <c r="B98" s="64"/>
      <c r="C98" s="70"/>
      <c r="D98" s="86"/>
      <c r="E98" s="86"/>
    </row>
    <row r="99" spans="2:5" s="1" customFormat="1" ht="14.25">
      <c r="B99" s="64"/>
      <c r="C99" s="70"/>
      <c r="D99" s="86"/>
      <c r="E99" s="86"/>
    </row>
    <row r="100" spans="2:5" s="1" customFormat="1" ht="14.25">
      <c r="B100" s="64"/>
      <c r="C100" s="70"/>
      <c r="D100" s="86"/>
      <c r="E100" s="86"/>
    </row>
    <row r="101" spans="2:5" s="1" customFormat="1" ht="14.25">
      <c r="B101" s="64"/>
      <c r="C101" s="70"/>
      <c r="D101" s="86"/>
      <c r="E101" s="86"/>
    </row>
    <row r="102" spans="2:5" s="1" customFormat="1" ht="14.25">
      <c r="B102" s="64"/>
      <c r="C102" s="70"/>
      <c r="D102" s="86"/>
      <c r="E102" s="86"/>
    </row>
    <row r="103" spans="2:5" s="1" customFormat="1" ht="14.25">
      <c r="B103" s="64"/>
      <c r="C103" s="70"/>
      <c r="D103" s="86"/>
      <c r="E103" s="86"/>
    </row>
    <row r="104" spans="2:5" s="1" customFormat="1" ht="14.25">
      <c r="B104" s="64"/>
      <c r="C104" s="70"/>
      <c r="D104" s="86"/>
      <c r="E104" s="86"/>
    </row>
    <row r="105" spans="2:5" s="1" customFormat="1" ht="14.25">
      <c r="B105" s="64"/>
      <c r="C105" s="70"/>
      <c r="D105" s="86"/>
      <c r="E105" s="86"/>
    </row>
    <row r="106" spans="2:5" s="1" customFormat="1" ht="14.25">
      <c r="B106" s="64"/>
      <c r="C106" s="70"/>
      <c r="D106" s="86"/>
      <c r="E106" s="86"/>
    </row>
    <row r="107" spans="2:5" s="1" customFormat="1" ht="14.25">
      <c r="B107" s="64"/>
      <c r="C107" s="70"/>
      <c r="D107" s="86"/>
      <c r="E107" s="86"/>
    </row>
    <row r="108" spans="2:5" s="1" customFormat="1" ht="14.25">
      <c r="B108" s="64"/>
      <c r="C108" s="70"/>
      <c r="D108" s="86"/>
      <c r="E108" s="86"/>
    </row>
    <row r="109" spans="2:5" s="1" customFormat="1" ht="14.25">
      <c r="B109" s="64"/>
      <c r="C109" s="70"/>
      <c r="D109" s="86"/>
      <c r="E109" s="86"/>
    </row>
    <row r="110" spans="2:5" s="1" customFormat="1" ht="14.25">
      <c r="B110" s="64"/>
      <c r="C110" s="70"/>
      <c r="D110" s="86"/>
      <c r="E110" s="86"/>
    </row>
    <row r="111" spans="2:5" s="1" customFormat="1" ht="14.25">
      <c r="B111" s="64"/>
      <c r="C111" s="70"/>
      <c r="D111" s="86"/>
      <c r="E111" s="86"/>
    </row>
    <row r="112" spans="2:5" s="1" customFormat="1" ht="14.25">
      <c r="B112" s="64"/>
      <c r="C112" s="70"/>
      <c r="D112" s="86"/>
      <c r="E112" s="86"/>
    </row>
    <row r="113" spans="2:5" s="1" customFormat="1" ht="14.25">
      <c r="B113" s="64"/>
      <c r="C113" s="70"/>
      <c r="D113" s="86"/>
      <c r="E113" s="86"/>
    </row>
    <row r="114" spans="2:5" s="1" customFormat="1" ht="14.25">
      <c r="B114" s="64"/>
      <c r="C114" s="70"/>
      <c r="D114" s="86"/>
      <c r="E114" s="86"/>
    </row>
    <row r="115" spans="2:5" s="1" customFormat="1" ht="14.25">
      <c r="B115" s="64"/>
      <c r="C115" s="70"/>
      <c r="D115" s="86"/>
      <c r="E115" s="86"/>
    </row>
    <row r="116" spans="2:5" s="1" customFormat="1" ht="14.25">
      <c r="B116" s="64"/>
      <c r="C116" s="70"/>
      <c r="D116" s="86"/>
      <c r="E116" s="86"/>
    </row>
    <row r="117" spans="2:5" s="1" customFormat="1" ht="14.25">
      <c r="B117" s="64"/>
      <c r="C117" s="70"/>
      <c r="D117" s="86"/>
      <c r="E117" s="86"/>
    </row>
    <row r="118" spans="2:5" s="1" customFormat="1" ht="14.25">
      <c r="B118" s="64"/>
      <c r="C118" s="70"/>
      <c r="D118" s="86"/>
      <c r="E118" s="86"/>
    </row>
    <row r="119" spans="2:5" s="1" customFormat="1" ht="14.25">
      <c r="B119" s="64"/>
      <c r="C119" s="70"/>
      <c r="D119" s="86"/>
      <c r="E119" s="86"/>
    </row>
    <row r="120" spans="2:5" s="1" customFormat="1" ht="14.25">
      <c r="B120" s="64"/>
      <c r="C120" s="70"/>
      <c r="D120" s="86"/>
      <c r="E120" s="86"/>
    </row>
    <row r="121" spans="2:5" s="1" customFormat="1" ht="14.25">
      <c r="B121" s="64"/>
      <c r="C121" s="70"/>
      <c r="D121" s="86"/>
      <c r="E121" s="86"/>
    </row>
    <row r="122" spans="2:5" s="1" customFormat="1" ht="14.25">
      <c r="B122" s="64"/>
      <c r="C122" s="70"/>
      <c r="D122" s="86"/>
      <c r="E122" s="86"/>
    </row>
    <row r="123" spans="2:5" s="1" customFormat="1" ht="14.25">
      <c r="B123" s="64"/>
      <c r="C123" s="70"/>
      <c r="D123" s="86"/>
      <c r="E123" s="86"/>
    </row>
    <row r="124" spans="2:5" s="1" customFormat="1" ht="14.25">
      <c r="B124" s="64"/>
      <c r="C124" s="70"/>
      <c r="D124" s="86"/>
      <c r="E124" s="86"/>
    </row>
    <row r="125" spans="2:5" s="1" customFormat="1" ht="14.25">
      <c r="B125" s="64"/>
      <c r="C125" s="70"/>
      <c r="D125" s="86"/>
      <c r="E125" s="86"/>
    </row>
    <row r="126" spans="2:5" s="1" customFormat="1" ht="14.25">
      <c r="B126" s="64"/>
      <c r="C126" s="70"/>
      <c r="D126" s="86"/>
      <c r="E126" s="86"/>
    </row>
    <row r="127" spans="2:5" s="1" customFormat="1" ht="14.25">
      <c r="B127" s="64"/>
      <c r="C127" s="70"/>
      <c r="D127" s="86"/>
      <c r="E127" s="86"/>
    </row>
    <row r="128" spans="2:5" s="1" customFormat="1" ht="14.25">
      <c r="B128" s="64"/>
      <c r="C128" s="70"/>
      <c r="D128" s="86"/>
      <c r="E128" s="86"/>
    </row>
    <row r="129" spans="2:5" s="1" customFormat="1" ht="14.25">
      <c r="B129" s="64"/>
      <c r="C129" s="70"/>
      <c r="D129" s="86"/>
      <c r="E129" s="86"/>
    </row>
    <row r="130" spans="2:5" s="1" customFormat="1" ht="14.25">
      <c r="B130" s="64"/>
      <c r="C130" s="70"/>
      <c r="D130" s="86"/>
      <c r="E130" s="86"/>
    </row>
    <row r="131" spans="2:5" s="1" customFormat="1" ht="14.25">
      <c r="B131" s="64"/>
      <c r="C131" s="70"/>
      <c r="D131" s="86"/>
      <c r="E131" s="86"/>
    </row>
    <row r="132" spans="2:5" s="1" customFormat="1" ht="14.25">
      <c r="B132" s="64"/>
      <c r="C132" s="70"/>
      <c r="D132" s="86"/>
      <c r="E132" s="86"/>
    </row>
    <row r="133" spans="2:5" s="1" customFormat="1" ht="14.25">
      <c r="B133" s="64"/>
      <c r="C133" s="70"/>
      <c r="D133" s="86"/>
      <c r="E133" s="86"/>
    </row>
    <row r="134" spans="2:5" s="1" customFormat="1" ht="14.25">
      <c r="B134" s="64"/>
      <c r="C134" s="70"/>
      <c r="D134" s="86"/>
      <c r="E134" s="86"/>
    </row>
    <row r="135" spans="2:5" s="1" customFormat="1" ht="14.25">
      <c r="B135" s="64"/>
      <c r="C135" s="70"/>
      <c r="D135" s="86"/>
      <c r="E135" s="86"/>
    </row>
    <row r="136" spans="2:5" s="1" customFormat="1" ht="14.25">
      <c r="B136" s="64"/>
      <c r="C136" s="70"/>
      <c r="D136" s="86"/>
      <c r="E136" s="86"/>
    </row>
    <row r="137" spans="2:5" s="1" customFormat="1" ht="14.25">
      <c r="B137" s="64"/>
      <c r="C137" s="70"/>
      <c r="D137" s="86"/>
      <c r="E137" s="86"/>
    </row>
    <row r="138" spans="2:5" s="1" customFormat="1" ht="14.25">
      <c r="B138" s="64"/>
      <c r="C138" s="70"/>
      <c r="D138" s="86"/>
      <c r="E138" s="86"/>
    </row>
    <row r="139" spans="2:5" s="1" customFormat="1" ht="14.25">
      <c r="B139" s="64"/>
      <c r="C139" s="70"/>
      <c r="D139" s="86"/>
      <c r="E139" s="86"/>
    </row>
    <row r="140" spans="2:5" s="1" customFormat="1" ht="14.25">
      <c r="B140" s="64"/>
      <c r="C140" s="70"/>
      <c r="D140" s="86"/>
      <c r="E140" s="86"/>
    </row>
    <row r="141" spans="2:5" s="1" customFormat="1" ht="14.25">
      <c r="B141" s="64"/>
      <c r="C141" s="70"/>
      <c r="D141" s="86"/>
      <c r="E141" s="86"/>
    </row>
    <row r="142" spans="2:5" s="1" customFormat="1" ht="14.25">
      <c r="B142" s="64"/>
      <c r="C142" s="70"/>
      <c r="D142" s="86"/>
      <c r="E142" s="86"/>
    </row>
    <row r="143" spans="2:5" s="1" customFormat="1" ht="14.25">
      <c r="B143" s="64"/>
      <c r="C143" s="70"/>
      <c r="D143" s="86"/>
      <c r="E143" s="86"/>
    </row>
    <row r="144" spans="2:5" s="1" customFormat="1" ht="14.25">
      <c r="B144" s="64"/>
      <c r="C144" s="70"/>
      <c r="D144" s="86"/>
      <c r="E144" s="86"/>
    </row>
    <row r="145" spans="2:5" s="1" customFormat="1" ht="14.25">
      <c r="B145" s="64"/>
      <c r="C145" s="70"/>
      <c r="D145" s="86"/>
      <c r="E145" s="86"/>
    </row>
    <row r="146" spans="2:5" s="1" customFormat="1" ht="14.25">
      <c r="B146" s="64"/>
      <c r="C146" s="70"/>
      <c r="D146" s="86"/>
      <c r="E146" s="86"/>
    </row>
    <row r="147" spans="2:5" s="1" customFormat="1" ht="14.25">
      <c r="B147" s="64"/>
      <c r="C147" s="70"/>
      <c r="D147" s="86"/>
      <c r="E147" s="86"/>
    </row>
    <row r="148" spans="2:5" s="1" customFormat="1" ht="14.25">
      <c r="B148" s="64"/>
      <c r="C148" s="70"/>
      <c r="D148" s="86"/>
      <c r="E148" s="86"/>
    </row>
    <row r="149" spans="2:5" s="1" customFormat="1" ht="14.25">
      <c r="B149" s="64"/>
      <c r="C149" s="70"/>
      <c r="D149" s="86"/>
      <c r="E149" s="86"/>
    </row>
    <row r="150" spans="2:5" s="1" customFormat="1" ht="14.25">
      <c r="B150" s="64"/>
      <c r="C150" s="70"/>
      <c r="D150" s="86"/>
      <c r="E150" s="86"/>
    </row>
    <row r="151" spans="2:5" s="1" customFormat="1" ht="14.25">
      <c r="B151" s="64"/>
      <c r="C151" s="70"/>
      <c r="D151" s="86"/>
      <c r="E151" s="86"/>
    </row>
    <row r="152" spans="2:5" s="1" customFormat="1" ht="14.25">
      <c r="B152" s="64"/>
      <c r="C152" s="70"/>
      <c r="D152" s="86"/>
      <c r="E152" s="86"/>
    </row>
    <row r="153" spans="2:5" s="1" customFormat="1" ht="14.25">
      <c r="B153" s="64"/>
      <c r="C153" s="70"/>
      <c r="D153" s="86"/>
      <c r="E153" s="86"/>
    </row>
    <row r="154" spans="2:5" s="1" customFormat="1" ht="14.25">
      <c r="B154" s="64"/>
      <c r="C154" s="70"/>
      <c r="D154" s="86"/>
      <c r="E154" s="86"/>
    </row>
    <row r="155" spans="2:5" s="1" customFormat="1" ht="14.25">
      <c r="B155" s="64"/>
      <c r="C155" s="70"/>
      <c r="D155" s="86"/>
      <c r="E155" s="86"/>
    </row>
    <row r="156" spans="2:5" s="1" customFormat="1" ht="14.25">
      <c r="B156" s="64"/>
      <c r="C156" s="70"/>
      <c r="D156" s="86"/>
      <c r="E156" s="86"/>
    </row>
    <row r="157" spans="2:5" s="1" customFormat="1" ht="14.25">
      <c r="B157" s="64"/>
      <c r="C157" s="70"/>
      <c r="D157" s="86"/>
      <c r="E157" s="86"/>
    </row>
    <row r="158" spans="2:5" s="1" customFormat="1" ht="14.25">
      <c r="B158" s="64"/>
      <c r="C158" s="70"/>
      <c r="D158" s="86"/>
      <c r="E158" s="86"/>
    </row>
    <row r="159" spans="2:5" s="1" customFormat="1" ht="14.25">
      <c r="B159" s="64"/>
      <c r="C159" s="70"/>
      <c r="D159" s="86"/>
      <c r="E159" s="86"/>
    </row>
    <row r="160" spans="2:5" s="1" customFormat="1" ht="14.25">
      <c r="B160" s="64"/>
      <c r="C160" s="70"/>
      <c r="D160" s="86"/>
      <c r="E160" s="86"/>
    </row>
    <row r="161" spans="2:5" s="1" customFormat="1" ht="14.25">
      <c r="B161" s="64"/>
      <c r="C161" s="70"/>
      <c r="D161" s="86"/>
      <c r="E161" s="86"/>
    </row>
    <row r="162" spans="2:5" s="1" customFormat="1" ht="14.25">
      <c r="B162" s="64"/>
      <c r="C162" s="70"/>
      <c r="D162" s="86"/>
      <c r="E162" s="86"/>
    </row>
    <row r="163" spans="2:5" s="1" customFormat="1" ht="14.25">
      <c r="B163" s="64"/>
      <c r="C163" s="70"/>
      <c r="D163" s="86"/>
      <c r="E163" s="86"/>
    </row>
    <row r="164" spans="2:5" s="1" customFormat="1" ht="14.25">
      <c r="B164" s="64"/>
      <c r="C164" s="70"/>
      <c r="D164" s="86"/>
      <c r="E164" s="86"/>
    </row>
    <row r="165" spans="2:5" s="1" customFormat="1" ht="14.25">
      <c r="B165" s="64"/>
      <c r="C165" s="70"/>
      <c r="D165" s="86"/>
      <c r="E165" s="86"/>
    </row>
    <row r="166" spans="2:5" s="1" customFormat="1" ht="14.25">
      <c r="B166" s="64"/>
      <c r="C166" s="70"/>
      <c r="D166" s="86"/>
      <c r="E166" s="86"/>
    </row>
    <row r="167" spans="2:5" s="1" customFormat="1" ht="14.25">
      <c r="B167" s="64"/>
      <c r="C167" s="70"/>
      <c r="D167" s="86"/>
      <c r="E167" s="86"/>
    </row>
    <row r="168" spans="2:5" s="1" customFormat="1" ht="14.25">
      <c r="B168" s="64"/>
      <c r="C168" s="70"/>
      <c r="D168" s="86"/>
      <c r="E168" s="86"/>
    </row>
    <row r="169" spans="2:5" s="1" customFormat="1" ht="14.25">
      <c r="B169" s="64"/>
      <c r="C169" s="70"/>
      <c r="D169" s="86"/>
      <c r="E169" s="86"/>
    </row>
    <row r="170" spans="2:5" ht="12.75">
      <c r="B170" s="135"/>
      <c r="C170" s="136"/>
      <c r="D170" s="137"/>
      <c r="E170" s="137"/>
    </row>
    <row r="171" spans="2:5" ht="12.75">
      <c r="B171" s="135"/>
      <c r="C171" s="136"/>
      <c r="D171" s="137"/>
      <c r="E171" s="137"/>
    </row>
    <row r="172" spans="2:5" ht="12.75">
      <c r="B172" s="135"/>
      <c r="C172" s="136"/>
      <c r="D172" s="137"/>
      <c r="E172" s="137"/>
    </row>
    <row r="173" spans="2:5" ht="12.75">
      <c r="B173" s="135"/>
      <c r="C173" s="136"/>
      <c r="D173" s="137"/>
      <c r="E173" s="137"/>
    </row>
    <row r="174" spans="2:5" ht="12.75">
      <c r="B174" s="135"/>
      <c r="C174" s="136"/>
      <c r="D174" s="137"/>
      <c r="E174" s="137"/>
    </row>
    <row r="175" spans="2:5" ht="12.75">
      <c r="B175" s="135"/>
      <c r="C175" s="136"/>
      <c r="D175" s="137"/>
      <c r="E175" s="137"/>
    </row>
    <row r="176" spans="2:5" ht="12.75">
      <c r="B176" s="135"/>
      <c r="C176" s="136"/>
      <c r="D176" s="137"/>
      <c r="E176" s="137"/>
    </row>
    <row r="177" spans="2:5" ht="12.75">
      <c r="B177" s="135"/>
      <c r="C177" s="136"/>
      <c r="D177" s="137"/>
      <c r="E177" s="137"/>
    </row>
    <row r="178" spans="2:5" ht="12.75">
      <c r="B178" s="135"/>
      <c r="C178" s="136"/>
      <c r="D178" s="137"/>
      <c r="E178" s="137"/>
    </row>
    <row r="179" spans="2:5" ht="12.75">
      <c r="B179" s="135"/>
      <c r="C179" s="136"/>
      <c r="D179" s="137"/>
      <c r="E179" s="137"/>
    </row>
    <row r="180" spans="2:5" ht="12.75">
      <c r="B180" s="135"/>
      <c r="C180" s="136"/>
      <c r="D180" s="137"/>
      <c r="E180" s="137"/>
    </row>
    <row r="181" spans="2:5" ht="12.75">
      <c r="B181" s="135"/>
      <c r="C181" s="136"/>
      <c r="D181" s="137"/>
      <c r="E181" s="137"/>
    </row>
    <row r="182" spans="2:5" ht="12.75">
      <c r="B182" s="135"/>
      <c r="C182" s="136"/>
      <c r="D182" s="137"/>
      <c r="E182" s="137"/>
    </row>
    <row r="183" spans="2:5" ht="12.75">
      <c r="B183" s="135"/>
      <c r="C183" s="136"/>
      <c r="D183" s="137"/>
      <c r="E183" s="137"/>
    </row>
    <row r="184" spans="2:5" ht="12.75">
      <c r="B184" s="135"/>
      <c r="C184" s="136"/>
      <c r="D184" s="137"/>
      <c r="E184" s="137"/>
    </row>
    <row r="185" spans="2:5" ht="12.75">
      <c r="B185" s="135"/>
      <c r="C185" s="136"/>
      <c r="D185" s="137"/>
      <c r="E185" s="137"/>
    </row>
    <row r="186" spans="2:5" ht="12.75">
      <c r="B186" s="135"/>
      <c r="C186" s="136"/>
      <c r="D186" s="137"/>
      <c r="E186" s="137"/>
    </row>
    <row r="187" spans="2:5" ht="12.75">
      <c r="B187" s="135"/>
      <c r="C187" s="136"/>
      <c r="D187" s="137"/>
      <c r="E187" s="137"/>
    </row>
    <row r="188" spans="2:5" ht="12.75">
      <c r="B188" s="135"/>
      <c r="C188" s="136"/>
      <c r="D188" s="137"/>
      <c r="E188" s="137"/>
    </row>
    <row r="189" spans="2:5" ht="12.75">
      <c r="B189" s="135"/>
      <c r="C189" s="136"/>
      <c r="D189" s="137"/>
      <c r="E189" s="137"/>
    </row>
    <row r="190" spans="2:5" ht="12.75">
      <c r="B190" s="135"/>
      <c r="C190" s="136"/>
      <c r="D190" s="137"/>
      <c r="E190" s="137"/>
    </row>
    <row r="191" spans="2:5" ht="12.75">
      <c r="B191" s="135"/>
      <c r="C191" s="136"/>
      <c r="D191" s="137"/>
      <c r="E191" s="137"/>
    </row>
    <row r="192" spans="2:5" ht="12.75">
      <c r="B192" s="135"/>
      <c r="C192" s="136"/>
      <c r="D192" s="137"/>
      <c r="E192" s="137"/>
    </row>
    <row r="193" spans="2:5" ht="12.75">
      <c r="B193" s="135"/>
      <c r="C193" s="136"/>
      <c r="D193" s="137"/>
      <c r="E193" s="137"/>
    </row>
    <row r="194" spans="2:5" ht="12.75">
      <c r="B194" s="135"/>
      <c r="C194" s="136"/>
      <c r="D194" s="137"/>
      <c r="E194" s="137"/>
    </row>
    <row r="195" spans="2:5" ht="12.75">
      <c r="B195" s="135"/>
      <c r="C195" s="136"/>
      <c r="D195" s="137"/>
      <c r="E195" s="137"/>
    </row>
    <row r="196" spans="2:5" ht="12.75">
      <c r="B196" s="135"/>
      <c r="C196" s="136"/>
      <c r="D196" s="137"/>
      <c r="E196" s="137"/>
    </row>
    <row r="197" spans="2:5" ht="12.75">
      <c r="B197" s="135"/>
      <c r="C197" s="136"/>
      <c r="D197" s="137"/>
      <c r="E197" s="137"/>
    </row>
    <row r="198" spans="2:5" ht="12.75">
      <c r="B198" s="135"/>
      <c r="C198" s="136"/>
      <c r="D198" s="137"/>
      <c r="E198" s="137"/>
    </row>
    <row r="199" spans="2:5" ht="12.75">
      <c r="B199" s="135"/>
      <c r="C199" s="136"/>
      <c r="D199" s="137"/>
      <c r="E199" s="137"/>
    </row>
    <row r="200" spans="2:5" ht="12.75">
      <c r="B200" s="135"/>
      <c r="C200" s="136"/>
      <c r="D200" s="137"/>
      <c r="E200" s="137"/>
    </row>
    <row r="201" spans="2:5" ht="12.75">
      <c r="B201" s="135"/>
      <c r="C201" s="136"/>
      <c r="D201" s="137"/>
      <c r="E201" s="137"/>
    </row>
    <row r="202" spans="2:5" ht="12.75">
      <c r="B202" s="135"/>
      <c r="C202" s="136"/>
      <c r="D202" s="137"/>
      <c r="E202" s="137"/>
    </row>
    <row r="203" spans="2:5" ht="12.75">
      <c r="B203" s="135"/>
      <c r="C203" s="136"/>
      <c r="D203" s="137"/>
      <c r="E203" s="137"/>
    </row>
    <row r="204" spans="2:5" ht="12.75">
      <c r="B204" s="135"/>
      <c r="C204" s="136"/>
      <c r="D204" s="137"/>
      <c r="E204" s="137"/>
    </row>
    <row r="205" spans="2:5" ht="12.75">
      <c r="B205" s="135"/>
      <c r="C205" s="136"/>
      <c r="D205" s="137"/>
      <c r="E205" s="137"/>
    </row>
    <row r="206" spans="2:5" ht="12.75">
      <c r="B206" s="135"/>
      <c r="C206" s="136"/>
      <c r="D206" s="137"/>
      <c r="E206" s="137"/>
    </row>
    <row r="207" spans="2:5" ht="12.75">
      <c r="B207" s="135"/>
      <c r="C207" s="136"/>
      <c r="D207" s="137"/>
      <c r="E207" s="137"/>
    </row>
    <row r="208" spans="2:5" ht="12.75">
      <c r="B208" s="135"/>
      <c r="C208" s="136"/>
      <c r="D208" s="137"/>
      <c r="E208" s="137"/>
    </row>
    <row r="209" spans="2:5" ht="12.75">
      <c r="B209" s="135"/>
      <c r="C209" s="136"/>
      <c r="D209" s="137"/>
      <c r="E209" s="137"/>
    </row>
    <row r="210" spans="2:5" ht="12.75">
      <c r="B210" s="135"/>
      <c r="C210" s="136"/>
      <c r="D210" s="137"/>
      <c r="E210" s="137"/>
    </row>
    <row r="211" spans="2:5" ht="12.75">
      <c r="B211" s="135"/>
      <c r="C211" s="136"/>
      <c r="D211" s="137"/>
      <c r="E211" s="137"/>
    </row>
    <row r="212" spans="2:5" ht="12.75">
      <c r="B212" s="135"/>
      <c r="C212" s="136"/>
      <c r="D212" s="137"/>
      <c r="E212" s="137"/>
    </row>
    <row r="213" spans="2:5" ht="12.75">
      <c r="B213" s="135"/>
      <c r="C213" s="136"/>
      <c r="D213" s="137"/>
      <c r="E213" s="137"/>
    </row>
    <row r="214" spans="2:5" ht="12.75">
      <c r="B214" s="135"/>
      <c r="C214" s="136"/>
      <c r="D214" s="137"/>
      <c r="E214" s="137"/>
    </row>
    <row r="215" spans="2:5" ht="12.75">
      <c r="B215" s="135"/>
      <c r="C215" s="136"/>
      <c r="D215" s="137"/>
      <c r="E215" s="137"/>
    </row>
    <row r="216" spans="2:5" ht="12.75">
      <c r="B216" s="135"/>
      <c r="C216" s="136"/>
      <c r="D216" s="137"/>
      <c r="E216" s="137"/>
    </row>
    <row r="217" spans="2:5" ht="12.75">
      <c r="B217" s="135"/>
      <c r="C217" s="136"/>
      <c r="D217" s="137"/>
      <c r="E217" s="137"/>
    </row>
    <row r="218" spans="2:5" ht="12.75">
      <c r="B218" s="135"/>
      <c r="C218" s="136"/>
      <c r="D218" s="137"/>
      <c r="E218" s="137"/>
    </row>
    <row r="219" spans="2:5" ht="12.75">
      <c r="B219" s="135"/>
      <c r="C219" s="136"/>
      <c r="D219" s="137"/>
      <c r="E219" s="137"/>
    </row>
    <row r="220" spans="2:5" ht="12.75">
      <c r="B220" s="135"/>
      <c r="C220" s="136"/>
      <c r="D220" s="137"/>
      <c r="E220" s="137"/>
    </row>
    <row r="221" spans="2:5" ht="12.75">
      <c r="B221" s="135"/>
      <c r="C221" s="136"/>
      <c r="D221" s="137"/>
      <c r="E221" s="137"/>
    </row>
    <row r="222" spans="2:5" ht="12.75">
      <c r="B222" s="135"/>
      <c r="C222" s="136"/>
      <c r="D222" s="137"/>
      <c r="E222" s="137"/>
    </row>
    <row r="223" spans="2:5" ht="12.75">
      <c r="B223" s="135"/>
      <c r="C223" s="136"/>
      <c r="D223" s="137"/>
      <c r="E223" s="137"/>
    </row>
    <row r="224" spans="2:5" ht="12.75">
      <c r="B224" s="135"/>
      <c r="C224" s="136"/>
      <c r="D224" s="137"/>
      <c r="E224" s="137"/>
    </row>
    <row r="225" spans="2:5" ht="12.75">
      <c r="B225" s="135"/>
      <c r="C225" s="136"/>
      <c r="D225" s="137"/>
      <c r="E225" s="137"/>
    </row>
    <row r="226" spans="2:5" ht="12.75">
      <c r="B226" s="135"/>
      <c r="C226" s="136"/>
      <c r="D226" s="137"/>
      <c r="E226" s="137"/>
    </row>
    <row r="227" spans="2:5" ht="12.75">
      <c r="B227" s="135"/>
      <c r="C227" s="136"/>
      <c r="D227" s="137"/>
      <c r="E227" s="137"/>
    </row>
    <row r="228" spans="2:5" ht="12.75">
      <c r="B228" s="135"/>
      <c r="C228" s="136"/>
      <c r="D228" s="137"/>
      <c r="E228" s="137"/>
    </row>
    <row r="229" spans="2:5" ht="12.75">
      <c r="B229" s="135"/>
      <c r="C229" s="136"/>
      <c r="D229" s="137"/>
      <c r="E229" s="137"/>
    </row>
    <row r="230" spans="2:5" ht="12.75">
      <c r="B230" s="135"/>
      <c r="C230" s="136"/>
      <c r="D230" s="137"/>
      <c r="E230" s="137"/>
    </row>
    <row r="231" spans="2:5" ht="12.75">
      <c r="B231" s="135"/>
      <c r="C231" s="136"/>
      <c r="D231" s="137"/>
      <c r="E231" s="137"/>
    </row>
    <row r="232" spans="2:5" ht="12.75">
      <c r="B232" s="135"/>
      <c r="C232" s="136"/>
      <c r="D232" s="137"/>
      <c r="E232" s="137"/>
    </row>
    <row r="233" spans="2:5" ht="12.75">
      <c r="B233" s="135"/>
      <c r="C233" s="136"/>
      <c r="D233" s="137"/>
      <c r="E233" s="137"/>
    </row>
    <row r="234" spans="2:5" ht="12.75">
      <c r="B234" s="135"/>
      <c r="C234" s="136"/>
      <c r="D234" s="137"/>
      <c r="E234" s="137"/>
    </row>
    <row r="235" spans="2:5" ht="12.75">
      <c r="B235" s="135"/>
      <c r="C235" s="136"/>
      <c r="D235" s="137"/>
      <c r="E235" s="137"/>
    </row>
    <row r="236" spans="2:5" ht="12.75">
      <c r="B236" s="135"/>
      <c r="C236" s="136"/>
      <c r="D236" s="137"/>
      <c r="E236" s="137"/>
    </row>
    <row r="237" spans="2:5" ht="12.75">
      <c r="B237" s="135"/>
      <c r="C237" s="136"/>
      <c r="D237" s="137"/>
      <c r="E237" s="137"/>
    </row>
    <row r="238" spans="2:5" ht="12.75">
      <c r="B238" s="135"/>
      <c r="C238" s="136"/>
      <c r="D238" s="137"/>
      <c r="E238" s="137"/>
    </row>
    <row r="239" spans="2:5" ht="12.75">
      <c r="B239" s="135"/>
      <c r="C239" s="136"/>
      <c r="D239" s="137"/>
      <c r="E239" s="137"/>
    </row>
    <row r="240" spans="2:5" ht="12.75">
      <c r="B240" s="135"/>
      <c r="C240" s="136"/>
      <c r="D240" s="137"/>
      <c r="E240" s="137"/>
    </row>
    <row r="241" spans="2:5" ht="12.75">
      <c r="B241" s="135"/>
      <c r="C241" s="136"/>
      <c r="D241" s="137"/>
      <c r="E241" s="137"/>
    </row>
    <row r="242" spans="2:5" ht="12.75">
      <c r="B242" s="135"/>
      <c r="C242" s="136"/>
      <c r="D242" s="137"/>
      <c r="E242" s="137"/>
    </row>
    <row r="243" spans="2:5" ht="12.75">
      <c r="B243" s="135"/>
      <c r="C243" s="136"/>
      <c r="D243" s="137"/>
      <c r="E243" s="137"/>
    </row>
    <row r="244" spans="2:5" ht="12.75">
      <c r="B244" s="135"/>
      <c r="C244" s="136"/>
      <c r="D244" s="137"/>
      <c r="E244" s="137"/>
    </row>
    <row r="245" spans="2:5" ht="12.75">
      <c r="B245" s="135"/>
      <c r="C245" s="136"/>
      <c r="D245" s="137"/>
      <c r="E245" s="137"/>
    </row>
    <row r="246" spans="2:5" ht="12.75">
      <c r="B246" s="135"/>
      <c r="C246" s="136"/>
      <c r="D246" s="137"/>
      <c r="E246" s="137"/>
    </row>
    <row r="247" spans="2:5" ht="12.75">
      <c r="B247" s="135"/>
      <c r="C247" s="136"/>
      <c r="D247" s="137"/>
      <c r="E247" s="137"/>
    </row>
    <row r="248" spans="2:5" ht="12.75">
      <c r="B248" s="135"/>
      <c r="C248" s="136"/>
      <c r="D248" s="137"/>
      <c r="E248" s="137"/>
    </row>
    <row r="249" spans="2:5" ht="12.75">
      <c r="B249" s="135"/>
      <c r="C249" s="136"/>
      <c r="D249" s="137"/>
      <c r="E249" s="137"/>
    </row>
    <row r="250" spans="2:5" ht="12.75">
      <c r="B250" s="135"/>
      <c r="C250" s="136"/>
      <c r="D250" s="137"/>
      <c r="E250" s="137"/>
    </row>
    <row r="251" spans="2:5" ht="12.75">
      <c r="B251" s="135"/>
      <c r="C251" s="136"/>
      <c r="D251" s="137"/>
      <c r="E251" s="137"/>
    </row>
    <row r="252" spans="2:5" ht="12.75">
      <c r="B252" s="135"/>
      <c r="C252" s="136"/>
      <c r="D252" s="137"/>
      <c r="E252" s="137"/>
    </row>
    <row r="253" spans="2:5" ht="12.75">
      <c r="B253" s="135"/>
      <c r="C253" s="136"/>
      <c r="D253" s="137"/>
      <c r="E253" s="137"/>
    </row>
    <row r="254" spans="2:5" ht="12.75">
      <c r="B254" s="135"/>
      <c r="C254" s="136"/>
      <c r="D254" s="137"/>
      <c r="E254" s="137"/>
    </row>
    <row r="255" spans="2:5" ht="12.75">
      <c r="B255" s="135"/>
      <c r="C255" s="136"/>
      <c r="D255" s="137"/>
      <c r="E255" s="137"/>
    </row>
    <row r="256" spans="2:5" ht="12.75">
      <c r="B256" s="135"/>
      <c r="C256" s="136"/>
      <c r="D256" s="137"/>
      <c r="E256" s="137"/>
    </row>
    <row r="257" spans="2:5" ht="12.75">
      <c r="B257" s="135"/>
      <c r="C257" s="136"/>
      <c r="D257" s="137"/>
      <c r="E257" s="137"/>
    </row>
    <row r="258" spans="2:5" ht="12.75">
      <c r="B258" s="135"/>
      <c r="C258" s="136"/>
      <c r="D258" s="137"/>
      <c r="E258" s="137"/>
    </row>
    <row r="259" spans="2:5" ht="12.75">
      <c r="B259" s="135"/>
      <c r="C259" s="136"/>
      <c r="D259" s="137"/>
      <c r="E259" s="137"/>
    </row>
    <row r="260" spans="2:5" ht="12.75">
      <c r="B260" s="135"/>
      <c r="C260" s="136"/>
      <c r="D260" s="137"/>
      <c r="E260" s="137"/>
    </row>
    <row r="261" spans="2:5" ht="12.75">
      <c r="B261" s="135"/>
      <c r="C261" s="136"/>
      <c r="D261" s="137"/>
      <c r="E261" s="137"/>
    </row>
    <row r="262" spans="2:5" ht="12.75">
      <c r="B262" s="135"/>
      <c r="C262" s="136"/>
      <c r="D262" s="137"/>
      <c r="E262" s="137"/>
    </row>
    <row r="263" spans="2:5" ht="12.75">
      <c r="B263" s="135"/>
      <c r="C263" s="136"/>
      <c r="D263" s="137"/>
      <c r="E263" s="137"/>
    </row>
    <row r="264" spans="2:5" ht="12.75">
      <c r="B264" s="135"/>
      <c r="C264" s="136"/>
      <c r="D264" s="137"/>
      <c r="E264" s="137"/>
    </row>
    <row r="265" spans="2:5" ht="12.75">
      <c r="B265" s="135"/>
      <c r="C265" s="136"/>
      <c r="D265" s="137"/>
      <c r="E265" s="137"/>
    </row>
    <row r="266" spans="2:5" ht="12.75">
      <c r="B266" s="135"/>
      <c r="C266" s="136"/>
      <c r="D266" s="137"/>
      <c r="E266" s="137"/>
    </row>
    <row r="267" spans="2:5" ht="12.75">
      <c r="B267" s="135"/>
      <c r="C267" s="136"/>
      <c r="D267" s="137"/>
      <c r="E267" s="137"/>
    </row>
    <row r="268" spans="2:5" ht="12.75">
      <c r="B268" s="135"/>
      <c r="C268" s="136"/>
      <c r="D268" s="137"/>
      <c r="E268" s="137"/>
    </row>
    <row r="269" spans="2:5" ht="12.75">
      <c r="B269" s="135"/>
      <c r="C269" s="136"/>
      <c r="D269" s="137"/>
      <c r="E269" s="137"/>
    </row>
    <row r="270" spans="2:5" ht="12.75">
      <c r="B270" s="135"/>
      <c r="C270" s="136"/>
      <c r="D270" s="137"/>
      <c r="E270" s="137"/>
    </row>
    <row r="271" spans="2:5" ht="12.75">
      <c r="B271" s="135"/>
      <c r="C271" s="136"/>
      <c r="D271" s="137"/>
      <c r="E271" s="137"/>
    </row>
    <row r="272" spans="2:5" ht="12.75">
      <c r="B272" s="135"/>
      <c r="C272" s="136"/>
      <c r="D272" s="137"/>
      <c r="E272" s="137"/>
    </row>
    <row r="273" spans="2:5" ht="12.75">
      <c r="B273" s="135"/>
      <c r="C273" s="136"/>
      <c r="D273" s="137"/>
      <c r="E273" s="137"/>
    </row>
    <row r="274" spans="2:5" ht="12.75">
      <c r="B274" s="135"/>
      <c r="C274" s="136"/>
      <c r="D274" s="137"/>
      <c r="E274" s="137"/>
    </row>
    <row r="275" spans="2:5" ht="12.75">
      <c r="B275" s="135"/>
      <c r="C275" s="136"/>
      <c r="D275" s="137"/>
      <c r="E275" s="137"/>
    </row>
    <row r="276" spans="2:3" ht="12.75">
      <c r="B276" s="135"/>
      <c r="C276" s="136"/>
    </row>
    <row r="277" spans="2:3" ht="12.75">
      <c r="B277" s="135"/>
      <c r="C277" s="136"/>
    </row>
    <row r="278" spans="2:3" ht="12.75">
      <c r="B278" s="135"/>
      <c r="C278" s="136"/>
    </row>
    <row r="279" spans="2:3" ht="12.75">
      <c r="B279" s="135"/>
      <c r="C279" s="136"/>
    </row>
    <row r="280" spans="2:3" ht="12.75">
      <c r="B280" s="135"/>
      <c r="C280" s="136"/>
    </row>
    <row r="281" spans="2:3" ht="12.75">
      <c r="B281" s="135"/>
      <c r="C281" s="136"/>
    </row>
    <row r="282" spans="2:3" ht="12.75">
      <c r="B282" s="135"/>
      <c r="C282" s="136"/>
    </row>
    <row r="283" spans="2:3" ht="12.75">
      <c r="B283" s="135"/>
      <c r="C283" s="136"/>
    </row>
    <row r="284" spans="2:3" ht="12.75">
      <c r="B284" s="135"/>
      <c r="C284" s="136"/>
    </row>
    <row r="285" spans="2:3" ht="12.75">
      <c r="B285" s="135"/>
      <c r="C285" s="136"/>
    </row>
    <row r="286" spans="2:3" ht="12.75">
      <c r="B286" s="135"/>
      <c r="C286" s="136"/>
    </row>
    <row r="287" spans="2:3" ht="12.75">
      <c r="B287" s="135"/>
      <c r="C287" s="136"/>
    </row>
    <row r="288" spans="2:3" ht="12.75">
      <c r="B288" s="135"/>
      <c r="C288" s="136"/>
    </row>
    <row r="289" spans="2:3" ht="12.75">
      <c r="B289" s="135"/>
      <c r="C289" s="136"/>
    </row>
    <row r="290" spans="2:3" ht="12.75">
      <c r="B290" s="135"/>
      <c r="C290" s="136"/>
    </row>
    <row r="291" spans="2:3" ht="12.75">
      <c r="B291" s="135"/>
      <c r="C291" s="136"/>
    </row>
    <row r="292" spans="2:3" ht="12.75">
      <c r="B292" s="135"/>
      <c r="C292" s="136"/>
    </row>
    <row r="293" spans="2:3" ht="12.75">
      <c r="B293" s="135"/>
      <c r="C293" s="136"/>
    </row>
    <row r="294" spans="2:3" ht="12.75">
      <c r="B294" s="135"/>
      <c r="C294" s="136"/>
    </row>
    <row r="295" spans="2:3" ht="12.75">
      <c r="B295" s="135"/>
      <c r="C295" s="136"/>
    </row>
    <row r="296" spans="2:3" ht="12.75">
      <c r="B296" s="135"/>
      <c r="C296" s="136"/>
    </row>
    <row r="297" spans="2:3" ht="12.75">
      <c r="B297" s="135"/>
      <c r="C297" s="136"/>
    </row>
    <row r="298" spans="2:3" ht="12.75">
      <c r="B298" s="135"/>
      <c r="C298" s="136"/>
    </row>
    <row r="299" spans="2:3" ht="12.75">
      <c r="B299" s="135"/>
      <c r="C299" s="136"/>
    </row>
    <row r="300" spans="2:3" ht="12.75">
      <c r="B300" s="135"/>
      <c r="C300" s="136"/>
    </row>
    <row r="301" spans="2:3" ht="12.75">
      <c r="B301" s="135"/>
      <c r="C301" s="136"/>
    </row>
    <row r="302" spans="2:3" ht="12.75">
      <c r="B302" s="135"/>
      <c r="C302" s="136"/>
    </row>
    <row r="303" spans="2:3" ht="12.75">
      <c r="B303" s="135"/>
      <c r="C303" s="136"/>
    </row>
    <row r="304" spans="2:3" ht="12.75">
      <c r="B304" s="135"/>
      <c r="C304" s="136"/>
    </row>
    <row r="305" spans="2:3" ht="12.75">
      <c r="B305" s="135"/>
      <c r="C305" s="136"/>
    </row>
    <row r="306" spans="2:3" ht="12.75">
      <c r="B306" s="135"/>
      <c r="C306" s="136"/>
    </row>
    <row r="307" spans="2:3" ht="12.75">
      <c r="B307" s="135"/>
      <c r="C307" s="136"/>
    </row>
    <row r="308" spans="2:3" ht="12.75">
      <c r="B308" s="135"/>
      <c r="C308" s="136"/>
    </row>
    <row r="309" spans="2:3" ht="12.75">
      <c r="B309" s="135"/>
      <c r="C309" s="136"/>
    </row>
    <row r="310" spans="2:3" ht="12.75">
      <c r="B310" s="135"/>
      <c r="C310" s="136"/>
    </row>
    <row r="311" spans="2:3" ht="12.75">
      <c r="B311" s="135"/>
      <c r="C311" s="136"/>
    </row>
    <row r="312" spans="2:3" ht="12.75">
      <c r="B312" s="135"/>
      <c r="C312" s="136"/>
    </row>
    <row r="313" spans="2:3" ht="12.75">
      <c r="B313" s="135"/>
      <c r="C313" s="136"/>
    </row>
    <row r="314" spans="2:3" ht="12.75">
      <c r="B314" s="135"/>
      <c r="C314" s="136"/>
    </row>
    <row r="315" spans="2:3" ht="12.75">
      <c r="B315" s="135"/>
      <c r="C315" s="136"/>
    </row>
    <row r="316" spans="2:3" ht="12.75">
      <c r="B316" s="135"/>
      <c r="C316" s="136"/>
    </row>
    <row r="317" spans="2:3" ht="12.75">
      <c r="B317" s="135"/>
      <c r="C317" s="136"/>
    </row>
    <row r="318" spans="2:3" ht="12.75">
      <c r="B318" s="135"/>
      <c r="C318" s="136"/>
    </row>
    <row r="319" spans="2:3" ht="12.75">
      <c r="B319" s="135"/>
      <c r="C319" s="136"/>
    </row>
    <row r="320" spans="2:3" ht="12.75">
      <c r="B320" s="135"/>
      <c r="C320" s="136"/>
    </row>
    <row r="321" spans="2:3" ht="12.75">
      <c r="B321" s="135"/>
      <c r="C321" s="136"/>
    </row>
    <row r="322" spans="2:3" ht="12.75">
      <c r="B322" s="135"/>
      <c r="C322" s="136"/>
    </row>
    <row r="323" spans="2:3" ht="12.75">
      <c r="B323" s="135"/>
      <c r="C323" s="136"/>
    </row>
    <row r="324" spans="2:3" ht="12.75">
      <c r="B324" s="135"/>
      <c r="C324" s="136"/>
    </row>
    <row r="325" spans="2:3" ht="12.75">
      <c r="B325" s="135"/>
      <c r="C325" s="136"/>
    </row>
    <row r="326" spans="2:3" ht="12.75">
      <c r="B326" s="135"/>
      <c r="C326" s="136"/>
    </row>
    <row r="327" spans="2:3" ht="12.75">
      <c r="B327" s="135"/>
      <c r="C327" s="136"/>
    </row>
    <row r="328" spans="2:3" ht="12.75">
      <c r="B328" s="135"/>
      <c r="C328" s="136"/>
    </row>
    <row r="329" spans="2:3" ht="12.75">
      <c r="B329" s="135"/>
      <c r="C329" s="136"/>
    </row>
    <row r="330" spans="2:3" ht="12.75">
      <c r="B330" s="135"/>
      <c r="C330" s="136"/>
    </row>
    <row r="331" spans="2:3" ht="12.75">
      <c r="B331" s="135"/>
      <c r="C331" s="136"/>
    </row>
    <row r="332" spans="2:3" ht="12.75">
      <c r="B332" s="135"/>
      <c r="C332" s="136"/>
    </row>
    <row r="333" ht="12.75">
      <c r="C333" s="136"/>
    </row>
    <row r="334" ht="12.75">
      <c r="C334" s="136"/>
    </row>
    <row r="335" ht="12.75">
      <c r="C335" s="136"/>
    </row>
    <row r="336" ht="12.75">
      <c r="C336" s="136"/>
    </row>
    <row r="337" ht="12.75">
      <c r="C337" s="136"/>
    </row>
    <row r="338" ht="12.75">
      <c r="C338" s="136"/>
    </row>
    <row r="339" ht="12.75">
      <c r="C339" s="136"/>
    </row>
    <row r="340" ht="12.75">
      <c r="C340" s="136"/>
    </row>
    <row r="341" ht="12.75">
      <c r="C341" s="136"/>
    </row>
    <row r="342" ht="12.75">
      <c r="C342" s="136"/>
    </row>
    <row r="343" ht="12.75">
      <c r="C343" s="136"/>
    </row>
    <row r="344" ht="12.75">
      <c r="C344" s="136"/>
    </row>
    <row r="345" ht="12.75">
      <c r="C345" s="136"/>
    </row>
    <row r="346" ht="12.75">
      <c r="C346" s="136"/>
    </row>
    <row r="347" ht="12.75">
      <c r="C347" s="136"/>
    </row>
    <row r="348" ht="12.75">
      <c r="C348" s="136"/>
    </row>
    <row r="349" ht="12.75">
      <c r="C349" s="136"/>
    </row>
    <row r="350" ht="12.75">
      <c r="C350" s="136"/>
    </row>
    <row r="351" ht="12.75">
      <c r="C351" s="136"/>
    </row>
    <row r="352" ht="12.75">
      <c r="C352" s="136"/>
    </row>
    <row r="353" ht="12.75">
      <c r="C353" s="136"/>
    </row>
    <row r="354" ht="12.75">
      <c r="C354" s="136"/>
    </row>
    <row r="355" ht="12.75">
      <c r="C355" s="136"/>
    </row>
    <row r="356" ht="12.75">
      <c r="C356" s="136"/>
    </row>
    <row r="357" ht="12.75">
      <c r="C357" s="136"/>
    </row>
    <row r="358" ht="12.75">
      <c r="C358" s="136"/>
    </row>
    <row r="359" ht="12.75">
      <c r="C359" s="136"/>
    </row>
    <row r="360" ht="12.75">
      <c r="C360" s="136"/>
    </row>
    <row r="361" ht="12.75">
      <c r="C361" s="136"/>
    </row>
    <row r="362" ht="12.75">
      <c r="C362" s="136"/>
    </row>
    <row r="363" ht="12.75">
      <c r="C363" s="136"/>
    </row>
    <row r="364" ht="12.75">
      <c r="C364" s="136"/>
    </row>
    <row r="365" ht="12.75">
      <c r="C365" s="136"/>
    </row>
    <row r="366" ht="12.75">
      <c r="C366" s="136"/>
    </row>
    <row r="367" ht="12.75">
      <c r="C367" s="136"/>
    </row>
    <row r="368" ht="12.75">
      <c r="C368" s="136"/>
    </row>
    <row r="369" ht="12.75">
      <c r="C369" s="136"/>
    </row>
    <row r="370" ht="12.75">
      <c r="C370" s="136"/>
    </row>
    <row r="371" ht="12.75">
      <c r="C371" s="136"/>
    </row>
    <row r="372" ht="12.75">
      <c r="C372" s="136"/>
    </row>
    <row r="373" ht="12.75">
      <c r="C373" s="136"/>
    </row>
    <row r="374" ht="12.75">
      <c r="C374" s="136"/>
    </row>
    <row r="375" ht="12.75">
      <c r="C375" s="136"/>
    </row>
    <row r="376" ht="12.75">
      <c r="C376" s="136"/>
    </row>
    <row r="377" ht="12.75">
      <c r="C377" s="136"/>
    </row>
    <row r="378" ht="12.75">
      <c r="C378" s="136"/>
    </row>
    <row r="379" ht="12.75">
      <c r="C379" s="136"/>
    </row>
    <row r="380" ht="12.75">
      <c r="C380" s="136"/>
    </row>
    <row r="381" ht="12.75">
      <c r="C381" s="136"/>
    </row>
    <row r="382" ht="12.75">
      <c r="C382" s="136"/>
    </row>
    <row r="383" ht="12.75">
      <c r="C383" s="136"/>
    </row>
    <row r="384" ht="12.75">
      <c r="C384" s="136"/>
    </row>
    <row r="385" ht="12.75">
      <c r="C385" s="136"/>
    </row>
    <row r="386" ht="12.75">
      <c r="C386" s="136"/>
    </row>
    <row r="387" ht="12.75">
      <c r="C387" s="136"/>
    </row>
    <row r="388" ht="12.75">
      <c r="C388" s="136"/>
    </row>
    <row r="389" ht="12.75">
      <c r="C389" s="136"/>
    </row>
    <row r="390" ht="12.75">
      <c r="C390" s="136"/>
    </row>
    <row r="391" ht="12.75">
      <c r="C391" s="136"/>
    </row>
    <row r="392" ht="12.75">
      <c r="C392" s="136"/>
    </row>
    <row r="393" ht="12.75">
      <c r="C393" s="136"/>
    </row>
    <row r="394" ht="12.75">
      <c r="C394" s="136"/>
    </row>
    <row r="395" ht="12.75">
      <c r="C395" s="136"/>
    </row>
    <row r="396" ht="12.75">
      <c r="C396" s="136"/>
    </row>
    <row r="397" ht="12.75">
      <c r="C397" s="136"/>
    </row>
    <row r="398" ht="12.75">
      <c r="C398" s="136"/>
    </row>
    <row r="399" ht="12.75">
      <c r="C399" s="136"/>
    </row>
    <row r="400" ht="12.75">
      <c r="C400" s="136"/>
    </row>
    <row r="401" ht="12.75">
      <c r="C401" s="136"/>
    </row>
    <row r="402" ht="12.75">
      <c r="C402" s="136"/>
    </row>
    <row r="403" ht="12.75">
      <c r="C403" s="136"/>
    </row>
    <row r="404" ht="12.75">
      <c r="C404" s="136"/>
    </row>
    <row r="405" ht="12.75">
      <c r="C405" s="136"/>
    </row>
    <row r="406" ht="12.75">
      <c r="C406" s="136"/>
    </row>
    <row r="407" ht="12.75">
      <c r="C407" s="136"/>
    </row>
    <row r="408" ht="12.75">
      <c r="C408" s="136"/>
    </row>
    <row r="409" ht="12.75">
      <c r="C409" s="136"/>
    </row>
    <row r="410" ht="12.75">
      <c r="C410" s="136"/>
    </row>
    <row r="411" ht="12.75">
      <c r="C411" s="136"/>
    </row>
    <row r="412" ht="12.75">
      <c r="C412" s="136"/>
    </row>
    <row r="413" ht="12.75">
      <c r="C413" s="136"/>
    </row>
    <row r="414" ht="12.75">
      <c r="C414" s="136"/>
    </row>
    <row r="415" ht="12.75">
      <c r="C415" s="136"/>
    </row>
    <row r="416" ht="12.75">
      <c r="C416" s="136"/>
    </row>
    <row r="417" ht="12.75">
      <c r="C417" s="136"/>
    </row>
    <row r="418" ht="12.75">
      <c r="C418" s="136"/>
    </row>
    <row r="419" ht="12.75">
      <c r="C419" s="136"/>
    </row>
    <row r="420" ht="12.75">
      <c r="C420" s="136"/>
    </row>
    <row r="421" ht="12.75">
      <c r="C421" s="136"/>
    </row>
    <row r="422" ht="12.75">
      <c r="C422" s="136"/>
    </row>
    <row r="423" ht="12.75">
      <c r="C423" s="136"/>
    </row>
    <row r="424" ht="12.75">
      <c r="C424" s="136"/>
    </row>
    <row r="425" ht="12.75">
      <c r="C425" s="136"/>
    </row>
    <row r="426" ht="12.75">
      <c r="C426" s="136"/>
    </row>
    <row r="427" ht="12.75">
      <c r="C427" s="136"/>
    </row>
    <row r="428" ht="12.75">
      <c r="C428" s="136"/>
    </row>
    <row r="429" ht="12.75">
      <c r="C429" s="136"/>
    </row>
    <row r="430" ht="12.75">
      <c r="C430" s="136"/>
    </row>
    <row r="431" ht="12.75">
      <c r="C431" s="136"/>
    </row>
    <row r="432" ht="12.75">
      <c r="C432" s="136"/>
    </row>
    <row r="433" ht="12.75">
      <c r="C433" s="136"/>
    </row>
    <row r="434" ht="12.75">
      <c r="C434" s="136"/>
    </row>
    <row r="435" ht="12.75">
      <c r="C435" s="136"/>
    </row>
    <row r="436" ht="12.75">
      <c r="C436" s="136"/>
    </row>
    <row r="437" ht="12.75">
      <c r="C437" s="136"/>
    </row>
    <row r="438" ht="12.75">
      <c r="C438" s="136"/>
    </row>
    <row r="439" ht="12.75">
      <c r="C439" s="136"/>
    </row>
    <row r="440" ht="12.75">
      <c r="C440" s="136"/>
    </row>
    <row r="441" ht="12.75">
      <c r="C441" s="136"/>
    </row>
    <row r="442" ht="12.75">
      <c r="C442" s="136"/>
    </row>
    <row r="443" ht="12.75">
      <c r="C443" s="136"/>
    </row>
    <row r="444" ht="12.75">
      <c r="C444" s="136"/>
    </row>
    <row r="445" ht="12.75">
      <c r="C445" s="136"/>
    </row>
    <row r="446" ht="12.75">
      <c r="C446" s="136"/>
    </row>
    <row r="447" ht="12.75">
      <c r="C447" s="136"/>
    </row>
    <row r="448" ht="12.75">
      <c r="C448" s="136"/>
    </row>
    <row r="449" ht="12.75">
      <c r="C449" s="136"/>
    </row>
    <row r="450" ht="12.75">
      <c r="C450" s="136"/>
    </row>
    <row r="451" ht="12.75">
      <c r="C451" s="136"/>
    </row>
    <row r="452" ht="12.75">
      <c r="C452" s="136"/>
    </row>
    <row r="453" ht="12.75">
      <c r="C453" s="136"/>
    </row>
    <row r="454" ht="12.75">
      <c r="C454" s="136"/>
    </row>
    <row r="455" ht="12.75">
      <c r="C455" s="136"/>
    </row>
    <row r="456" ht="12.75">
      <c r="C456" s="136"/>
    </row>
    <row r="457" ht="12.75">
      <c r="C457" s="136"/>
    </row>
    <row r="458" ht="12.75">
      <c r="C458" s="136"/>
    </row>
    <row r="459" ht="12.75">
      <c r="C459" s="136"/>
    </row>
    <row r="460" ht="12.75">
      <c r="C460" s="136"/>
    </row>
    <row r="461" ht="12.75">
      <c r="C461" s="136"/>
    </row>
    <row r="462" ht="12.75">
      <c r="C462" s="136"/>
    </row>
    <row r="463" ht="12.75">
      <c r="C463" s="136"/>
    </row>
    <row r="464" ht="12.75">
      <c r="C464" s="136"/>
    </row>
    <row r="465" ht="12.75">
      <c r="C465" s="136"/>
    </row>
    <row r="466" ht="12.75">
      <c r="C466" s="136"/>
    </row>
    <row r="467" ht="12.75">
      <c r="C467" s="136"/>
    </row>
    <row r="468" ht="12.75">
      <c r="C468" s="136"/>
    </row>
    <row r="469" ht="12.75">
      <c r="C469" s="136"/>
    </row>
    <row r="470" ht="12.75">
      <c r="C470" s="136"/>
    </row>
    <row r="471" ht="12.75">
      <c r="C471" s="136"/>
    </row>
    <row r="472" ht="12.75">
      <c r="C472" s="136"/>
    </row>
    <row r="473" ht="12.75">
      <c r="C473" s="136"/>
    </row>
    <row r="474" ht="12.75">
      <c r="C474" s="136"/>
    </row>
    <row r="475" ht="12.75">
      <c r="C475" s="136"/>
    </row>
    <row r="476" ht="12.75">
      <c r="C476" s="136"/>
    </row>
    <row r="477" ht="12.75">
      <c r="C477" s="136"/>
    </row>
    <row r="478" ht="12.75">
      <c r="C478" s="136"/>
    </row>
    <row r="479" ht="12.75">
      <c r="C479" s="136"/>
    </row>
    <row r="480" ht="12.75">
      <c r="C480" s="136"/>
    </row>
    <row r="481" ht="12.75">
      <c r="C481" s="136"/>
    </row>
    <row r="482" ht="12.75">
      <c r="C482" s="136"/>
    </row>
    <row r="483" ht="12.75">
      <c r="C483" s="136"/>
    </row>
    <row r="484" ht="12.75">
      <c r="C484" s="136"/>
    </row>
    <row r="485" ht="12.75">
      <c r="C485" s="136"/>
    </row>
    <row r="486" ht="12.75">
      <c r="C486" s="136"/>
    </row>
    <row r="487" ht="12.75">
      <c r="C487" s="136"/>
    </row>
    <row r="488" ht="12.75">
      <c r="C488" s="136"/>
    </row>
    <row r="489" ht="12.75">
      <c r="C489" s="136"/>
    </row>
    <row r="490" ht="12.75">
      <c r="C490" s="136"/>
    </row>
    <row r="491" ht="12.75">
      <c r="C491" s="136"/>
    </row>
    <row r="492" ht="12.75">
      <c r="C492" s="136"/>
    </row>
    <row r="493" ht="12.75">
      <c r="C493" s="136"/>
    </row>
    <row r="494" ht="12.75">
      <c r="C494" s="136"/>
    </row>
    <row r="495" ht="12.75">
      <c r="C495" s="136"/>
    </row>
    <row r="496" ht="12.75">
      <c r="C496" s="136"/>
    </row>
    <row r="497" ht="12.75">
      <c r="C497" s="136"/>
    </row>
    <row r="498" ht="12.75">
      <c r="C498" s="136"/>
    </row>
    <row r="499" ht="12.75">
      <c r="C499" s="136"/>
    </row>
    <row r="500" ht="12.75">
      <c r="C500" s="136"/>
    </row>
    <row r="501" ht="12.75">
      <c r="C501" s="136"/>
    </row>
    <row r="502" ht="12.75">
      <c r="C502" s="136"/>
    </row>
    <row r="503" ht="12.75">
      <c r="C503" s="136"/>
    </row>
    <row r="504" ht="12.75">
      <c r="C504" s="136"/>
    </row>
    <row r="505" ht="12.75">
      <c r="C505" s="136"/>
    </row>
    <row r="506" ht="12.75">
      <c r="C506" s="136"/>
    </row>
    <row r="507" ht="12.75">
      <c r="C507" s="136"/>
    </row>
    <row r="508" ht="12.75">
      <c r="C508" s="136"/>
    </row>
    <row r="509" ht="12.75">
      <c r="C509" s="136"/>
    </row>
    <row r="510" ht="12.75">
      <c r="C510" s="136"/>
    </row>
    <row r="511" ht="12.75">
      <c r="C511" s="136"/>
    </row>
    <row r="512" ht="12.75">
      <c r="C512" s="136"/>
    </row>
    <row r="513" ht="12.75">
      <c r="C513" s="136"/>
    </row>
    <row r="514" ht="12.75">
      <c r="C514" s="136"/>
    </row>
    <row r="515" ht="12.75">
      <c r="C515" s="136"/>
    </row>
    <row r="516" ht="12.75">
      <c r="C516" s="136"/>
    </row>
    <row r="517" ht="12.75">
      <c r="C517" s="136"/>
    </row>
    <row r="518" ht="12.75">
      <c r="C518" s="136"/>
    </row>
    <row r="519" ht="12.75">
      <c r="C519" s="136"/>
    </row>
    <row r="520" ht="12.75">
      <c r="C520" s="136"/>
    </row>
    <row r="521" ht="12.75">
      <c r="C521" s="136"/>
    </row>
    <row r="522" ht="12.75">
      <c r="C522" s="136"/>
    </row>
    <row r="523" ht="12.75">
      <c r="C523" s="136"/>
    </row>
    <row r="524" ht="12.75">
      <c r="C524" s="136"/>
    </row>
    <row r="525" ht="12.75">
      <c r="C525" s="136"/>
    </row>
    <row r="526" ht="12.75">
      <c r="C526" s="136"/>
    </row>
    <row r="527" ht="12.75">
      <c r="C527" s="136"/>
    </row>
    <row r="528" ht="12.75">
      <c r="C528" s="136"/>
    </row>
    <row r="529" ht="12.75">
      <c r="C529" s="136"/>
    </row>
    <row r="530" ht="12.75">
      <c r="C530" s="136"/>
    </row>
    <row r="531" ht="12.75">
      <c r="C531" s="136"/>
    </row>
    <row r="532" ht="12.75">
      <c r="C532" s="136"/>
    </row>
    <row r="533" ht="12.75">
      <c r="C533" s="136"/>
    </row>
    <row r="534" ht="12.75">
      <c r="C534" s="136"/>
    </row>
    <row r="535" ht="12.75">
      <c r="C535" s="136"/>
    </row>
    <row r="536" ht="12.75">
      <c r="C536" s="136"/>
    </row>
    <row r="537" ht="12.75">
      <c r="C537" s="136"/>
    </row>
    <row r="538" ht="12.75">
      <c r="C538" s="136"/>
    </row>
    <row r="539" ht="12.75">
      <c r="C539" s="136"/>
    </row>
    <row r="540" ht="12.75">
      <c r="C540" s="136"/>
    </row>
    <row r="541" ht="12.75">
      <c r="C541" s="136"/>
    </row>
    <row r="542" ht="12.75">
      <c r="C542" s="136"/>
    </row>
    <row r="543" ht="12.75">
      <c r="C543" s="136"/>
    </row>
    <row r="544" ht="12.75">
      <c r="C544" s="136"/>
    </row>
    <row r="545" ht="12.75">
      <c r="C545" s="136"/>
    </row>
    <row r="546" ht="12.75">
      <c r="C546" s="136"/>
    </row>
    <row r="547" ht="12.75">
      <c r="C547" s="136"/>
    </row>
    <row r="548" ht="12.75">
      <c r="C548" s="136"/>
    </row>
    <row r="549" ht="12.75">
      <c r="C549" s="136"/>
    </row>
    <row r="550" ht="12.75">
      <c r="C550" s="136"/>
    </row>
    <row r="551" ht="12.75">
      <c r="C551" s="136"/>
    </row>
    <row r="552" ht="12.75">
      <c r="C552" s="136"/>
    </row>
    <row r="553" ht="12.75">
      <c r="C553" s="136"/>
    </row>
    <row r="554" ht="12.75">
      <c r="C554" s="136"/>
    </row>
    <row r="555" ht="12.75">
      <c r="C555" s="136"/>
    </row>
    <row r="556" ht="12.75">
      <c r="C556" s="136"/>
    </row>
    <row r="557" ht="12.75">
      <c r="C557" s="136"/>
    </row>
    <row r="558" ht="12.75">
      <c r="C558" s="136"/>
    </row>
    <row r="559" ht="12.75">
      <c r="C559" s="136"/>
    </row>
    <row r="560" ht="12.75">
      <c r="C560" s="136"/>
    </row>
    <row r="561" ht="12.75">
      <c r="C561" s="136"/>
    </row>
    <row r="562" ht="12.75">
      <c r="C562" s="136"/>
    </row>
    <row r="563" ht="12.75">
      <c r="C563" s="136"/>
    </row>
    <row r="564" ht="12.75">
      <c r="C564" s="136"/>
    </row>
    <row r="565" ht="12.75">
      <c r="C565" s="136"/>
    </row>
    <row r="566" ht="12.75">
      <c r="C566" s="136"/>
    </row>
    <row r="567" ht="12.75">
      <c r="C567" s="136"/>
    </row>
    <row r="568" ht="12.75">
      <c r="C568" s="136"/>
    </row>
    <row r="569" ht="12.75">
      <c r="C569" s="136"/>
    </row>
    <row r="570" ht="12.75">
      <c r="C570" s="136"/>
    </row>
    <row r="571" ht="12.75">
      <c r="C571" s="136"/>
    </row>
    <row r="572" ht="12.75">
      <c r="C572" s="136"/>
    </row>
    <row r="573" ht="12.75">
      <c r="C573" s="136"/>
    </row>
    <row r="574" ht="12.75">
      <c r="C574" s="136"/>
    </row>
    <row r="575" ht="12.75">
      <c r="C575" s="136"/>
    </row>
    <row r="576" ht="12.75">
      <c r="C576" s="136"/>
    </row>
    <row r="577" ht="12.75">
      <c r="C577" s="136"/>
    </row>
    <row r="578" ht="12.75">
      <c r="C578" s="136"/>
    </row>
    <row r="579" ht="12.75">
      <c r="C579" s="136"/>
    </row>
    <row r="580" ht="12.75">
      <c r="C580" s="136"/>
    </row>
    <row r="581" ht="12.75">
      <c r="C581" s="136"/>
    </row>
    <row r="582" ht="12.75">
      <c r="C582" s="136"/>
    </row>
    <row r="583" ht="12.75">
      <c r="C583" s="136"/>
    </row>
    <row r="584" ht="12.75">
      <c r="C584" s="136"/>
    </row>
    <row r="585" ht="12.75">
      <c r="C585" s="136"/>
    </row>
    <row r="586" ht="12.75">
      <c r="C586" s="136"/>
    </row>
    <row r="587" ht="12.75">
      <c r="C587" s="136"/>
    </row>
    <row r="588" ht="12.75">
      <c r="C588" s="136"/>
    </row>
    <row r="589" ht="12.75">
      <c r="C589" s="136"/>
    </row>
    <row r="590" ht="12.75">
      <c r="C590" s="136"/>
    </row>
    <row r="591" ht="12.75">
      <c r="C591" s="136"/>
    </row>
    <row r="592" ht="12.75">
      <c r="C592" s="136"/>
    </row>
    <row r="593" ht="12.75">
      <c r="C593" s="136"/>
    </row>
    <row r="594" ht="12.75">
      <c r="C594" s="136"/>
    </row>
    <row r="595" ht="12.75">
      <c r="C595" s="136"/>
    </row>
    <row r="596" ht="12.75">
      <c r="C596" s="136"/>
    </row>
    <row r="597" ht="12.75">
      <c r="C597" s="136"/>
    </row>
    <row r="598" ht="12.75">
      <c r="C598" s="136"/>
    </row>
    <row r="599" ht="12.75">
      <c r="C599" s="136"/>
    </row>
    <row r="600" ht="12.75">
      <c r="C600" s="136"/>
    </row>
    <row r="601" ht="12.75">
      <c r="C601" s="136"/>
    </row>
    <row r="602" ht="12.75">
      <c r="C602" s="136"/>
    </row>
    <row r="603" ht="12.75">
      <c r="C603" s="136"/>
    </row>
    <row r="604" ht="12.75">
      <c r="C604" s="136"/>
    </row>
    <row r="605" ht="12.75">
      <c r="C605" s="136"/>
    </row>
    <row r="606" ht="12.75">
      <c r="C606" s="136"/>
    </row>
    <row r="607" ht="12.75">
      <c r="C607" s="136"/>
    </row>
    <row r="608" ht="12.75">
      <c r="C608" s="136"/>
    </row>
    <row r="609" ht="12.75">
      <c r="C609" s="136"/>
    </row>
    <row r="610" ht="12.75">
      <c r="C610" s="136"/>
    </row>
    <row r="611" ht="12.75">
      <c r="C611" s="136"/>
    </row>
    <row r="612" ht="12.75">
      <c r="C612" s="136"/>
    </row>
    <row r="613" ht="12.75">
      <c r="C613" s="136"/>
    </row>
    <row r="614" ht="12.75">
      <c r="C614" s="136"/>
    </row>
    <row r="615" ht="12.75">
      <c r="C615" s="136"/>
    </row>
    <row r="616" ht="12.75">
      <c r="C616" s="136"/>
    </row>
    <row r="617" ht="12.75">
      <c r="C617" s="136"/>
    </row>
    <row r="618" ht="12.75">
      <c r="C618" s="136"/>
    </row>
    <row r="619" ht="12.75">
      <c r="C619" s="136"/>
    </row>
    <row r="620" ht="12.75">
      <c r="C620" s="136"/>
    </row>
    <row r="621" ht="12.75">
      <c r="C621" s="136"/>
    </row>
    <row r="622" ht="12.75">
      <c r="C622" s="136"/>
    </row>
    <row r="623" ht="12.75">
      <c r="C623" s="136"/>
    </row>
    <row r="624" ht="12.75">
      <c r="C624" s="136"/>
    </row>
    <row r="625" ht="12.75">
      <c r="C625" s="136"/>
    </row>
    <row r="626" ht="12.75">
      <c r="C626" s="136"/>
    </row>
    <row r="627" ht="12.75">
      <c r="C627" s="136"/>
    </row>
    <row r="628" ht="12.75">
      <c r="C628" s="13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&amp;LElectricity Safety, Quality and Continuity Regulations 2002&amp;RRegulatory Impact Assessment</oddHeader>
    <oddFooter>&amp;LEngineering Inspectorate, DTI&amp;CAppendix 3&amp;R22 October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20"/>
  <sheetViews>
    <sheetView workbookViewId="0" topLeftCell="A1">
      <selection activeCell="B14" sqref="B14"/>
    </sheetView>
  </sheetViews>
  <sheetFormatPr defaultColWidth="9.140625" defaultRowHeight="12.75"/>
  <cols>
    <col min="1" max="1" width="21.140625" style="29" customWidth="1"/>
    <col min="2" max="2" width="10.00390625" style="29" customWidth="1"/>
    <col min="3" max="3" width="15.8515625" style="29" customWidth="1"/>
    <col min="4" max="4" width="18.8515625" style="29" customWidth="1"/>
    <col min="5" max="5" width="60.421875" style="29" customWidth="1"/>
    <col min="6" max="6" width="15.57421875" style="29" customWidth="1"/>
    <col min="7" max="7" width="18.57421875" style="29" customWidth="1"/>
    <col min="8" max="8" width="0.85546875" style="29" customWidth="1"/>
    <col min="9" max="9" width="16.140625" style="29" customWidth="1"/>
    <col min="10" max="10" width="15.8515625" style="29" customWidth="1"/>
    <col min="11" max="16384" width="9.140625" style="29" customWidth="1"/>
  </cols>
  <sheetData>
    <row r="1" s="10" customFormat="1" ht="19.5" customHeight="1">
      <c r="A1" s="10" t="s">
        <v>59</v>
      </c>
    </row>
    <row r="2" s="10" customFormat="1" ht="19.5" customHeight="1"/>
    <row r="3" s="1" customFormat="1" ht="19.5" customHeight="1"/>
    <row r="4" spans="1:22" s="61" customFormat="1" ht="19.5" customHeight="1">
      <c r="A4" s="60" t="s">
        <v>34</v>
      </c>
      <c r="B4" s="77" t="s">
        <v>57</v>
      </c>
      <c r="C4" s="60" t="s">
        <v>49</v>
      </c>
      <c r="D4" s="60" t="s">
        <v>52</v>
      </c>
      <c r="E4" s="60" t="s">
        <v>61</v>
      </c>
      <c r="F4" s="82"/>
      <c r="G4" s="83"/>
      <c r="H4" s="83"/>
      <c r="I4" s="82"/>
      <c r="J4" s="83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s="61" customFormat="1" ht="19.5" customHeight="1">
      <c r="A5" s="62"/>
      <c r="B5" s="71"/>
      <c r="C5" s="62" t="s">
        <v>35</v>
      </c>
      <c r="D5" s="62" t="s">
        <v>35</v>
      </c>
      <c r="E5" s="62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1" customFormat="1" ht="19.5" customHeight="1">
      <c r="A6" s="67" t="s">
        <v>40</v>
      </c>
      <c r="B6" s="68" t="s">
        <v>148</v>
      </c>
      <c r="C6" s="69">
        <v>0</v>
      </c>
      <c r="D6" s="69">
        <v>50000</v>
      </c>
      <c r="E6" s="109" t="s">
        <v>62</v>
      </c>
      <c r="F6" s="104"/>
      <c r="G6" s="99"/>
      <c r="H6" s="99"/>
      <c r="I6" s="104"/>
      <c r="J6" s="10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1" customFormat="1" ht="19.5" customHeight="1">
      <c r="A7" s="67" t="s">
        <v>39</v>
      </c>
      <c r="B7" s="68" t="s">
        <v>41</v>
      </c>
      <c r="C7" s="69">
        <v>300000</v>
      </c>
      <c r="D7" s="108">
        <v>100000</v>
      </c>
      <c r="E7" s="109" t="s">
        <v>143</v>
      </c>
      <c r="F7" s="104"/>
      <c r="G7" s="99"/>
      <c r="H7" s="99"/>
      <c r="I7" s="104"/>
      <c r="J7" s="10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1" customFormat="1" ht="19.5" customHeight="1">
      <c r="A8" s="67" t="s">
        <v>8</v>
      </c>
      <c r="B8" s="68" t="s">
        <v>147</v>
      </c>
      <c r="C8" s="69">
        <v>0</v>
      </c>
      <c r="D8" s="108">
        <v>100000</v>
      </c>
      <c r="E8" s="109" t="s">
        <v>66</v>
      </c>
      <c r="F8" s="104"/>
      <c r="G8" s="99"/>
      <c r="H8" s="99"/>
      <c r="I8" s="104"/>
      <c r="J8" s="104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" customFormat="1" ht="19.5" customHeight="1">
      <c r="A9" s="67" t="s">
        <v>83</v>
      </c>
      <c r="B9" s="68">
        <v>4</v>
      </c>
      <c r="C9" s="69">
        <v>0</v>
      </c>
      <c r="D9" s="108">
        <v>25000</v>
      </c>
      <c r="E9" s="109" t="s">
        <v>63</v>
      </c>
      <c r="F9" s="104"/>
      <c r="G9" s="99"/>
      <c r="H9" s="99"/>
      <c r="I9" s="104"/>
      <c r="J9" s="10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" customFormat="1" ht="19.5" customHeight="1">
      <c r="A10" s="67" t="s">
        <v>42</v>
      </c>
      <c r="B10" s="68">
        <v>5</v>
      </c>
      <c r="C10" s="69">
        <v>25000</v>
      </c>
      <c r="D10" s="108">
        <v>0</v>
      </c>
      <c r="E10" s="109" t="s">
        <v>64</v>
      </c>
      <c r="F10" s="104"/>
      <c r="G10" s="99"/>
      <c r="H10" s="99"/>
      <c r="I10" s="104"/>
      <c r="J10" s="10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" customFormat="1" ht="19.5" customHeight="1">
      <c r="A11" s="67" t="s">
        <v>43</v>
      </c>
      <c r="B11" s="68" t="s">
        <v>150</v>
      </c>
      <c r="C11" s="69">
        <v>20000</v>
      </c>
      <c r="D11" s="108">
        <v>0</v>
      </c>
      <c r="E11" s="109" t="s">
        <v>107</v>
      </c>
      <c r="F11" s="104"/>
      <c r="G11" s="99"/>
      <c r="H11" s="99"/>
      <c r="I11" s="104"/>
      <c r="J11" s="10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1" customFormat="1" ht="19.5" customHeight="1">
      <c r="A12" s="67" t="s">
        <v>44</v>
      </c>
      <c r="B12" s="68" t="s">
        <v>45</v>
      </c>
      <c r="C12" s="69">
        <v>0</v>
      </c>
      <c r="D12" s="108">
        <v>100000</v>
      </c>
      <c r="E12" s="109" t="s">
        <v>108</v>
      </c>
      <c r="F12" s="104"/>
      <c r="G12" s="99"/>
      <c r="H12" s="99"/>
      <c r="I12" s="104"/>
      <c r="J12" s="10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1" customFormat="1" ht="19.5" customHeight="1">
      <c r="A13" s="67" t="s">
        <v>96</v>
      </c>
      <c r="B13" s="68" t="s">
        <v>115</v>
      </c>
      <c r="C13" s="69">
        <v>0</v>
      </c>
      <c r="D13" s="108">
        <v>-75000</v>
      </c>
      <c r="E13" s="109" t="s">
        <v>116</v>
      </c>
      <c r="F13" s="104"/>
      <c r="G13" s="99"/>
      <c r="H13" s="99"/>
      <c r="I13" s="104"/>
      <c r="J13" s="10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1" customFormat="1" ht="19.5" customHeight="1">
      <c r="A14" s="67" t="s">
        <v>48</v>
      </c>
      <c r="B14" s="68" t="s">
        <v>149</v>
      </c>
      <c r="C14" s="69">
        <v>0</v>
      </c>
      <c r="D14" s="108">
        <v>0</v>
      </c>
      <c r="E14" s="109" t="s">
        <v>109</v>
      </c>
      <c r="F14" s="104"/>
      <c r="G14" s="99"/>
      <c r="H14" s="99"/>
      <c r="I14" s="104"/>
      <c r="J14" s="10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1" customFormat="1" ht="19.5" customHeight="1">
      <c r="A15" s="67" t="s">
        <v>47</v>
      </c>
      <c r="B15" s="68" t="s">
        <v>92</v>
      </c>
      <c r="C15" s="69">
        <v>0</v>
      </c>
      <c r="D15" s="108">
        <v>100000</v>
      </c>
      <c r="E15" s="109" t="s">
        <v>144</v>
      </c>
      <c r="F15" s="104"/>
      <c r="G15" s="99"/>
      <c r="H15" s="99"/>
      <c r="I15" s="104"/>
      <c r="J15" s="10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1" customFormat="1" ht="19.5" customHeight="1">
      <c r="A16" s="67" t="s">
        <v>46</v>
      </c>
      <c r="B16" s="68" t="s">
        <v>93</v>
      </c>
      <c r="C16" s="69">
        <v>0</v>
      </c>
      <c r="D16" s="108">
        <v>50000</v>
      </c>
      <c r="E16" s="109" t="s">
        <v>90</v>
      </c>
      <c r="F16" s="104"/>
      <c r="G16" s="99"/>
      <c r="H16" s="99"/>
      <c r="I16" s="104"/>
      <c r="J16" s="104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1" customFormat="1" ht="19.5" customHeight="1">
      <c r="A17" s="67" t="s">
        <v>106</v>
      </c>
      <c r="B17" s="68" t="s">
        <v>94</v>
      </c>
      <c r="C17" s="69">
        <v>0</v>
      </c>
      <c r="D17" s="108">
        <v>0</v>
      </c>
      <c r="E17" s="109" t="s">
        <v>67</v>
      </c>
      <c r="F17" s="104"/>
      <c r="G17" s="99"/>
      <c r="H17" s="99"/>
      <c r="I17" s="104"/>
      <c r="J17" s="10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1" customFormat="1" ht="19.5" customHeight="1">
      <c r="A18" s="67" t="s">
        <v>100</v>
      </c>
      <c r="B18" s="68" t="s">
        <v>95</v>
      </c>
      <c r="C18" s="69">
        <v>0</v>
      </c>
      <c r="D18" s="108">
        <v>0</v>
      </c>
      <c r="E18" s="109" t="s">
        <v>67</v>
      </c>
      <c r="F18" s="104"/>
      <c r="G18" s="99"/>
      <c r="H18" s="99"/>
      <c r="I18" s="104"/>
      <c r="J18" s="10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25" customFormat="1" ht="19.5" customHeight="1">
      <c r="A19" s="15" t="s">
        <v>65</v>
      </c>
      <c r="B19" s="110"/>
      <c r="C19" s="92">
        <f>SUM(C6:C18)</f>
        <v>345000</v>
      </c>
      <c r="D19" s="92">
        <f>SUM(D6:D18)</f>
        <v>450000</v>
      </c>
      <c r="E19" s="85" t="s">
        <v>32</v>
      </c>
      <c r="F19" s="106"/>
      <c r="G19" s="101"/>
      <c r="H19" s="101"/>
      <c r="I19" s="106"/>
      <c r="J19" s="10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8" s="8" customFormat="1" ht="5.25" customHeight="1">
      <c r="A20" s="105"/>
      <c r="B20" s="111"/>
      <c r="C20" s="87"/>
      <c r="D20" s="87"/>
      <c r="E20" s="88"/>
      <c r="F20" s="104"/>
      <c r="G20" s="99"/>
      <c r="H20" s="99"/>
    </row>
    <row r="21" spans="1:10" s="8" customFormat="1" ht="19.5" customHeight="1">
      <c r="A21" s="20" t="s">
        <v>145</v>
      </c>
      <c r="B21" s="112"/>
      <c r="C21" s="138">
        <f>C19*15</f>
        <v>5175000</v>
      </c>
      <c r="D21" s="138">
        <f>D19*15</f>
        <v>6750000</v>
      </c>
      <c r="E21" s="84" t="s">
        <v>32</v>
      </c>
      <c r="F21" s="104"/>
      <c r="G21" s="99"/>
      <c r="H21" s="99"/>
      <c r="I21" s="75"/>
      <c r="J21" s="75"/>
    </row>
    <row r="22" spans="1:10" s="8" customFormat="1" ht="19.5" customHeight="1">
      <c r="A22" s="28"/>
      <c r="B22" s="107"/>
      <c r="C22" s="106"/>
      <c r="D22" s="106"/>
      <c r="E22" s="99"/>
      <c r="F22" s="104"/>
      <c r="G22" s="99"/>
      <c r="H22" s="99"/>
      <c r="I22" s="75"/>
      <c r="J22" s="75"/>
    </row>
    <row r="23" spans="2:10" s="28" customFormat="1" ht="19.5" customHeight="1">
      <c r="B23" s="107"/>
      <c r="C23" s="106"/>
      <c r="D23" s="101"/>
      <c r="E23" s="101"/>
      <c r="F23" s="106"/>
      <c r="G23" s="101"/>
      <c r="H23" s="101"/>
      <c r="I23" s="106"/>
      <c r="J23" s="106"/>
    </row>
    <row r="24" spans="1:8" s="8" customFormat="1" ht="19.5" customHeight="1">
      <c r="A24" s="28" t="s">
        <v>15</v>
      </c>
      <c r="B24" s="103" t="s">
        <v>68</v>
      </c>
      <c r="C24" s="104"/>
      <c r="D24" s="99"/>
      <c r="E24" s="99"/>
      <c r="F24" s="104"/>
      <c r="G24" s="99"/>
      <c r="H24" s="99"/>
    </row>
    <row r="25" spans="2:8" s="8" customFormat="1" ht="19.5" customHeight="1">
      <c r="B25" s="103" t="s">
        <v>69</v>
      </c>
      <c r="C25" s="104"/>
      <c r="D25" s="99"/>
      <c r="E25" s="99"/>
      <c r="F25" s="104"/>
      <c r="G25" s="99"/>
      <c r="H25" s="99"/>
    </row>
    <row r="26" spans="2:8" s="8" customFormat="1" ht="19.5" customHeight="1">
      <c r="B26" s="103" t="s">
        <v>146</v>
      </c>
      <c r="C26" s="104"/>
      <c r="D26" s="99"/>
      <c r="E26" s="99"/>
      <c r="F26" s="104"/>
      <c r="G26" s="99"/>
      <c r="H26" s="99"/>
    </row>
    <row r="27" spans="2:8" s="8" customFormat="1" ht="19.5" customHeight="1">
      <c r="B27" s="103" t="s">
        <v>138</v>
      </c>
      <c r="C27" s="104"/>
      <c r="D27" s="99"/>
      <c r="E27" s="99"/>
      <c r="F27" s="104"/>
      <c r="G27" s="99"/>
      <c r="H27" s="99"/>
    </row>
    <row r="28" spans="1:8" s="8" customFormat="1" ht="19.5" customHeight="1">
      <c r="A28" s="28"/>
      <c r="B28" s="64" t="s">
        <v>113</v>
      </c>
      <c r="C28" s="104"/>
      <c r="D28" s="99"/>
      <c r="E28" s="99"/>
      <c r="F28" s="104"/>
      <c r="G28" s="99"/>
      <c r="H28" s="99"/>
    </row>
    <row r="29" spans="2:6" s="8" customFormat="1" ht="19.5" customHeight="1">
      <c r="B29" s="64" t="s">
        <v>114</v>
      </c>
      <c r="C29" s="104"/>
      <c r="D29" s="99"/>
      <c r="E29" s="99"/>
      <c r="F29" s="104"/>
    </row>
    <row r="30" spans="2:6" s="8" customFormat="1" ht="19.5" customHeight="1">
      <c r="B30" s="103" t="s">
        <v>110</v>
      </c>
      <c r="C30" s="104"/>
      <c r="D30" s="99"/>
      <c r="E30" s="99"/>
      <c r="F30" s="104"/>
    </row>
    <row r="31" spans="2:6" s="8" customFormat="1" ht="19.5" customHeight="1">
      <c r="B31" s="103" t="s">
        <v>111</v>
      </c>
      <c r="C31" s="104"/>
      <c r="D31" s="99"/>
      <c r="E31" s="99"/>
      <c r="F31" s="104"/>
    </row>
    <row r="32" spans="2:6" s="8" customFormat="1" ht="19.5" customHeight="1">
      <c r="B32" s="103" t="s">
        <v>112</v>
      </c>
      <c r="C32" s="104"/>
      <c r="D32" s="99"/>
      <c r="E32" s="99"/>
      <c r="F32" s="104"/>
    </row>
    <row r="33" spans="2:6" s="8" customFormat="1" ht="19.5" customHeight="1">
      <c r="B33" s="103" t="s">
        <v>137</v>
      </c>
      <c r="C33" s="104"/>
      <c r="D33" s="99"/>
      <c r="E33" s="99"/>
      <c r="F33" s="104"/>
    </row>
    <row r="34" spans="2:6" s="8" customFormat="1" ht="19.5" customHeight="1">
      <c r="B34" s="103"/>
      <c r="C34" s="104"/>
      <c r="D34" s="99"/>
      <c r="E34" s="99"/>
      <c r="F34" s="104"/>
    </row>
    <row r="35" spans="2:6" s="8" customFormat="1" ht="19.5" customHeight="1">
      <c r="B35" s="103"/>
      <c r="C35" s="104"/>
      <c r="D35" s="99"/>
      <c r="E35" s="99"/>
      <c r="F35" s="104"/>
    </row>
    <row r="36" spans="2:5" s="8" customFormat="1" ht="19.5" customHeight="1">
      <c r="B36" s="103"/>
      <c r="C36" s="104"/>
      <c r="D36" s="99"/>
      <c r="E36" s="99"/>
    </row>
    <row r="37" spans="2:5" s="8" customFormat="1" ht="19.5" customHeight="1">
      <c r="B37" s="103"/>
      <c r="C37" s="104"/>
      <c r="D37" s="99"/>
      <c r="E37" s="99"/>
    </row>
    <row r="38" spans="2:5" s="8" customFormat="1" ht="19.5" customHeight="1">
      <c r="B38" s="103"/>
      <c r="C38" s="104"/>
      <c r="D38" s="99"/>
      <c r="E38" s="99"/>
    </row>
    <row r="39" spans="2:5" s="8" customFormat="1" ht="19.5" customHeight="1">
      <c r="B39" s="103"/>
      <c r="C39" s="104"/>
      <c r="D39" s="99"/>
      <c r="E39" s="99"/>
    </row>
    <row r="40" spans="2:5" s="8" customFormat="1" ht="19.5" customHeight="1">
      <c r="B40" s="103"/>
      <c r="C40" s="104"/>
      <c r="D40" s="99"/>
      <c r="E40" s="99"/>
    </row>
    <row r="41" spans="2:5" s="8" customFormat="1" ht="19.5" customHeight="1">
      <c r="B41" s="103"/>
      <c r="C41" s="104"/>
      <c r="D41" s="99"/>
      <c r="E41" s="99"/>
    </row>
    <row r="42" spans="2:5" s="8" customFormat="1" ht="19.5" customHeight="1">
      <c r="B42" s="103"/>
      <c r="C42" s="104"/>
      <c r="D42" s="99"/>
      <c r="E42" s="99"/>
    </row>
    <row r="43" spans="2:5" s="8" customFormat="1" ht="14.25">
      <c r="B43" s="103"/>
      <c r="C43" s="104"/>
      <c r="D43" s="99"/>
      <c r="E43" s="99"/>
    </row>
    <row r="44" spans="2:5" s="8" customFormat="1" ht="14.25">
      <c r="B44" s="103"/>
      <c r="C44" s="104"/>
      <c r="D44" s="99"/>
      <c r="E44" s="99"/>
    </row>
    <row r="45" spans="2:5" s="8" customFormat="1" ht="14.25">
      <c r="B45" s="103"/>
      <c r="C45" s="104"/>
      <c r="D45" s="99"/>
      <c r="E45" s="99"/>
    </row>
    <row r="46" spans="2:5" s="8" customFormat="1" ht="14.25">
      <c r="B46" s="103"/>
      <c r="C46" s="104"/>
      <c r="D46" s="99"/>
      <c r="E46" s="99"/>
    </row>
    <row r="47" spans="2:5" s="1" customFormat="1" ht="14.25">
      <c r="B47" s="64"/>
      <c r="C47" s="70"/>
      <c r="D47" s="86"/>
      <c r="E47" s="86"/>
    </row>
    <row r="48" spans="2:5" s="1" customFormat="1" ht="14.25">
      <c r="B48" s="64"/>
      <c r="C48" s="70"/>
      <c r="D48" s="86"/>
      <c r="E48" s="86"/>
    </row>
    <row r="49" spans="2:5" s="1" customFormat="1" ht="14.25">
      <c r="B49" s="64"/>
      <c r="C49" s="70"/>
      <c r="D49" s="86"/>
      <c r="E49" s="86"/>
    </row>
    <row r="50" spans="2:5" s="1" customFormat="1" ht="14.25">
      <c r="B50" s="64"/>
      <c r="C50" s="70"/>
      <c r="D50" s="86"/>
      <c r="E50" s="86"/>
    </row>
    <row r="51" spans="2:5" s="1" customFormat="1" ht="14.25">
      <c r="B51" s="64"/>
      <c r="C51" s="70"/>
      <c r="D51" s="86"/>
      <c r="E51" s="86"/>
    </row>
    <row r="52" spans="2:5" s="1" customFormat="1" ht="14.25">
      <c r="B52" s="64"/>
      <c r="C52" s="70"/>
      <c r="D52" s="86"/>
      <c r="E52" s="86"/>
    </row>
    <row r="53" spans="2:5" s="1" customFormat="1" ht="14.25">
      <c r="B53" s="64"/>
      <c r="C53" s="70"/>
      <c r="D53" s="86"/>
      <c r="E53" s="86"/>
    </row>
    <row r="54" spans="2:5" s="1" customFormat="1" ht="14.25">
      <c r="B54" s="64"/>
      <c r="C54" s="70"/>
      <c r="D54" s="86"/>
      <c r="E54" s="86"/>
    </row>
    <row r="55" spans="2:5" s="1" customFormat="1" ht="14.25">
      <c r="B55" s="64"/>
      <c r="C55" s="70"/>
      <c r="D55" s="86"/>
      <c r="E55" s="86"/>
    </row>
    <row r="56" spans="2:5" s="1" customFormat="1" ht="14.25">
      <c r="B56" s="64"/>
      <c r="C56" s="70"/>
      <c r="D56" s="86"/>
      <c r="E56" s="86"/>
    </row>
    <row r="57" spans="2:5" s="1" customFormat="1" ht="14.25">
      <c r="B57" s="64"/>
      <c r="C57" s="70"/>
      <c r="D57" s="86"/>
      <c r="E57" s="86"/>
    </row>
    <row r="58" spans="2:5" s="1" customFormat="1" ht="14.25">
      <c r="B58" s="64"/>
      <c r="C58" s="70"/>
      <c r="D58" s="86"/>
      <c r="E58" s="86"/>
    </row>
    <row r="59" spans="2:5" s="1" customFormat="1" ht="14.25">
      <c r="B59" s="64"/>
      <c r="C59" s="70"/>
      <c r="D59" s="86"/>
      <c r="E59" s="86"/>
    </row>
    <row r="60" spans="2:5" s="1" customFormat="1" ht="14.25">
      <c r="B60" s="64"/>
      <c r="C60" s="70"/>
      <c r="D60" s="86"/>
      <c r="E60" s="86"/>
    </row>
    <row r="61" spans="2:5" s="1" customFormat="1" ht="14.25">
      <c r="B61" s="64"/>
      <c r="C61" s="70"/>
      <c r="D61" s="86"/>
      <c r="E61" s="86"/>
    </row>
    <row r="62" spans="2:5" s="1" customFormat="1" ht="14.25">
      <c r="B62" s="64"/>
      <c r="C62" s="70"/>
      <c r="D62" s="86"/>
      <c r="E62" s="86"/>
    </row>
    <row r="63" spans="2:5" s="1" customFormat="1" ht="14.25">
      <c r="B63" s="64"/>
      <c r="C63" s="70"/>
      <c r="D63" s="86"/>
      <c r="E63" s="86"/>
    </row>
    <row r="64" spans="2:5" s="1" customFormat="1" ht="14.25">
      <c r="B64" s="64"/>
      <c r="C64" s="70"/>
      <c r="D64" s="86"/>
      <c r="E64" s="86"/>
    </row>
    <row r="65" spans="2:5" s="1" customFormat="1" ht="14.25">
      <c r="B65" s="64"/>
      <c r="C65" s="70"/>
      <c r="D65" s="86"/>
      <c r="E65" s="86"/>
    </row>
    <row r="66" spans="2:5" s="1" customFormat="1" ht="14.25">
      <c r="B66" s="64"/>
      <c r="C66" s="70"/>
      <c r="D66" s="86"/>
      <c r="E66" s="86"/>
    </row>
    <row r="67" spans="2:5" s="1" customFormat="1" ht="14.25">
      <c r="B67" s="64"/>
      <c r="C67" s="70"/>
      <c r="D67" s="86"/>
      <c r="E67" s="86"/>
    </row>
    <row r="68" spans="2:5" s="1" customFormat="1" ht="14.25">
      <c r="B68" s="64"/>
      <c r="C68" s="70"/>
      <c r="D68" s="86"/>
      <c r="E68" s="86"/>
    </row>
    <row r="69" spans="2:5" s="1" customFormat="1" ht="14.25">
      <c r="B69" s="64"/>
      <c r="C69" s="70"/>
      <c r="D69" s="86"/>
      <c r="E69" s="86"/>
    </row>
    <row r="70" spans="2:5" s="1" customFormat="1" ht="14.25">
      <c r="B70" s="64"/>
      <c r="C70" s="70"/>
      <c r="D70" s="86"/>
      <c r="E70" s="86"/>
    </row>
    <row r="71" spans="2:5" s="1" customFormat="1" ht="14.25">
      <c r="B71" s="64"/>
      <c r="C71" s="70"/>
      <c r="D71" s="86"/>
      <c r="E71" s="86"/>
    </row>
    <row r="72" spans="2:5" s="1" customFormat="1" ht="14.25">
      <c r="B72" s="64"/>
      <c r="C72" s="70"/>
      <c r="D72" s="86"/>
      <c r="E72" s="86"/>
    </row>
    <row r="73" spans="2:5" s="1" customFormat="1" ht="14.25">
      <c r="B73" s="64"/>
      <c r="C73" s="70"/>
      <c r="D73" s="86"/>
      <c r="E73" s="86"/>
    </row>
    <row r="74" spans="2:5" s="1" customFormat="1" ht="14.25">
      <c r="B74" s="64"/>
      <c r="C74" s="70"/>
      <c r="D74" s="86"/>
      <c r="E74" s="86"/>
    </row>
    <row r="75" spans="2:5" s="1" customFormat="1" ht="14.25">
      <c r="B75" s="64"/>
      <c r="C75" s="70"/>
      <c r="D75" s="86"/>
      <c r="E75" s="86"/>
    </row>
    <row r="76" spans="2:5" s="1" customFormat="1" ht="14.25">
      <c r="B76" s="64"/>
      <c r="C76" s="70"/>
      <c r="D76" s="86"/>
      <c r="E76" s="86"/>
    </row>
    <row r="77" spans="2:5" s="1" customFormat="1" ht="14.25">
      <c r="B77" s="64"/>
      <c r="C77" s="70"/>
      <c r="D77" s="86"/>
      <c r="E77" s="86"/>
    </row>
    <row r="78" spans="2:5" s="1" customFormat="1" ht="14.25">
      <c r="B78" s="64"/>
      <c r="C78" s="70"/>
      <c r="D78" s="86"/>
      <c r="E78" s="86"/>
    </row>
    <row r="79" spans="2:5" s="1" customFormat="1" ht="14.25">
      <c r="B79" s="64"/>
      <c r="C79" s="70"/>
      <c r="D79" s="86"/>
      <c r="E79" s="86"/>
    </row>
    <row r="80" spans="2:5" s="1" customFormat="1" ht="14.25">
      <c r="B80" s="64"/>
      <c r="C80" s="70"/>
      <c r="D80" s="86"/>
      <c r="E80" s="86"/>
    </row>
    <row r="81" spans="2:5" s="1" customFormat="1" ht="14.25">
      <c r="B81" s="64"/>
      <c r="C81" s="70"/>
      <c r="D81" s="86"/>
      <c r="E81" s="86"/>
    </row>
    <row r="82" spans="2:5" s="1" customFormat="1" ht="14.25">
      <c r="B82" s="64"/>
      <c r="C82" s="70"/>
      <c r="D82" s="86"/>
      <c r="E82" s="86"/>
    </row>
    <row r="83" spans="2:5" s="1" customFormat="1" ht="14.25">
      <c r="B83" s="64"/>
      <c r="C83" s="70"/>
      <c r="D83" s="86"/>
      <c r="E83" s="86"/>
    </row>
    <row r="84" spans="2:5" s="1" customFormat="1" ht="14.25">
      <c r="B84" s="64"/>
      <c r="C84" s="70"/>
      <c r="D84" s="86"/>
      <c r="E84" s="86"/>
    </row>
    <row r="85" spans="2:5" s="1" customFormat="1" ht="14.25">
      <c r="B85" s="64"/>
      <c r="C85" s="70"/>
      <c r="D85" s="86"/>
      <c r="E85" s="86"/>
    </row>
    <row r="86" spans="2:5" s="1" customFormat="1" ht="14.25">
      <c r="B86" s="64"/>
      <c r="C86" s="70"/>
      <c r="D86" s="86"/>
      <c r="E86" s="86"/>
    </row>
    <row r="87" spans="2:5" s="1" customFormat="1" ht="14.25">
      <c r="B87" s="64"/>
      <c r="C87" s="70"/>
      <c r="D87" s="86"/>
      <c r="E87" s="86"/>
    </row>
    <row r="88" spans="2:5" s="1" customFormat="1" ht="14.25">
      <c r="B88" s="64"/>
      <c r="C88" s="70"/>
      <c r="D88" s="86"/>
      <c r="E88" s="86"/>
    </row>
    <row r="89" spans="2:5" s="1" customFormat="1" ht="14.25">
      <c r="B89" s="64"/>
      <c r="C89" s="70"/>
      <c r="D89" s="86"/>
      <c r="E89" s="86"/>
    </row>
    <row r="90" spans="2:5" s="1" customFormat="1" ht="14.25">
      <c r="B90" s="64"/>
      <c r="C90" s="70"/>
      <c r="D90" s="86"/>
      <c r="E90" s="86"/>
    </row>
    <row r="91" spans="2:5" s="1" customFormat="1" ht="14.25">
      <c r="B91" s="64"/>
      <c r="C91" s="70"/>
      <c r="D91" s="86"/>
      <c r="E91" s="86"/>
    </row>
    <row r="92" spans="2:5" s="1" customFormat="1" ht="14.25">
      <c r="B92" s="64"/>
      <c r="C92" s="70"/>
      <c r="D92" s="86"/>
      <c r="E92" s="86"/>
    </row>
    <row r="93" spans="2:5" s="1" customFormat="1" ht="14.25">
      <c r="B93" s="64"/>
      <c r="C93" s="70"/>
      <c r="D93" s="86"/>
      <c r="E93" s="86"/>
    </row>
    <row r="94" spans="2:5" s="1" customFormat="1" ht="14.25">
      <c r="B94" s="64"/>
      <c r="C94" s="70"/>
      <c r="D94" s="86"/>
      <c r="E94" s="86"/>
    </row>
    <row r="95" spans="2:5" s="1" customFormat="1" ht="14.25">
      <c r="B95" s="64"/>
      <c r="C95" s="70"/>
      <c r="D95" s="86"/>
      <c r="E95" s="86"/>
    </row>
    <row r="96" spans="2:5" s="1" customFormat="1" ht="14.25">
      <c r="B96" s="64"/>
      <c r="C96" s="70"/>
      <c r="D96" s="86"/>
      <c r="E96" s="86"/>
    </row>
    <row r="97" spans="2:5" s="1" customFormat="1" ht="14.25">
      <c r="B97" s="64"/>
      <c r="C97" s="70"/>
      <c r="D97" s="86"/>
      <c r="E97" s="86"/>
    </row>
    <row r="98" spans="2:5" s="1" customFormat="1" ht="14.25">
      <c r="B98" s="64"/>
      <c r="C98" s="70"/>
      <c r="D98" s="86"/>
      <c r="E98" s="86"/>
    </row>
    <row r="99" spans="2:5" s="1" customFormat="1" ht="14.25">
      <c r="B99" s="64"/>
      <c r="C99" s="70"/>
      <c r="D99" s="86"/>
      <c r="E99" s="86"/>
    </row>
    <row r="100" spans="2:5" s="1" customFormat="1" ht="14.25">
      <c r="B100" s="64"/>
      <c r="C100" s="70"/>
      <c r="D100" s="86"/>
      <c r="E100" s="86"/>
    </row>
    <row r="101" spans="2:5" s="1" customFormat="1" ht="14.25">
      <c r="B101" s="64"/>
      <c r="C101" s="70"/>
      <c r="D101" s="86"/>
      <c r="E101" s="86"/>
    </row>
    <row r="102" spans="2:5" s="1" customFormat="1" ht="14.25">
      <c r="B102" s="64"/>
      <c r="C102" s="70"/>
      <c r="D102" s="86"/>
      <c r="E102" s="86"/>
    </row>
    <row r="103" spans="2:5" s="1" customFormat="1" ht="14.25">
      <c r="B103" s="64"/>
      <c r="C103" s="70"/>
      <c r="D103" s="86"/>
      <c r="E103" s="86"/>
    </row>
    <row r="104" spans="2:5" s="1" customFormat="1" ht="14.25">
      <c r="B104" s="64"/>
      <c r="C104" s="70"/>
      <c r="D104" s="86"/>
      <c r="E104" s="86"/>
    </row>
    <row r="105" spans="2:5" s="1" customFormat="1" ht="14.25">
      <c r="B105" s="64"/>
      <c r="C105" s="70"/>
      <c r="D105" s="86"/>
      <c r="E105" s="86"/>
    </row>
    <row r="106" spans="2:5" s="1" customFormat="1" ht="14.25">
      <c r="B106" s="64"/>
      <c r="C106" s="70"/>
      <c r="D106" s="86"/>
      <c r="E106" s="86"/>
    </row>
    <row r="107" spans="2:5" s="1" customFormat="1" ht="14.25">
      <c r="B107" s="64"/>
      <c r="C107" s="70"/>
      <c r="D107" s="86"/>
      <c r="E107" s="86"/>
    </row>
    <row r="108" spans="2:5" s="1" customFormat="1" ht="14.25">
      <c r="B108" s="64"/>
      <c r="C108" s="70"/>
      <c r="D108" s="86"/>
      <c r="E108" s="86"/>
    </row>
    <row r="109" spans="2:5" s="1" customFormat="1" ht="14.25">
      <c r="B109" s="64"/>
      <c r="C109" s="70"/>
      <c r="D109" s="86"/>
      <c r="E109" s="86"/>
    </row>
    <row r="110" spans="2:5" s="1" customFormat="1" ht="14.25">
      <c r="B110" s="64"/>
      <c r="C110" s="70"/>
      <c r="D110" s="86"/>
      <c r="E110" s="86"/>
    </row>
    <row r="111" spans="2:5" s="1" customFormat="1" ht="14.25">
      <c r="B111" s="64"/>
      <c r="C111" s="70"/>
      <c r="D111" s="86"/>
      <c r="E111" s="86"/>
    </row>
    <row r="112" spans="2:5" s="1" customFormat="1" ht="14.25">
      <c r="B112" s="64"/>
      <c r="C112" s="70"/>
      <c r="D112" s="86"/>
      <c r="E112" s="86"/>
    </row>
    <row r="113" spans="2:5" s="1" customFormat="1" ht="14.25">
      <c r="B113" s="64"/>
      <c r="C113" s="70"/>
      <c r="D113" s="86"/>
      <c r="E113" s="86"/>
    </row>
    <row r="114" spans="2:5" s="1" customFormat="1" ht="14.25">
      <c r="B114" s="64"/>
      <c r="C114" s="70"/>
      <c r="D114" s="86"/>
      <c r="E114" s="86"/>
    </row>
    <row r="115" spans="2:5" s="1" customFormat="1" ht="14.25">
      <c r="B115" s="64"/>
      <c r="C115" s="70"/>
      <c r="D115" s="86"/>
      <c r="E115" s="86"/>
    </row>
    <row r="116" spans="2:5" s="1" customFormat="1" ht="14.25">
      <c r="B116" s="64"/>
      <c r="C116" s="70"/>
      <c r="D116" s="86"/>
      <c r="E116" s="86"/>
    </row>
    <row r="117" spans="2:5" s="1" customFormat="1" ht="14.25">
      <c r="B117" s="64"/>
      <c r="C117" s="70"/>
      <c r="D117" s="86"/>
      <c r="E117" s="86"/>
    </row>
    <row r="118" spans="2:5" s="1" customFormat="1" ht="14.25">
      <c r="B118" s="64"/>
      <c r="C118" s="70"/>
      <c r="D118" s="86"/>
      <c r="E118" s="86"/>
    </row>
    <row r="119" spans="2:5" s="1" customFormat="1" ht="14.25">
      <c r="B119" s="64"/>
      <c r="C119" s="70"/>
      <c r="D119" s="86"/>
      <c r="E119" s="86"/>
    </row>
    <row r="120" spans="2:5" s="1" customFormat="1" ht="14.25">
      <c r="B120" s="64"/>
      <c r="C120" s="70"/>
      <c r="D120" s="86"/>
      <c r="E120" s="86"/>
    </row>
    <row r="121" spans="2:5" s="1" customFormat="1" ht="14.25">
      <c r="B121" s="64"/>
      <c r="C121" s="70"/>
      <c r="D121" s="86"/>
      <c r="E121" s="86"/>
    </row>
    <row r="122" spans="2:5" s="1" customFormat="1" ht="14.25">
      <c r="B122" s="64"/>
      <c r="C122" s="70"/>
      <c r="D122" s="86"/>
      <c r="E122" s="86"/>
    </row>
    <row r="123" spans="2:5" s="1" customFormat="1" ht="14.25">
      <c r="B123" s="64"/>
      <c r="C123" s="70"/>
      <c r="D123" s="86"/>
      <c r="E123" s="86"/>
    </row>
    <row r="124" spans="2:5" s="1" customFormat="1" ht="14.25">
      <c r="B124" s="64"/>
      <c r="C124" s="70"/>
      <c r="D124" s="86"/>
      <c r="E124" s="86"/>
    </row>
    <row r="125" spans="2:5" s="1" customFormat="1" ht="14.25">
      <c r="B125" s="64"/>
      <c r="C125" s="70"/>
      <c r="D125" s="86"/>
      <c r="E125" s="86"/>
    </row>
    <row r="126" spans="2:5" s="1" customFormat="1" ht="14.25">
      <c r="B126" s="64"/>
      <c r="C126" s="70"/>
      <c r="D126" s="86"/>
      <c r="E126" s="86"/>
    </row>
    <row r="127" spans="2:5" s="1" customFormat="1" ht="14.25">
      <c r="B127" s="64"/>
      <c r="C127" s="70"/>
      <c r="D127" s="86"/>
      <c r="E127" s="86"/>
    </row>
    <row r="128" spans="2:5" s="1" customFormat="1" ht="14.25">
      <c r="B128" s="64"/>
      <c r="C128" s="70"/>
      <c r="D128" s="86"/>
      <c r="E128" s="86"/>
    </row>
    <row r="129" spans="2:5" s="1" customFormat="1" ht="14.25">
      <c r="B129" s="64"/>
      <c r="C129" s="70"/>
      <c r="D129" s="86"/>
      <c r="E129" s="86"/>
    </row>
    <row r="130" spans="2:5" s="1" customFormat="1" ht="14.25">
      <c r="B130" s="64"/>
      <c r="C130" s="70"/>
      <c r="D130" s="86"/>
      <c r="E130" s="86"/>
    </row>
    <row r="131" spans="2:5" s="1" customFormat="1" ht="14.25">
      <c r="B131" s="64"/>
      <c r="C131" s="70"/>
      <c r="D131" s="86"/>
      <c r="E131" s="86"/>
    </row>
    <row r="132" spans="2:5" s="1" customFormat="1" ht="14.25">
      <c r="B132" s="64"/>
      <c r="C132" s="70"/>
      <c r="D132" s="86"/>
      <c r="E132" s="86"/>
    </row>
    <row r="133" spans="2:5" s="1" customFormat="1" ht="14.25">
      <c r="B133" s="64"/>
      <c r="C133" s="70"/>
      <c r="D133" s="86"/>
      <c r="E133" s="86"/>
    </row>
    <row r="134" spans="2:5" s="1" customFormat="1" ht="14.25">
      <c r="B134" s="64"/>
      <c r="C134" s="70"/>
      <c r="D134" s="86"/>
      <c r="E134" s="86"/>
    </row>
    <row r="135" spans="2:5" s="1" customFormat="1" ht="14.25">
      <c r="B135" s="64"/>
      <c r="C135" s="70"/>
      <c r="D135" s="86"/>
      <c r="E135" s="86"/>
    </row>
    <row r="136" spans="2:5" s="1" customFormat="1" ht="14.25">
      <c r="B136" s="64"/>
      <c r="C136" s="70"/>
      <c r="D136" s="86"/>
      <c r="E136" s="86"/>
    </row>
    <row r="137" spans="2:5" s="1" customFormat="1" ht="14.25">
      <c r="B137" s="64"/>
      <c r="C137" s="70"/>
      <c r="D137" s="86"/>
      <c r="E137" s="86"/>
    </row>
    <row r="138" spans="2:5" s="1" customFormat="1" ht="14.25">
      <c r="B138" s="64"/>
      <c r="C138" s="70"/>
      <c r="D138" s="86"/>
      <c r="E138" s="86"/>
    </row>
    <row r="139" spans="2:5" s="1" customFormat="1" ht="14.25">
      <c r="B139" s="64"/>
      <c r="C139" s="70"/>
      <c r="D139" s="86"/>
      <c r="E139" s="86"/>
    </row>
    <row r="140" spans="2:5" s="1" customFormat="1" ht="14.25">
      <c r="B140" s="64"/>
      <c r="C140" s="70"/>
      <c r="D140" s="86"/>
      <c r="E140" s="86"/>
    </row>
    <row r="141" spans="2:5" s="1" customFormat="1" ht="14.25">
      <c r="B141" s="64"/>
      <c r="C141" s="70"/>
      <c r="D141" s="86"/>
      <c r="E141" s="86"/>
    </row>
    <row r="142" spans="2:5" s="1" customFormat="1" ht="14.25">
      <c r="B142" s="64"/>
      <c r="C142" s="70"/>
      <c r="D142" s="86"/>
      <c r="E142" s="86"/>
    </row>
    <row r="143" spans="2:5" s="1" customFormat="1" ht="14.25">
      <c r="B143" s="64"/>
      <c r="C143" s="70"/>
      <c r="D143" s="86"/>
      <c r="E143" s="86"/>
    </row>
    <row r="144" spans="2:5" s="1" customFormat="1" ht="14.25">
      <c r="B144" s="64"/>
      <c r="C144" s="70"/>
      <c r="D144" s="86"/>
      <c r="E144" s="86"/>
    </row>
    <row r="145" spans="2:5" s="1" customFormat="1" ht="14.25">
      <c r="B145" s="64"/>
      <c r="C145" s="70"/>
      <c r="D145" s="86"/>
      <c r="E145" s="86"/>
    </row>
    <row r="146" spans="2:5" s="1" customFormat="1" ht="14.25">
      <c r="B146" s="64"/>
      <c r="C146" s="70"/>
      <c r="D146" s="86"/>
      <c r="E146" s="86"/>
    </row>
    <row r="147" spans="2:5" s="1" customFormat="1" ht="14.25">
      <c r="B147" s="64"/>
      <c r="C147" s="70"/>
      <c r="D147" s="86"/>
      <c r="E147" s="86"/>
    </row>
    <row r="148" spans="2:5" s="1" customFormat="1" ht="14.25">
      <c r="B148" s="64"/>
      <c r="C148" s="70"/>
      <c r="D148" s="86"/>
      <c r="E148" s="86"/>
    </row>
    <row r="149" spans="2:5" s="1" customFormat="1" ht="14.25">
      <c r="B149" s="64"/>
      <c r="C149" s="70"/>
      <c r="D149" s="86"/>
      <c r="E149" s="86"/>
    </row>
    <row r="150" spans="2:5" s="1" customFormat="1" ht="14.25">
      <c r="B150" s="64"/>
      <c r="C150" s="70"/>
      <c r="D150" s="86"/>
      <c r="E150" s="86"/>
    </row>
    <row r="151" spans="2:5" s="1" customFormat="1" ht="14.25">
      <c r="B151" s="64"/>
      <c r="C151" s="70"/>
      <c r="D151" s="86"/>
      <c r="E151" s="86"/>
    </row>
    <row r="152" spans="2:5" s="1" customFormat="1" ht="14.25">
      <c r="B152" s="64"/>
      <c r="C152" s="70"/>
      <c r="D152" s="86"/>
      <c r="E152" s="86"/>
    </row>
    <row r="153" spans="2:5" s="1" customFormat="1" ht="14.25">
      <c r="B153" s="64"/>
      <c r="C153" s="70"/>
      <c r="D153" s="86"/>
      <c r="E153" s="86"/>
    </row>
    <row r="154" spans="2:5" s="1" customFormat="1" ht="14.25">
      <c r="B154" s="64"/>
      <c r="C154" s="70"/>
      <c r="D154" s="86"/>
      <c r="E154" s="86"/>
    </row>
    <row r="155" spans="2:5" s="1" customFormat="1" ht="14.25">
      <c r="B155" s="64"/>
      <c r="C155" s="70"/>
      <c r="D155" s="86"/>
      <c r="E155" s="86"/>
    </row>
    <row r="156" spans="2:5" s="1" customFormat="1" ht="14.25">
      <c r="B156" s="64"/>
      <c r="C156" s="70"/>
      <c r="D156" s="86"/>
      <c r="E156" s="86"/>
    </row>
    <row r="157" spans="2:5" s="1" customFormat="1" ht="14.25">
      <c r="B157" s="64"/>
      <c r="C157" s="70"/>
      <c r="D157" s="86"/>
      <c r="E157" s="86"/>
    </row>
    <row r="158" spans="2:5" s="1" customFormat="1" ht="14.25">
      <c r="B158" s="64"/>
      <c r="C158" s="70"/>
      <c r="D158" s="86"/>
      <c r="E158" s="86"/>
    </row>
    <row r="159" spans="2:5" s="1" customFormat="1" ht="14.25">
      <c r="B159" s="64"/>
      <c r="C159" s="70"/>
      <c r="D159" s="86"/>
      <c r="E159" s="86"/>
    </row>
    <row r="160" spans="2:5" s="1" customFormat="1" ht="14.25">
      <c r="B160" s="64"/>
      <c r="C160" s="70"/>
      <c r="D160" s="86"/>
      <c r="E160" s="86"/>
    </row>
    <row r="161" spans="2:5" s="1" customFormat="1" ht="14.25">
      <c r="B161" s="64"/>
      <c r="C161" s="70"/>
      <c r="D161" s="86"/>
      <c r="E161" s="86"/>
    </row>
    <row r="162" spans="2:5" ht="12.75">
      <c r="B162" s="135"/>
      <c r="C162" s="136"/>
      <c r="D162" s="137"/>
      <c r="E162" s="137"/>
    </row>
    <row r="163" spans="2:5" ht="12.75">
      <c r="B163" s="135"/>
      <c r="C163" s="136"/>
      <c r="D163" s="137"/>
      <c r="E163" s="137"/>
    </row>
    <row r="164" spans="2:5" ht="12.75">
      <c r="B164" s="135"/>
      <c r="C164" s="136"/>
      <c r="D164" s="137"/>
      <c r="E164" s="137"/>
    </row>
    <row r="165" spans="2:5" ht="12.75">
      <c r="B165" s="135"/>
      <c r="C165" s="136"/>
      <c r="D165" s="137"/>
      <c r="E165" s="137"/>
    </row>
    <row r="166" spans="2:5" ht="12.75">
      <c r="B166" s="135"/>
      <c r="C166" s="136"/>
      <c r="D166" s="137"/>
      <c r="E166" s="137"/>
    </row>
    <row r="167" spans="2:5" ht="12.75">
      <c r="B167" s="135"/>
      <c r="C167" s="136"/>
      <c r="D167" s="137"/>
      <c r="E167" s="137"/>
    </row>
    <row r="168" spans="2:5" ht="12.75">
      <c r="B168" s="135"/>
      <c r="C168" s="136"/>
      <c r="D168" s="137"/>
      <c r="E168" s="137"/>
    </row>
    <row r="169" spans="2:5" ht="12.75">
      <c r="B169" s="135"/>
      <c r="C169" s="136"/>
      <c r="D169" s="137"/>
      <c r="E169" s="137"/>
    </row>
    <row r="170" spans="2:5" ht="12.75">
      <c r="B170" s="135"/>
      <c r="C170" s="136"/>
      <c r="D170" s="137"/>
      <c r="E170" s="137"/>
    </row>
    <row r="171" spans="2:5" ht="12.75">
      <c r="B171" s="135"/>
      <c r="C171" s="136"/>
      <c r="D171" s="137"/>
      <c r="E171" s="137"/>
    </row>
    <row r="172" spans="2:5" ht="12.75">
      <c r="B172" s="135"/>
      <c r="C172" s="136"/>
      <c r="D172" s="137"/>
      <c r="E172" s="137"/>
    </row>
    <row r="173" spans="2:5" ht="12.75">
      <c r="B173" s="135"/>
      <c r="C173" s="136"/>
      <c r="D173" s="137"/>
      <c r="E173" s="137"/>
    </row>
    <row r="174" spans="2:5" ht="12.75">
      <c r="B174" s="135"/>
      <c r="C174" s="136"/>
      <c r="D174" s="137"/>
      <c r="E174" s="137"/>
    </row>
    <row r="175" spans="2:5" ht="12.75">
      <c r="B175" s="135"/>
      <c r="C175" s="136"/>
      <c r="D175" s="137"/>
      <c r="E175" s="137"/>
    </row>
    <row r="176" spans="2:5" ht="12.75">
      <c r="B176" s="135"/>
      <c r="C176" s="136"/>
      <c r="D176" s="137"/>
      <c r="E176" s="137"/>
    </row>
    <row r="177" spans="2:5" ht="12.75">
      <c r="B177" s="135"/>
      <c r="C177" s="136"/>
      <c r="D177" s="137"/>
      <c r="E177" s="137"/>
    </row>
    <row r="178" spans="2:5" ht="12.75">
      <c r="B178" s="135"/>
      <c r="C178" s="136"/>
      <c r="D178" s="137"/>
      <c r="E178" s="137"/>
    </row>
    <row r="179" spans="2:5" ht="12.75">
      <c r="B179" s="135"/>
      <c r="C179" s="136"/>
      <c r="D179" s="137"/>
      <c r="E179" s="137"/>
    </row>
    <row r="180" spans="2:5" ht="12.75">
      <c r="B180" s="135"/>
      <c r="C180" s="136"/>
      <c r="D180" s="137"/>
      <c r="E180" s="137"/>
    </row>
    <row r="181" spans="2:5" ht="12.75">
      <c r="B181" s="135"/>
      <c r="C181" s="136"/>
      <c r="D181" s="137"/>
      <c r="E181" s="137"/>
    </row>
    <row r="182" spans="2:5" ht="12.75">
      <c r="B182" s="135"/>
      <c r="C182" s="136"/>
      <c r="D182" s="137"/>
      <c r="E182" s="137"/>
    </row>
    <row r="183" spans="2:5" ht="12.75">
      <c r="B183" s="135"/>
      <c r="C183" s="136"/>
      <c r="D183" s="137"/>
      <c r="E183" s="137"/>
    </row>
    <row r="184" spans="2:5" ht="12.75">
      <c r="B184" s="135"/>
      <c r="C184" s="136"/>
      <c r="D184" s="137"/>
      <c r="E184" s="137"/>
    </row>
    <row r="185" spans="2:5" ht="12.75">
      <c r="B185" s="135"/>
      <c r="C185" s="136"/>
      <c r="D185" s="137"/>
      <c r="E185" s="137"/>
    </row>
    <row r="186" spans="2:5" ht="12.75">
      <c r="B186" s="135"/>
      <c r="C186" s="136"/>
      <c r="D186" s="137"/>
      <c r="E186" s="137"/>
    </row>
    <row r="187" spans="2:5" ht="12.75">
      <c r="B187" s="135"/>
      <c r="C187" s="136"/>
      <c r="D187" s="137"/>
      <c r="E187" s="137"/>
    </row>
    <row r="188" spans="2:5" ht="12.75">
      <c r="B188" s="135"/>
      <c r="C188" s="136"/>
      <c r="D188" s="137"/>
      <c r="E188" s="137"/>
    </row>
    <row r="189" spans="2:5" ht="12.75">
      <c r="B189" s="135"/>
      <c r="C189" s="136"/>
      <c r="D189" s="137"/>
      <c r="E189" s="137"/>
    </row>
    <row r="190" spans="2:5" ht="12.75">
      <c r="B190" s="135"/>
      <c r="C190" s="136"/>
      <c r="D190" s="137"/>
      <c r="E190" s="137"/>
    </row>
    <row r="191" spans="2:5" ht="12.75">
      <c r="B191" s="135"/>
      <c r="C191" s="136"/>
      <c r="D191" s="137"/>
      <c r="E191" s="137"/>
    </row>
    <row r="192" spans="2:5" ht="12.75">
      <c r="B192" s="135"/>
      <c r="C192" s="136"/>
      <c r="D192" s="137"/>
      <c r="E192" s="137"/>
    </row>
    <row r="193" spans="2:5" ht="12.75">
      <c r="B193" s="135"/>
      <c r="C193" s="136"/>
      <c r="D193" s="137"/>
      <c r="E193" s="137"/>
    </row>
    <row r="194" spans="2:5" ht="12.75">
      <c r="B194" s="135"/>
      <c r="C194" s="136"/>
      <c r="D194" s="137"/>
      <c r="E194" s="137"/>
    </row>
    <row r="195" spans="2:5" ht="12.75">
      <c r="B195" s="135"/>
      <c r="C195" s="136"/>
      <c r="D195" s="137"/>
      <c r="E195" s="137"/>
    </row>
    <row r="196" spans="2:5" ht="12.75">
      <c r="B196" s="135"/>
      <c r="C196" s="136"/>
      <c r="D196" s="137"/>
      <c r="E196" s="137"/>
    </row>
    <row r="197" spans="2:5" ht="12.75">
      <c r="B197" s="135"/>
      <c r="C197" s="136"/>
      <c r="D197" s="137"/>
      <c r="E197" s="137"/>
    </row>
    <row r="198" spans="2:5" ht="12.75">
      <c r="B198" s="135"/>
      <c r="C198" s="136"/>
      <c r="D198" s="137"/>
      <c r="E198" s="137"/>
    </row>
    <row r="199" spans="2:5" ht="12.75">
      <c r="B199" s="135"/>
      <c r="C199" s="136"/>
      <c r="D199" s="137"/>
      <c r="E199" s="137"/>
    </row>
    <row r="200" spans="2:5" ht="12.75">
      <c r="B200" s="135"/>
      <c r="C200" s="136"/>
      <c r="D200" s="137"/>
      <c r="E200" s="137"/>
    </row>
    <row r="201" spans="2:5" ht="12.75">
      <c r="B201" s="135"/>
      <c r="C201" s="136"/>
      <c r="D201" s="137"/>
      <c r="E201" s="137"/>
    </row>
    <row r="202" spans="2:5" ht="12.75">
      <c r="B202" s="135"/>
      <c r="C202" s="136"/>
      <c r="D202" s="137"/>
      <c r="E202" s="137"/>
    </row>
    <row r="203" spans="2:5" ht="12.75">
      <c r="B203" s="135"/>
      <c r="C203" s="136"/>
      <c r="D203" s="137"/>
      <c r="E203" s="137"/>
    </row>
    <row r="204" spans="2:5" ht="12.75">
      <c r="B204" s="135"/>
      <c r="C204" s="136"/>
      <c r="D204" s="137"/>
      <c r="E204" s="137"/>
    </row>
    <row r="205" spans="2:5" ht="12.75">
      <c r="B205" s="135"/>
      <c r="C205" s="136"/>
      <c r="D205" s="137"/>
      <c r="E205" s="137"/>
    </row>
    <row r="206" spans="2:5" ht="12.75">
      <c r="B206" s="135"/>
      <c r="C206" s="136"/>
      <c r="D206" s="137"/>
      <c r="E206" s="137"/>
    </row>
    <row r="207" spans="2:5" ht="12.75">
      <c r="B207" s="135"/>
      <c r="C207" s="136"/>
      <c r="D207" s="137"/>
      <c r="E207" s="137"/>
    </row>
    <row r="208" spans="2:5" ht="12.75">
      <c r="B208" s="135"/>
      <c r="C208" s="136"/>
      <c r="D208" s="137"/>
      <c r="E208" s="137"/>
    </row>
    <row r="209" spans="2:5" ht="12.75">
      <c r="B209" s="135"/>
      <c r="C209" s="136"/>
      <c r="D209" s="137"/>
      <c r="E209" s="137"/>
    </row>
    <row r="210" spans="2:5" ht="12.75">
      <c r="B210" s="135"/>
      <c r="C210" s="136"/>
      <c r="D210" s="137"/>
      <c r="E210" s="137"/>
    </row>
    <row r="211" spans="2:5" ht="12.75">
      <c r="B211" s="135"/>
      <c r="C211" s="136"/>
      <c r="D211" s="137"/>
      <c r="E211" s="137"/>
    </row>
    <row r="212" spans="2:5" ht="12.75">
      <c r="B212" s="135"/>
      <c r="C212" s="136"/>
      <c r="D212" s="137"/>
      <c r="E212" s="137"/>
    </row>
    <row r="213" spans="2:5" ht="12.75">
      <c r="B213" s="135"/>
      <c r="C213" s="136"/>
      <c r="D213" s="137"/>
      <c r="E213" s="137"/>
    </row>
    <row r="214" spans="2:5" ht="12.75">
      <c r="B214" s="135"/>
      <c r="C214" s="136"/>
      <c r="D214" s="137"/>
      <c r="E214" s="137"/>
    </row>
    <row r="215" spans="2:5" ht="12.75">
      <c r="B215" s="135"/>
      <c r="C215" s="136"/>
      <c r="D215" s="137"/>
      <c r="E215" s="137"/>
    </row>
    <row r="216" spans="2:5" ht="12.75">
      <c r="B216" s="135"/>
      <c r="C216" s="136"/>
      <c r="D216" s="137"/>
      <c r="E216" s="137"/>
    </row>
    <row r="217" spans="2:5" ht="12.75">
      <c r="B217" s="135"/>
      <c r="C217" s="136"/>
      <c r="D217" s="137"/>
      <c r="E217" s="137"/>
    </row>
    <row r="218" spans="2:5" ht="12.75">
      <c r="B218" s="135"/>
      <c r="C218" s="136"/>
      <c r="D218" s="137"/>
      <c r="E218" s="137"/>
    </row>
    <row r="219" spans="2:5" ht="12.75">
      <c r="B219" s="135"/>
      <c r="C219" s="136"/>
      <c r="D219" s="137"/>
      <c r="E219" s="137"/>
    </row>
    <row r="220" spans="2:5" ht="12.75">
      <c r="B220" s="135"/>
      <c r="C220" s="136"/>
      <c r="D220" s="137"/>
      <c r="E220" s="137"/>
    </row>
    <row r="221" spans="2:5" ht="12.75">
      <c r="B221" s="135"/>
      <c r="C221" s="136"/>
      <c r="D221" s="137"/>
      <c r="E221" s="137"/>
    </row>
    <row r="222" spans="2:5" ht="12.75">
      <c r="B222" s="135"/>
      <c r="C222" s="136"/>
      <c r="D222" s="137"/>
      <c r="E222" s="137"/>
    </row>
    <row r="223" spans="2:5" ht="12.75">
      <c r="B223" s="135"/>
      <c r="C223" s="136"/>
      <c r="D223" s="137"/>
      <c r="E223" s="137"/>
    </row>
    <row r="224" spans="2:5" ht="12.75">
      <c r="B224" s="135"/>
      <c r="C224" s="136"/>
      <c r="D224" s="137"/>
      <c r="E224" s="137"/>
    </row>
    <row r="225" spans="2:5" ht="12.75">
      <c r="B225" s="135"/>
      <c r="C225" s="136"/>
      <c r="D225" s="137"/>
      <c r="E225" s="137"/>
    </row>
    <row r="226" spans="2:5" ht="12.75">
      <c r="B226" s="135"/>
      <c r="C226" s="136"/>
      <c r="D226" s="137"/>
      <c r="E226" s="137"/>
    </row>
    <row r="227" spans="2:5" ht="12.75">
      <c r="B227" s="135"/>
      <c r="C227" s="136"/>
      <c r="D227" s="137"/>
      <c r="E227" s="137"/>
    </row>
    <row r="228" spans="2:5" ht="12.75">
      <c r="B228" s="135"/>
      <c r="C228" s="136"/>
      <c r="D228" s="137"/>
      <c r="E228" s="137"/>
    </row>
    <row r="229" spans="2:5" ht="12.75">
      <c r="B229" s="135"/>
      <c r="C229" s="136"/>
      <c r="D229" s="137"/>
      <c r="E229" s="137"/>
    </row>
    <row r="230" spans="2:5" ht="12.75">
      <c r="B230" s="135"/>
      <c r="C230" s="136"/>
      <c r="D230" s="137"/>
      <c r="E230" s="137"/>
    </row>
    <row r="231" spans="2:5" ht="12.75">
      <c r="B231" s="135"/>
      <c r="C231" s="136"/>
      <c r="D231" s="137"/>
      <c r="E231" s="137"/>
    </row>
    <row r="232" spans="2:5" ht="12.75">
      <c r="B232" s="135"/>
      <c r="C232" s="136"/>
      <c r="D232" s="137"/>
      <c r="E232" s="137"/>
    </row>
    <row r="233" spans="2:5" ht="12.75">
      <c r="B233" s="135"/>
      <c r="C233" s="136"/>
      <c r="D233" s="137"/>
      <c r="E233" s="137"/>
    </row>
    <row r="234" spans="2:5" ht="12.75">
      <c r="B234" s="135"/>
      <c r="C234" s="136"/>
      <c r="D234" s="137"/>
      <c r="E234" s="137"/>
    </row>
    <row r="235" spans="2:5" ht="12.75">
      <c r="B235" s="135"/>
      <c r="C235" s="136"/>
      <c r="D235" s="137"/>
      <c r="E235" s="137"/>
    </row>
    <row r="236" spans="2:5" ht="12.75">
      <c r="B236" s="135"/>
      <c r="C236" s="136"/>
      <c r="D236" s="137"/>
      <c r="E236" s="137"/>
    </row>
    <row r="237" spans="2:5" ht="12.75">
      <c r="B237" s="135"/>
      <c r="C237" s="136"/>
      <c r="D237" s="137"/>
      <c r="E237" s="137"/>
    </row>
    <row r="238" spans="2:5" ht="12.75">
      <c r="B238" s="135"/>
      <c r="C238" s="136"/>
      <c r="D238" s="137"/>
      <c r="E238" s="137"/>
    </row>
    <row r="239" spans="2:5" ht="12.75">
      <c r="B239" s="135"/>
      <c r="C239" s="136"/>
      <c r="D239" s="137"/>
      <c r="E239" s="137"/>
    </row>
    <row r="240" spans="2:5" ht="12.75">
      <c r="B240" s="135"/>
      <c r="C240" s="136"/>
      <c r="D240" s="137"/>
      <c r="E240" s="137"/>
    </row>
    <row r="241" spans="2:5" ht="12.75">
      <c r="B241" s="135"/>
      <c r="C241" s="136"/>
      <c r="D241" s="137"/>
      <c r="E241" s="137"/>
    </row>
    <row r="242" spans="2:5" ht="12.75">
      <c r="B242" s="135"/>
      <c r="C242" s="136"/>
      <c r="D242" s="137"/>
      <c r="E242" s="137"/>
    </row>
    <row r="243" spans="2:5" ht="12.75">
      <c r="B243" s="135"/>
      <c r="C243" s="136"/>
      <c r="D243" s="137"/>
      <c r="E243" s="137"/>
    </row>
    <row r="244" spans="2:5" ht="12.75">
      <c r="B244" s="135"/>
      <c r="C244" s="136"/>
      <c r="D244" s="137"/>
      <c r="E244" s="137"/>
    </row>
    <row r="245" spans="2:5" ht="12.75">
      <c r="B245" s="135"/>
      <c r="C245" s="136"/>
      <c r="D245" s="137"/>
      <c r="E245" s="137"/>
    </row>
    <row r="246" spans="2:5" ht="12.75">
      <c r="B246" s="135"/>
      <c r="C246" s="136"/>
      <c r="D246" s="137"/>
      <c r="E246" s="137"/>
    </row>
    <row r="247" spans="2:5" ht="12.75">
      <c r="B247" s="135"/>
      <c r="C247" s="136"/>
      <c r="D247" s="137"/>
      <c r="E247" s="137"/>
    </row>
    <row r="248" spans="2:5" ht="12.75">
      <c r="B248" s="135"/>
      <c r="C248" s="136"/>
      <c r="D248" s="137"/>
      <c r="E248" s="137"/>
    </row>
    <row r="249" spans="2:5" ht="12.75">
      <c r="B249" s="135"/>
      <c r="C249" s="136"/>
      <c r="D249" s="137"/>
      <c r="E249" s="137"/>
    </row>
    <row r="250" spans="2:5" ht="12.75">
      <c r="B250" s="135"/>
      <c r="C250" s="136"/>
      <c r="D250" s="137"/>
      <c r="E250" s="137"/>
    </row>
    <row r="251" spans="2:5" ht="12.75">
      <c r="B251" s="135"/>
      <c r="C251" s="136"/>
      <c r="D251" s="137"/>
      <c r="E251" s="137"/>
    </row>
    <row r="252" spans="2:5" ht="12.75">
      <c r="B252" s="135"/>
      <c r="C252" s="136"/>
      <c r="D252" s="137"/>
      <c r="E252" s="137"/>
    </row>
    <row r="253" spans="2:5" ht="12.75">
      <c r="B253" s="135"/>
      <c r="C253" s="136"/>
      <c r="D253" s="137"/>
      <c r="E253" s="137"/>
    </row>
    <row r="254" spans="2:5" ht="12.75">
      <c r="B254" s="135"/>
      <c r="C254" s="136"/>
      <c r="D254" s="137"/>
      <c r="E254" s="137"/>
    </row>
    <row r="255" spans="2:5" ht="12.75">
      <c r="B255" s="135"/>
      <c r="C255" s="136"/>
      <c r="D255" s="137"/>
      <c r="E255" s="137"/>
    </row>
    <row r="256" spans="2:5" ht="12.75">
      <c r="B256" s="135"/>
      <c r="C256" s="136"/>
      <c r="D256" s="137"/>
      <c r="E256" s="137"/>
    </row>
    <row r="257" spans="2:5" ht="12.75">
      <c r="B257" s="135"/>
      <c r="C257" s="136"/>
      <c r="D257" s="137"/>
      <c r="E257" s="137"/>
    </row>
    <row r="258" spans="2:5" ht="12.75">
      <c r="B258" s="135"/>
      <c r="C258" s="136"/>
      <c r="D258" s="137"/>
      <c r="E258" s="137"/>
    </row>
    <row r="259" spans="2:5" ht="12.75">
      <c r="B259" s="135"/>
      <c r="C259" s="136"/>
      <c r="D259" s="137"/>
      <c r="E259" s="137"/>
    </row>
    <row r="260" spans="2:5" ht="12.75">
      <c r="B260" s="135"/>
      <c r="C260" s="136"/>
      <c r="D260" s="137"/>
      <c r="E260" s="137"/>
    </row>
    <row r="261" spans="2:5" ht="12.75">
      <c r="B261" s="135"/>
      <c r="C261" s="136"/>
      <c r="D261" s="137"/>
      <c r="E261" s="137"/>
    </row>
    <row r="262" spans="2:5" ht="12.75">
      <c r="B262" s="135"/>
      <c r="C262" s="136"/>
      <c r="D262" s="137"/>
      <c r="E262" s="137"/>
    </row>
    <row r="263" spans="2:5" ht="12.75">
      <c r="B263" s="135"/>
      <c r="C263" s="136"/>
      <c r="D263" s="137"/>
      <c r="E263" s="137"/>
    </row>
    <row r="264" spans="2:5" ht="12.75">
      <c r="B264" s="135"/>
      <c r="C264" s="136"/>
      <c r="D264" s="137"/>
      <c r="E264" s="137"/>
    </row>
    <row r="265" spans="2:5" ht="12.75">
      <c r="B265" s="135"/>
      <c r="C265" s="136"/>
      <c r="D265" s="137"/>
      <c r="E265" s="137"/>
    </row>
    <row r="266" spans="2:5" ht="12.75">
      <c r="B266" s="135"/>
      <c r="C266" s="136"/>
      <c r="D266" s="137"/>
      <c r="E266" s="137"/>
    </row>
    <row r="267" spans="2:5" ht="12.75">
      <c r="B267" s="135"/>
      <c r="C267" s="136"/>
      <c r="D267" s="137"/>
      <c r="E267" s="137"/>
    </row>
    <row r="268" spans="2:3" ht="12.75">
      <c r="B268" s="135"/>
      <c r="C268" s="136"/>
    </row>
    <row r="269" spans="2:3" ht="12.75">
      <c r="B269" s="135"/>
      <c r="C269" s="136"/>
    </row>
    <row r="270" spans="2:3" ht="12.75">
      <c r="B270" s="135"/>
      <c r="C270" s="136"/>
    </row>
    <row r="271" spans="2:3" ht="12.75">
      <c r="B271" s="135"/>
      <c r="C271" s="136"/>
    </row>
    <row r="272" spans="2:3" ht="12.75">
      <c r="B272" s="135"/>
      <c r="C272" s="136"/>
    </row>
    <row r="273" spans="2:3" ht="12.75">
      <c r="B273" s="135"/>
      <c r="C273" s="136"/>
    </row>
    <row r="274" spans="2:3" ht="12.75">
      <c r="B274" s="135"/>
      <c r="C274" s="136"/>
    </row>
    <row r="275" spans="2:3" ht="12.75">
      <c r="B275" s="135"/>
      <c r="C275" s="136"/>
    </row>
    <row r="276" spans="2:3" ht="12.75">
      <c r="B276" s="135"/>
      <c r="C276" s="136"/>
    </row>
    <row r="277" spans="2:3" ht="12.75">
      <c r="B277" s="135"/>
      <c r="C277" s="136"/>
    </row>
    <row r="278" spans="2:3" ht="12.75">
      <c r="B278" s="135"/>
      <c r="C278" s="136"/>
    </row>
    <row r="279" spans="2:3" ht="12.75">
      <c r="B279" s="135"/>
      <c r="C279" s="136"/>
    </row>
    <row r="280" spans="2:3" ht="12.75">
      <c r="B280" s="135"/>
      <c r="C280" s="136"/>
    </row>
    <row r="281" spans="2:3" ht="12.75">
      <c r="B281" s="135"/>
      <c r="C281" s="136"/>
    </row>
    <row r="282" spans="2:3" ht="12.75">
      <c r="B282" s="135"/>
      <c r="C282" s="136"/>
    </row>
    <row r="283" spans="2:3" ht="12.75">
      <c r="B283" s="135"/>
      <c r="C283" s="136"/>
    </row>
    <row r="284" spans="2:3" ht="12.75">
      <c r="B284" s="135"/>
      <c r="C284" s="136"/>
    </row>
    <row r="285" spans="2:3" ht="12.75">
      <c r="B285" s="135"/>
      <c r="C285" s="136"/>
    </row>
    <row r="286" spans="2:3" ht="12.75">
      <c r="B286" s="135"/>
      <c r="C286" s="136"/>
    </row>
    <row r="287" spans="2:3" ht="12.75">
      <c r="B287" s="135"/>
      <c r="C287" s="136"/>
    </row>
    <row r="288" spans="2:3" ht="12.75">
      <c r="B288" s="135"/>
      <c r="C288" s="136"/>
    </row>
    <row r="289" spans="2:3" ht="12.75">
      <c r="B289" s="135"/>
      <c r="C289" s="136"/>
    </row>
    <row r="290" spans="2:3" ht="12.75">
      <c r="B290" s="135"/>
      <c r="C290" s="136"/>
    </row>
    <row r="291" spans="2:3" ht="12.75">
      <c r="B291" s="135"/>
      <c r="C291" s="136"/>
    </row>
    <row r="292" spans="2:3" ht="12.75">
      <c r="B292" s="135"/>
      <c r="C292" s="136"/>
    </row>
    <row r="293" spans="2:3" ht="12.75">
      <c r="B293" s="135"/>
      <c r="C293" s="136"/>
    </row>
    <row r="294" spans="2:3" ht="12.75">
      <c r="B294" s="135"/>
      <c r="C294" s="136"/>
    </row>
    <row r="295" spans="2:3" ht="12.75">
      <c r="B295" s="135"/>
      <c r="C295" s="136"/>
    </row>
    <row r="296" spans="2:3" ht="12.75">
      <c r="B296" s="135"/>
      <c r="C296" s="136"/>
    </row>
    <row r="297" spans="2:3" ht="12.75">
      <c r="B297" s="135"/>
      <c r="C297" s="136"/>
    </row>
    <row r="298" spans="2:3" ht="12.75">
      <c r="B298" s="135"/>
      <c r="C298" s="136"/>
    </row>
    <row r="299" spans="2:3" ht="12.75">
      <c r="B299" s="135"/>
      <c r="C299" s="136"/>
    </row>
    <row r="300" spans="2:3" ht="12.75">
      <c r="B300" s="135"/>
      <c r="C300" s="136"/>
    </row>
    <row r="301" spans="2:3" ht="12.75">
      <c r="B301" s="135"/>
      <c r="C301" s="136"/>
    </row>
    <row r="302" spans="2:3" ht="12.75">
      <c r="B302" s="135"/>
      <c r="C302" s="136"/>
    </row>
    <row r="303" spans="2:3" ht="12.75">
      <c r="B303" s="135"/>
      <c r="C303" s="136"/>
    </row>
    <row r="304" spans="2:3" ht="12.75">
      <c r="B304" s="135"/>
      <c r="C304" s="136"/>
    </row>
    <row r="305" spans="2:3" ht="12.75">
      <c r="B305" s="135"/>
      <c r="C305" s="136"/>
    </row>
    <row r="306" spans="2:3" ht="12.75">
      <c r="B306" s="135"/>
      <c r="C306" s="136"/>
    </row>
    <row r="307" spans="2:3" ht="12.75">
      <c r="B307" s="135"/>
      <c r="C307" s="136"/>
    </row>
    <row r="308" spans="2:3" ht="12.75">
      <c r="B308" s="135"/>
      <c r="C308" s="136"/>
    </row>
    <row r="309" spans="2:3" ht="12.75">
      <c r="B309" s="135"/>
      <c r="C309" s="136"/>
    </row>
    <row r="310" spans="2:3" ht="12.75">
      <c r="B310" s="135"/>
      <c r="C310" s="136"/>
    </row>
    <row r="311" spans="2:3" ht="12.75">
      <c r="B311" s="135"/>
      <c r="C311" s="136"/>
    </row>
    <row r="312" spans="2:3" ht="12.75">
      <c r="B312" s="135"/>
      <c r="C312" s="136"/>
    </row>
    <row r="313" spans="2:3" ht="12.75">
      <c r="B313" s="135"/>
      <c r="C313" s="136"/>
    </row>
    <row r="314" spans="2:3" ht="12.75">
      <c r="B314" s="135"/>
      <c r="C314" s="136"/>
    </row>
    <row r="315" spans="2:3" ht="12.75">
      <c r="B315" s="135"/>
      <c r="C315" s="136"/>
    </row>
    <row r="316" spans="2:3" ht="12.75">
      <c r="B316" s="135"/>
      <c r="C316" s="136"/>
    </row>
    <row r="317" spans="2:3" ht="12.75">
      <c r="B317" s="135"/>
      <c r="C317" s="136"/>
    </row>
    <row r="318" spans="2:3" ht="12.75">
      <c r="B318" s="135"/>
      <c r="C318" s="136"/>
    </row>
    <row r="319" spans="2:3" ht="12.75">
      <c r="B319" s="135"/>
      <c r="C319" s="136"/>
    </row>
    <row r="320" spans="2:3" ht="12.75">
      <c r="B320" s="135"/>
      <c r="C320" s="136"/>
    </row>
    <row r="321" spans="2:3" ht="12.75">
      <c r="B321" s="135"/>
      <c r="C321" s="136"/>
    </row>
    <row r="322" spans="2:3" ht="12.75">
      <c r="B322" s="135"/>
      <c r="C322" s="136"/>
    </row>
    <row r="323" spans="2:3" ht="12.75">
      <c r="B323" s="135"/>
      <c r="C323" s="136"/>
    </row>
    <row r="324" spans="2:3" ht="12.75">
      <c r="B324" s="135"/>
      <c r="C324" s="136"/>
    </row>
    <row r="325" ht="12.75">
      <c r="C325" s="136"/>
    </row>
    <row r="326" ht="12.75">
      <c r="C326" s="136"/>
    </row>
    <row r="327" ht="12.75">
      <c r="C327" s="136"/>
    </row>
    <row r="328" ht="12.75">
      <c r="C328" s="136"/>
    </row>
    <row r="329" ht="12.75">
      <c r="C329" s="136"/>
    </row>
    <row r="330" ht="12.75">
      <c r="C330" s="136"/>
    </row>
    <row r="331" ht="12.75">
      <c r="C331" s="136"/>
    </row>
    <row r="332" ht="12.75">
      <c r="C332" s="136"/>
    </row>
    <row r="333" ht="12.75">
      <c r="C333" s="136"/>
    </row>
    <row r="334" ht="12.75">
      <c r="C334" s="136"/>
    </row>
    <row r="335" ht="12.75">
      <c r="C335" s="136"/>
    </row>
    <row r="336" ht="12.75">
      <c r="C336" s="136"/>
    </row>
    <row r="337" ht="12.75">
      <c r="C337" s="136"/>
    </row>
    <row r="338" ht="12.75">
      <c r="C338" s="136"/>
    </row>
    <row r="339" ht="12.75">
      <c r="C339" s="136"/>
    </row>
    <row r="340" ht="12.75">
      <c r="C340" s="136"/>
    </row>
    <row r="341" ht="12.75">
      <c r="C341" s="136"/>
    </row>
    <row r="342" ht="12.75">
      <c r="C342" s="136"/>
    </row>
    <row r="343" ht="12.75">
      <c r="C343" s="136"/>
    </row>
    <row r="344" ht="12.75">
      <c r="C344" s="136"/>
    </row>
    <row r="345" ht="12.75">
      <c r="C345" s="136"/>
    </row>
    <row r="346" ht="12.75">
      <c r="C346" s="136"/>
    </row>
    <row r="347" ht="12.75">
      <c r="C347" s="136"/>
    </row>
    <row r="348" ht="12.75">
      <c r="C348" s="136"/>
    </row>
    <row r="349" ht="12.75">
      <c r="C349" s="136"/>
    </row>
    <row r="350" ht="12.75">
      <c r="C350" s="136"/>
    </row>
    <row r="351" ht="12.75">
      <c r="C351" s="136"/>
    </row>
    <row r="352" ht="12.75">
      <c r="C352" s="136"/>
    </row>
    <row r="353" ht="12.75">
      <c r="C353" s="136"/>
    </row>
    <row r="354" ht="12.75">
      <c r="C354" s="136"/>
    </row>
    <row r="355" ht="12.75">
      <c r="C355" s="136"/>
    </row>
    <row r="356" ht="12.75">
      <c r="C356" s="136"/>
    </row>
    <row r="357" ht="12.75">
      <c r="C357" s="136"/>
    </row>
    <row r="358" ht="12.75">
      <c r="C358" s="136"/>
    </row>
    <row r="359" ht="12.75">
      <c r="C359" s="136"/>
    </row>
    <row r="360" ht="12.75">
      <c r="C360" s="136"/>
    </row>
    <row r="361" ht="12.75">
      <c r="C361" s="136"/>
    </row>
    <row r="362" ht="12.75">
      <c r="C362" s="136"/>
    </row>
    <row r="363" ht="12.75">
      <c r="C363" s="136"/>
    </row>
    <row r="364" ht="12.75">
      <c r="C364" s="136"/>
    </row>
    <row r="365" ht="12.75">
      <c r="C365" s="136"/>
    </row>
    <row r="366" ht="12.75">
      <c r="C366" s="136"/>
    </row>
    <row r="367" ht="12.75">
      <c r="C367" s="136"/>
    </row>
    <row r="368" ht="12.75">
      <c r="C368" s="136"/>
    </row>
    <row r="369" ht="12.75">
      <c r="C369" s="136"/>
    </row>
    <row r="370" ht="12.75">
      <c r="C370" s="136"/>
    </row>
    <row r="371" ht="12.75">
      <c r="C371" s="136"/>
    </row>
    <row r="372" ht="12.75">
      <c r="C372" s="136"/>
    </row>
    <row r="373" ht="12.75">
      <c r="C373" s="136"/>
    </row>
    <row r="374" ht="12.75">
      <c r="C374" s="136"/>
    </row>
    <row r="375" ht="12.75">
      <c r="C375" s="136"/>
    </row>
    <row r="376" ht="12.75">
      <c r="C376" s="136"/>
    </row>
    <row r="377" ht="12.75">
      <c r="C377" s="136"/>
    </row>
    <row r="378" ht="12.75">
      <c r="C378" s="136"/>
    </row>
    <row r="379" ht="12.75">
      <c r="C379" s="136"/>
    </row>
    <row r="380" ht="12.75">
      <c r="C380" s="136"/>
    </row>
    <row r="381" ht="12.75">
      <c r="C381" s="136"/>
    </row>
    <row r="382" ht="12.75">
      <c r="C382" s="136"/>
    </row>
    <row r="383" ht="12.75">
      <c r="C383" s="136"/>
    </row>
    <row r="384" ht="12.75">
      <c r="C384" s="136"/>
    </row>
    <row r="385" ht="12.75">
      <c r="C385" s="136"/>
    </row>
    <row r="386" ht="12.75">
      <c r="C386" s="136"/>
    </row>
    <row r="387" ht="12.75">
      <c r="C387" s="136"/>
    </row>
    <row r="388" ht="12.75">
      <c r="C388" s="136"/>
    </row>
    <row r="389" ht="12.75">
      <c r="C389" s="136"/>
    </row>
    <row r="390" ht="12.75">
      <c r="C390" s="136"/>
    </row>
    <row r="391" ht="12.75">
      <c r="C391" s="136"/>
    </row>
    <row r="392" ht="12.75">
      <c r="C392" s="136"/>
    </row>
    <row r="393" ht="12.75">
      <c r="C393" s="136"/>
    </row>
    <row r="394" ht="12.75">
      <c r="C394" s="136"/>
    </row>
    <row r="395" ht="12.75">
      <c r="C395" s="136"/>
    </row>
    <row r="396" ht="12.75">
      <c r="C396" s="136"/>
    </row>
    <row r="397" ht="12.75">
      <c r="C397" s="136"/>
    </row>
    <row r="398" ht="12.75">
      <c r="C398" s="136"/>
    </row>
    <row r="399" ht="12.75">
      <c r="C399" s="136"/>
    </row>
    <row r="400" ht="12.75">
      <c r="C400" s="136"/>
    </row>
    <row r="401" ht="12.75">
      <c r="C401" s="136"/>
    </row>
    <row r="402" ht="12.75">
      <c r="C402" s="136"/>
    </row>
    <row r="403" ht="12.75">
      <c r="C403" s="136"/>
    </row>
    <row r="404" ht="12.75">
      <c r="C404" s="136"/>
    </row>
    <row r="405" ht="12.75">
      <c r="C405" s="136"/>
    </row>
    <row r="406" ht="12.75">
      <c r="C406" s="136"/>
    </row>
    <row r="407" ht="12.75">
      <c r="C407" s="136"/>
    </row>
    <row r="408" ht="12.75">
      <c r="C408" s="136"/>
    </row>
    <row r="409" ht="12.75">
      <c r="C409" s="136"/>
    </row>
    <row r="410" ht="12.75">
      <c r="C410" s="136"/>
    </row>
    <row r="411" ht="12.75">
      <c r="C411" s="136"/>
    </row>
    <row r="412" ht="12.75">
      <c r="C412" s="136"/>
    </row>
    <row r="413" ht="12.75">
      <c r="C413" s="136"/>
    </row>
    <row r="414" ht="12.75">
      <c r="C414" s="136"/>
    </row>
    <row r="415" ht="12.75">
      <c r="C415" s="136"/>
    </row>
    <row r="416" ht="12.75">
      <c r="C416" s="136"/>
    </row>
    <row r="417" ht="12.75">
      <c r="C417" s="136"/>
    </row>
    <row r="418" ht="12.75">
      <c r="C418" s="136"/>
    </row>
    <row r="419" ht="12.75">
      <c r="C419" s="136"/>
    </row>
    <row r="420" ht="12.75">
      <c r="C420" s="136"/>
    </row>
    <row r="421" ht="12.75">
      <c r="C421" s="136"/>
    </row>
    <row r="422" ht="12.75">
      <c r="C422" s="136"/>
    </row>
    <row r="423" ht="12.75">
      <c r="C423" s="136"/>
    </row>
    <row r="424" ht="12.75">
      <c r="C424" s="136"/>
    </row>
    <row r="425" ht="12.75">
      <c r="C425" s="136"/>
    </row>
    <row r="426" ht="12.75">
      <c r="C426" s="136"/>
    </row>
    <row r="427" ht="12.75">
      <c r="C427" s="136"/>
    </row>
    <row r="428" ht="12.75">
      <c r="C428" s="136"/>
    </row>
    <row r="429" ht="12.75">
      <c r="C429" s="136"/>
    </row>
    <row r="430" ht="12.75">
      <c r="C430" s="136"/>
    </row>
    <row r="431" ht="12.75">
      <c r="C431" s="136"/>
    </row>
    <row r="432" ht="12.75">
      <c r="C432" s="136"/>
    </row>
    <row r="433" ht="12.75">
      <c r="C433" s="136"/>
    </row>
    <row r="434" ht="12.75">
      <c r="C434" s="136"/>
    </row>
    <row r="435" ht="12.75">
      <c r="C435" s="136"/>
    </row>
    <row r="436" ht="12.75">
      <c r="C436" s="136"/>
    </row>
    <row r="437" ht="12.75">
      <c r="C437" s="136"/>
    </row>
    <row r="438" ht="12.75">
      <c r="C438" s="136"/>
    </row>
    <row r="439" ht="12.75">
      <c r="C439" s="136"/>
    </row>
    <row r="440" ht="12.75">
      <c r="C440" s="136"/>
    </row>
    <row r="441" ht="12.75">
      <c r="C441" s="136"/>
    </row>
    <row r="442" ht="12.75">
      <c r="C442" s="136"/>
    </row>
    <row r="443" ht="12.75">
      <c r="C443" s="136"/>
    </row>
    <row r="444" ht="12.75">
      <c r="C444" s="136"/>
    </row>
    <row r="445" ht="12.75">
      <c r="C445" s="136"/>
    </row>
    <row r="446" ht="12.75">
      <c r="C446" s="136"/>
    </row>
    <row r="447" ht="12.75">
      <c r="C447" s="136"/>
    </row>
    <row r="448" ht="12.75">
      <c r="C448" s="136"/>
    </row>
    <row r="449" ht="12.75">
      <c r="C449" s="136"/>
    </row>
    <row r="450" ht="12.75">
      <c r="C450" s="136"/>
    </row>
    <row r="451" ht="12.75">
      <c r="C451" s="136"/>
    </row>
    <row r="452" ht="12.75">
      <c r="C452" s="136"/>
    </row>
    <row r="453" ht="12.75">
      <c r="C453" s="136"/>
    </row>
    <row r="454" ht="12.75">
      <c r="C454" s="136"/>
    </row>
    <row r="455" ht="12.75">
      <c r="C455" s="136"/>
    </row>
    <row r="456" ht="12.75">
      <c r="C456" s="136"/>
    </row>
    <row r="457" ht="12.75">
      <c r="C457" s="136"/>
    </row>
    <row r="458" ht="12.75">
      <c r="C458" s="136"/>
    </row>
    <row r="459" ht="12.75">
      <c r="C459" s="136"/>
    </row>
    <row r="460" ht="12.75">
      <c r="C460" s="136"/>
    </row>
    <row r="461" ht="12.75">
      <c r="C461" s="136"/>
    </row>
    <row r="462" ht="12.75">
      <c r="C462" s="136"/>
    </row>
    <row r="463" ht="12.75">
      <c r="C463" s="136"/>
    </row>
    <row r="464" ht="12.75">
      <c r="C464" s="136"/>
    </row>
    <row r="465" ht="12.75">
      <c r="C465" s="136"/>
    </row>
    <row r="466" ht="12.75">
      <c r="C466" s="136"/>
    </row>
    <row r="467" ht="12.75">
      <c r="C467" s="136"/>
    </row>
    <row r="468" ht="12.75">
      <c r="C468" s="136"/>
    </row>
    <row r="469" ht="12.75">
      <c r="C469" s="136"/>
    </row>
    <row r="470" ht="12.75">
      <c r="C470" s="136"/>
    </row>
    <row r="471" ht="12.75">
      <c r="C471" s="136"/>
    </row>
    <row r="472" ht="12.75">
      <c r="C472" s="136"/>
    </row>
    <row r="473" ht="12.75">
      <c r="C473" s="136"/>
    </row>
    <row r="474" ht="12.75">
      <c r="C474" s="136"/>
    </row>
    <row r="475" ht="12.75">
      <c r="C475" s="136"/>
    </row>
    <row r="476" ht="12.75">
      <c r="C476" s="136"/>
    </row>
    <row r="477" ht="12.75">
      <c r="C477" s="136"/>
    </row>
    <row r="478" ht="12.75">
      <c r="C478" s="136"/>
    </row>
    <row r="479" ht="12.75">
      <c r="C479" s="136"/>
    </row>
    <row r="480" ht="12.75">
      <c r="C480" s="136"/>
    </row>
    <row r="481" ht="12.75">
      <c r="C481" s="136"/>
    </row>
    <row r="482" ht="12.75">
      <c r="C482" s="136"/>
    </row>
    <row r="483" ht="12.75">
      <c r="C483" s="136"/>
    </row>
    <row r="484" ht="12.75">
      <c r="C484" s="136"/>
    </row>
    <row r="485" ht="12.75">
      <c r="C485" s="136"/>
    </row>
    <row r="486" ht="12.75">
      <c r="C486" s="136"/>
    </row>
    <row r="487" ht="12.75">
      <c r="C487" s="136"/>
    </row>
    <row r="488" ht="12.75">
      <c r="C488" s="136"/>
    </row>
    <row r="489" ht="12.75">
      <c r="C489" s="136"/>
    </row>
    <row r="490" ht="12.75">
      <c r="C490" s="136"/>
    </row>
    <row r="491" ht="12.75">
      <c r="C491" s="136"/>
    </row>
    <row r="492" ht="12.75">
      <c r="C492" s="136"/>
    </row>
    <row r="493" ht="12.75">
      <c r="C493" s="136"/>
    </row>
    <row r="494" ht="12.75">
      <c r="C494" s="136"/>
    </row>
    <row r="495" ht="12.75">
      <c r="C495" s="136"/>
    </row>
    <row r="496" ht="12.75">
      <c r="C496" s="136"/>
    </row>
    <row r="497" ht="12.75">
      <c r="C497" s="136"/>
    </row>
    <row r="498" ht="12.75">
      <c r="C498" s="136"/>
    </row>
    <row r="499" ht="12.75">
      <c r="C499" s="136"/>
    </row>
    <row r="500" ht="12.75">
      <c r="C500" s="136"/>
    </row>
    <row r="501" ht="12.75">
      <c r="C501" s="136"/>
    </row>
    <row r="502" ht="12.75">
      <c r="C502" s="136"/>
    </row>
    <row r="503" ht="12.75">
      <c r="C503" s="136"/>
    </row>
    <row r="504" ht="12.75">
      <c r="C504" s="136"/>
    </row>
    <row r="505" ht="12.75">
      <c r="C505" s="136"/>
    </row>
    <row r="506" ht="12.75">
      <c r="C506" s="136"/>
    </row>
    <row r="507" ht="12.75">
      <c r="C507" s="136"/>
    </row>
    <row r="508" ht="12.75">
      <c r="C508" s="136"/>
    </row>
    <row r="509" ht="12.75">
      <c r="C509" s="136"/>
    </row>
    <row r="510" ht="12.75">
      <c r="C510" s="136"/>
    </row>
    <row r="511" ht="12.75">
      <c r="C511" s="136"/>
    </row>
    <row r="512" ht="12.75">
      <c r="C512" s="136"/>
    </row>
    <row r="513" ht="12.75">
      <c r="C513" s="136"/>
    </row>
    <row r="514" ht="12.75">
      <c r="C514" s="136"/>
    </row>
    <row r="515" ht="12.75">
      <c r="C515" s="136"/>
    </row>
    <row r="516" ht="12.75">
      <c r="C516" s="136"/>
    </row>
    <row r="517" ht="12.75">
      <c r="C517" s="136"/>
    </row>
    <row r="518" ht="12.75">
      <c r="C518" s="136"/>
    </row>
    <row r="519" ht="12.75">
      <c r="C519" s="136"/>
    </row>
    <row r="520" ht="12.75">
      <c r="C520" s="136"/>
    </row>
    <row r="521" ht="12.75">
      <c r="C521" s="136"/>
    </row>
    <row r="522" ht="12.75">
      <c r="C522" s="136"/>
    </row>
    <row r="523" ht="12.75">
      <c r="C523" s="136"/>
    </row>
    <row r="524" ht="12.75">
      <c r="C524" s="136"/>
    </row>
    <row r="525" ht="12.75">
      <c r="C525" s="136"/>
    </row>
    <row r="526" ht="12.75">
      <c r="C526" s="136"/>
    </row>
    <row r="527" ht="12.75">
      <c r="C527" s="136"/>
    </row>
    <row r="528" ht="12.75">
      <c r="C528" s="136"/>
    </row>
    <row r="529" ht="12.75">
      <c r="C529" s="136"/>
    </row>
    <row r="530" ht="12.75">
      <c r="C530" s="136"/>
    </row>
    <row r="531" ht="12.75">
      <c r="C531" s="136"/>
    </row>
    <row r="532" ht="12.75">
      <c r="C532" s="136"/>
    </row>
    <row r="533" ht="12.75">
      <c r="C533" s="136"/>
    </row>
    <row r="534" ht="12.75">
      <c r="C534" s="136"/>
    </row>
    <row r="535" ht="12.75">
      <c r="C535" s="136"/>
    </row>
    <row r="536" ht="12.75">
      <c r="C536" s="136"/>
    </row>
    <row r="537" ht="12.75">
      <c r="C537" s="136"/>
    </row>
    <row r="538" ht="12.75">
      <c r="C538" s="136"/>
    </row>
    <row r="539" ht="12.75">
      <c r="C539" s="136"/>
    </row>
    <row r="540" ht="12.75">
      <c r="C540" s="136"/>
    </row>
    <row r="541" ht="12.75">
      <c r="C541" s="136"/>
    </row>
    <row r="542" ht="12.75">
      <c r="C542" s="136"/>
    </row>
    <row r="543" ht="12.75">
      <c r="C543" s="136"/>
    </row>
    <row r="544" ht="12.75">
      <c r="C544" s="136"/>
    </row>
    <row r="545" ht="12.75">
      <c r="C545" s="136"/>
    </row>
    <row r="546" ht="12.75">
      <c r="C546" s="136"/>
    </row>
    <row r="547" ht="12.75">
      <c r="C547" s="136"/>
    </row>
    <row r="548" ht="12.75">
      <c r="C548" s="136"/>
    </row>
    <row r="549" ht="12.75">
      <c r="C549" s="136"/>
    </row>
    <row r="550" ht="12.75">
      <c r="C550" s="136"/>
    </row>
    <row r="551" ht="12.75">
      <c r="C551" s="136"/>
    </row>
    <row r="552" ht="12.75">
      <c r="C552" s="136"/>
    </row>
    <row r="553" ht="12.75">
      <c r="C553" s="136"/>
    </row>
    <row r="554" ht="12.75">
      <c r="C554" s="136"/>
    </row>
    <row r="555" ht="12.75">
      <c r="C555" s="136"/>
    </row>
    <row r="556" ht="12.75">
      <c r="C556" s="136"/>
    </row>
    <row r="557" ht="12.75">
      <c r="C557" s="136"/>
    </row>
    <row r="558" ht="12.75">
      <c r="C558" s="136"/>
    </row>
    <row r="559" ht="12.75">
      <c r="C559" s="136"/>
    </row>
    <row r="560" ht="12.75">
      <c r="C560" s="136"/>
    </row>
    <row r="561" ht="12.75">
      <c r="C561" s="136"/>
    </row>
    <row r="562" ht="12.75">
      <c r="C562" s="136"/>
    </row>
    <row r="563" ht="12.75">
      <c r="C563" s="136"/>
    </row>
    <row r="564" ht="12.75">
      <c r="C564" s="136"/>
    </row>
    <row r="565" ht="12.75">
      <c r="C565" s="136"/>
    </row>
    <row r="566" ht="12.75">
      <c r="C566" s="136"/>
    </row>
    <row r="567" ht="12.75">
      <c r="C567" s="136"/>
    </row>
    <row r="568" ht="12.75">
      <c r="C568" s="136"/>
    </row>
    <row r="569" ht="12.75">
      <c r="C569" s="136"/>
    </row>
    <row r="570" ht="12.75">
      <c r="C570" s="136"/>
    </row>
    <row r="571" ht="12.75">
      <c r="C571" s="136"/>
    </row>
    <row r="572" ht="12.75">
      <c r="C572" s="136"/>
    </row>
    <row r="573" ht="12.75">
      <c r="C573" s="136"/>
    </row>
    <row r="574" ht="12.75">
      <c r="C574" s="136"/>
    </row>
    <row r="575" ht="12.75">
      <c r="C575" s="136"/>
    </row>
    <row r="576" ht="12.75">
      <c r="C576" s="136"/>
    </row>
    <row r="577" ht="12.75">
      <c r="C577" s="136"/>
    </row>
    <row r="578" ht="12.75">
      <c r="C578" s="136"/>
    </row>
    <row r="579" ht="12.75">
      <c r="C579" s="136"/>
    </row>
    <row r="580" ht="12.75">
      <c r="C580" s="136"/>
    </row>
    <row r="581" ht="12.75">
      <c r="C581" s="136"/>
    </row>
    <row r="582" ht="12.75">
      <c r="C582" s="136"/>
    </row>
    <row r="583" ht="12.75">
      <c r="C583" s="136"/>
    </row>
    <row r="584" ht="12.75">
      <c r="C584" s="136"/>
    </row>
    <row r="585" ht="12.75">
      <c r="C585" s="136"/>
    </row>
    <row r="586" ht="12.75">
      <c r="C586" s="136"/>
    </row>
    <row r="587" ht="12.75">
      <c r="C587" s="136"/>
    </row>
    <row r="588" ht="12.75">
      <c r="C588" s="136"/>
    </row>
    <row r="589" ht="12.75">
      <c r="C589" s="136"/>
    </row>
    <row r="590" ht="12.75">
      <c r="C590" s="136"/>
    </row>
    <row r="591" ht="12.75">
      <c r="C591" s="136"/>
    </row>
    <row r="592" ht="12.75">
      <c r="C592" s="136"/>
    </row>
    <row r="593" ht="12.75">
      <c r="C593" s="136"/>
    </row>
    <row r="594" ht="12.75">
      <c r="C594" s="136"/>
    </row>
    <row r="595" ht="12.75">
      <c r="C595" s="136"/>
    </row>
    <row r="596" ht="12.75">
      <c r="C596" s="136"/>
    </row>
    <row r="597" ht="12.75">
      <c r="C597" s="136"/>
    </row>
    <row r="598" ht="12.75">
      <c r="C598" s="136"/>
    </row>
    <row r="599" ht="12.75">
      <c r="C599" s="136"/>
    </row>
    <row r="600" ht="12.75">
      <c r="C600" s="136"/>
    </row>
    <row r="601" ht="12.75">
      <c r="C601" s="136"/>
    </row>
    <row r="602" ht="12.75">
      <c r="C602" s="136"/>
    </row>
    <row r="603" ht="12.75">
      <c r="C603" s="136"/>
    </row>
    <row r="604" ht="12.75">
      <c r="C604" s="136"/>
    </row>
    <row r="605" ht="12.75">
      <c r="C605" s="136"/>
    </row>
    <row r="606" ht="12.75">
      <c r="C606" s="136"/>
    </row>
    <row r="607" ht="12.75">
      <c r="C607" s="136"/>
    </row>
    <row r="608" ht="12.75">
      <c r="C608" s="136"/>
    </row>
    <row r="609" ht="12.75">
      <c r="C609" s="136"/>
    </row>
    <row r="610" ht="12.75">
      <c r="C610" s="136"/>
    </row>
    <row r="611" ht="12.75">
      <c r="C611" s="136"/>
    </row>
    <row r="612" ht="12.75">
      <c r="C612" s="136"/>
    </row>
    <row r="613" ht="12.75">
      <c r="C613" s="136"/>
    </row>
    <row r="614" ht="12.75">
      <c r="C614" s="136"/>
    </row>
    <row r="615" ht="12.75">
      <c r="C615" s="136"/>
    </row>
    <row r="616" ht="12.75">
      <c r="C616" s="136"/>
    </row>
    <row r="617" ht="12.75">
      <c r="C617" s="136"/>
    </row>
    <row r="618" ht="12.75">
      <c r="C618" s="136"/>
    </row>
    <row r="619" ht="12.75">
      <c r="C619" s="136"/>
    </row>
    <row r="620" ht="12.75">
      <c r="C620" s="13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&amp;LElectricity Safety, Quality and Continuity Regulations 2002&amp;RRegulatory Impact Assessment</oddHeader>
    <oddFooter>&amp;LEngineering Inspectorate, DTI&amp;CAppendix 4&amp;R22 October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89"/>
  <sheetViews>
    <sheetView workbookViewId="0" topLeftCell="A1">
      <selection activeCell="B15" sqref="B15"/>
    </sheetView>
  </sheetViews>
  <sheetFormatPr defaultColWidth="9.140625" defaultRowHeight="12.75"/>
  <cols>
    <col min="1" max="1" width="21.140625" style="29" customWidth="1"/>
    <col min="2" max="2" width="8.8515625" style="29" customWidth="1"/>
    <col min="3" max="3" width="13.00390625" style="29" customWidth="1"/>
    <col min="4" max="4" width="18.00390625" style="29" customWidth="1"/>
    <col min="5" max="5" width="17.7109375" style="29" customWidth="1"/>
    <col min="6" max="6" width="0.9921875" style="29" customWidth="1"/>
    <col min="7" max="7" width="10.00390625" style="29" customWidth="1"/>
    <col min="8" max="8" width="8.8515625" style="29" customWidth="1"/>
    <col min="9" max="9" width="11.8515625" style="29" customWidth="1"/>
    <col min="10" max="10" width="12.7109375" style="29" customWidth="1"/>
    <col min="11" max="16384" width="9.140625" style="29" customWidth="1"/>
  </cols>
  <sheetData>
    <row r="1" s="10" customFormat="1" ht="19.5" customHeight="1">
      <c r="A1" s="10" t="s">
        <v>99</v>
      </c>
    </row>
    <row r="2" s="10" customFormat="1" ht="19.5" customHeight="1"/>
    <row r="3" s="10" customFormat="1" ht="19.5" customHeight="1">
      <c r="A3" s="25" t="s">
        <v>127</v>
      </c>
    </row>
    <row r="4" spans="2:7" ht="19.5" customHeight="1">
      <c r="B4" s="135"/>
      <c r="C4" s="136"/>
      <c r="D4" s="137"/>
      <c r="E4" s="137"/>
      <c r="F4" s="137"/>
      <c r="G4" s="137"/>
    </row>
    <row r="5" spans="1:24" s="143" customFormat="1" ht="19.5" customHeight="1">
      <c r="A5" s="139" t="s">
        <v>34</v>
      </c>
      <c r="B5" s="140" t="s">
        <v>57</v>
      </c>
      <c r="C5" s="139" t="s">
        <v>49</v>
      </c>
      <c r="D5" s="139" t="s">
        <v>122</v>
      </c>
      <c r="E5" s="140" t="s">
        <v>122</v>
      </c>
      <c r="F5" s="139"/>
      <c r="G5" s="141"/>
      <c r="H5" s="139" t="s">
        <v>128</v>
      </c>
      <c r="I5" s="139"/>
      <c r="J5" s="139" t="s">
        <v>123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s="143" customFormat="1" ht="19.5" customHeight="1">
      <c r="A6" s="144"/>
      <c r="B6" s="145"/>
      <c r="C6" s="144" t="s">
        <v>120</v>
      </c>
      <c r="D6" s="144" t="s">
        <v>121</v>
      </c>
      <c r="E6" s="145" t="s">
        <v>91</v>
      </c>
      <c r="F6" s="144"/>
      <c r="G6" s="146" t="s">
        <v>124</v>
      </c>
      <c r="H6" s="146" t="s">
        <v>125</v>
      </c>
      <c r="I6" s="146" t="s">
        <v>126</v>
      </c>
      <c r="J6" s="147" t="s">
        <v>129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19.5" customHeight="1">
      <c r="A7" s="148" t="s">
        <v>40</v>
      </c>
      <c r="B7" s="149" t="s">
        <v>148</v>
      </c>
      <c r="C7" s="150">
        <v>0</v>
      </c>
      <c r="D7" s="150">
        <f>15*50000</f>
        <v>750000</v>
      </c>
      <c r="E7" s="151">
        <v>0</v>
      </c>
      <c r="F7" s="152"/>
      <c r="G7" s="153"/>
      <c r="H7" s="109"/>
      <c r="I7" s="109"/>
      <c r="J7" s="150">
        <f>G7*1089130+H7*65910+I7*1000</f>
        <v>0</v>
      </c>
      <c r="K7" s="154"/>
      <c r="L7" s="154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24" ht="19.5" customHeight="1">
      <c r="A8" s="148" t="s">
        <v>39</v>
      </c>
      <c r="B8" s="149" t="s">
        <v>41</v>
      </c>
      <c r="C8" s="150">
        <f>15*300000</f>
        <v>4500000</v>
      </c>
      <c r="D8" s="151">
        <f>15*100000</f>
        <v>1500000</v>
      </c>
      <c r="E8" s="151">
        <f>15*100000</f>
        <v>1500000</v>
      </c>
      <c r="F8" s="152"/>
      <c r="G8" s="153">
        <v>1</v>
      </c>
      <c r="H8" s="109">
        <v>4</v>
      </c>
      <c r="I8" s="109"/>
      <c r="J8" s="150">
        <f aca="true" t="shared" si="0" ref="J8:J19">G8*1089130+H8*65910+I8*1000</f>
        <v>1352770</v>
      </c>
      <c r="K8" s="154"/>
      <c r="L8" s="154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</row>
    <row r="9" spans="1:24" ht="19.5" customHeight="1">
      <c r="A9" s="148" t="s">
        <v>8</v>
      </c>
      <c r="B9" s="149" t="s">
        <v>147</v>
      </c>
      <c r="C9" s="150">
        <v>0</v>
      </c>
      <c r="D9" s="151">
        <f>15*100000</f>
        <v>1500000</v>
      </c>
      <c r="E9" s="151">
        <f>15*100000</f>
        <v>1500000</v>
      </c>
      <c r="F9" s="152"/>
      <c r="G9" s="153">
        <v>1</v>
      </c>
      <c r="H9" s="109">
        <v>4</v>
      </c>
      <c r="I9" s="109"/>
      <c r="J9" s="150">
        <f t="shared" si="0"/>
        <v>1352770</v>
      </c>
      <c r="K9" s="154"/>
      <c r="L9" s="154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ht="19.5" customHeight="1">
      <c r="A10" s="148" t="s">
        <v>83</v>
      </c>
      <c r="B10" s="149">
        <v>4</v>
      </c>
      <c r="C10" s="150">
        <v>0</v>
      </c>
      <c r="D10" s="151">
        <f>15*25000</f>
        <v>375000</v>
      </c>
      <c r="E10" s="151">
        <f>15*25000</f>
        <v>375000</v>
      </c>
      <c r="F10" s="152"/>
      <c r="G10" s="153"/>
      <c r="H10" s="109"/>
      <c r="I10" s="109"/>
      <c r="J10" s="150">
        <f t="shared" si="0"/>
        <v>0</v>
      </c>
      <c r="K10" s="154"/>
      <c r="L10" s="154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ht="19.5" customHeight="1">
      <c r="A11" s="148" t="s">
        <v>42</v>
      </c>
      <c r="B11" s="149">
        <v>5</v>
      </c>
      <c r="C11" s="150">
        <f>15*25000</f>
        <v>375000</v>
      </c>
      <c r="D11" s="151">
        <v>0</v>
      </c>
      <c r="E11" s="151">
        <v>0</v>
      </c>
      <c r="F11" s="152"/>
      <c r="G11" s="153"/>
      <c r="H11" s="109"/>
      <c r="I11" s="109"/>
      <c r="J11" s="150">
        <f t="shared" si="0"/>
        <v>0</v>
      </c>
      <c r="K11" s="154"/>
      <c r="L11" s="154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ht="19.5" customHeight="1">
      <c r="A12" s="148" t="s">
        <v>43</v>
      </c>
      <c r="B12" s="149" t="s">
        <v>150</v>
      </c>
      <c r="C12" s="150">
        <f>15*20000</f>
        <v>300000</v>
      </c>
      <c r="D12" s="151">
        <v>0</v>
      </c>
      <c r="E12" s="151">
        <v>0</v>
      </c>
      <c r="F12" s="152"/>
      <c r="G12" s="153"/>
      <c r="H12" s="109"/>
      <c r="I12" s="109"/>
      <c r="J12" s="150">
        <f t="shared" si="0"/>
        <v>0</v>
      </c>
      <c r="K12" s="154"/>
      <c r="L12" s="154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ht="19.5" customHeight="1">
      <c r="A13" s="148" t="s">
        <v>44</v>
      </c>
      <c r="B13" s="149" t="s">
        <v>45</v>
      </c>
      <c r="C13" s="150">
        <v>0</v>
      </c>
      <c r="D13" s="151">
        <f>15*100000</f>
        <v>1500000</v>
      </c>
      <c r="E13" s="151">
        <f>15*100000</f>
        <v>1500000</v>
      </c>
      <c r="F13" s="152"/>
      <c r="G13" s="153"/>
      <c r="H13" s="109">
        <v>5</v>
      </c>
      <c r="I13" s="156">
        <v>1129</v>
      </c>
      <c r="J13" s="150">
        <f t="shared" si="0"/>
        <v>1458550</v>
      </c>
      <c r="K13" s="154"/>
      <c r="L13" s="154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ht="19.5" customHeight="1">
      <c r="A14" s="148" t="s">
        <v>96</v>
      </c>
      <c r="B14" s="149" t="s">
        <v>115</v>
      </c>
      <c r="C14" s="150">
        <v>0</v>
      </c>
      <c r="D14" s="151">
        <f>15*-75000</f>
        <v>-1125000</v>
      </c>
      <c r="E14" s="151">
        <f>15*-75000</f>
        <v>-1125000</v>
      </c>
      <c r="F14" s="152"/>
      <c r="G14" s="153"/>
      <c r="H14" s="109"/>
      <c r="I14" s="109"/>
      <c r="J14" s="150">
        <f t="shared" si="0"/>
        <v>0</v>
      </c>
      <c r="K14" s="154"/>
      <c r="L14" s="154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ht="19.5" customHeight="1">
      <c r="A15" s="148" t="s">
        <v>48</v>
      </c>
      <c r="B15" s="149" t="s">
        <v>149</v>
      </c>
      <c r="C15" s="150">
        <v>0</v>
      </c>
      <c r="D15" s="151">
        <v>0</v>
      </c>
      <c r="E15" s="151">
        <v>0</v>
      </c>
      <c r="F15" s="152"/>
      <c r="G15" s="153"/>
      <c r="H15" s="109"/>
      <c r="I15" s="109"/>
      <c r="J15" s="150">
        <f t="shared" si="0"/>
        <v>0</v>
      </c>
      <c r="K15" s="154"/>
      <c r="L15" s="154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ht="19.5" customHeight="1">
      <c r="A16" s="148" t="s">
        <v>47</v>
      </c>
      <c r="B16" s="149" t="s">
        <v>92</v>
      </c>
      <c r="C16" s="150">
        <v>0</v>
      </c>
      <c r="D16" s="151">
        <f>15*100000</f>
        <v>1500000</v>
      </c>
      <c r="E16" s="151">
        <v>0</v>
      </c>
      <c r="F16" s="152"/>
      <c r="G16" s="153"/>
      <c r="H16" s="109">
        <v>1</v>
      </c>
      <c r="I16" s="109"/>
      <c r="J16" s="150">
        <f t="shared" si="0"/>
        <v>65910</v>
      </c>
      <c r="K16" s="154"/>
      <c r="L16" s="154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ht="19.5" customHeight="1">
      <c r="A17" s="148" t="s">
        <v>46</v>
      </c>
      <c r="B17" s="149" t="s">
        <v>93</v>
      </c>
      <c r="C17" s="150">
        <v>0</v>
      </c>
      <c r="D17" s="151">
        <f>15*50000</f>
        <v>750000</v>
      </c>
      <c r="E17" s="151">
        <v>0</v>
      </c>
      <c r="F17" s="152"/>
      <c r="G17" s="153"/>
      <c r="H17" s="109"/>
      <c r="I17" s="109"/>
      <c r="J17" s="150">
        <f t="shared" si="0"/>
        <v>0</v>
      </c>
      <c r="K17" s="154"/>
      <c r="L17" s="154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ht="19.5" customHeight="1">
      <c r="A18" s="148" t="s">
        <v>106</v>
      </c>
      <c r="B18" s="149" t="s">
        <v>94</v>
      </c>
      <c r="C18" s="150">
        <v>0</v>
      </c>
      <c r="D18" s="151">
        <v>0</v>
      </c>
      <c r="E18" s="151">
        <v>0</v>
      </c>
      <c r="F18" s="152"/>
      <c r="G18" s="153"/>
      <c r="H18" s="109"/>
      <c r="I18" s="109"/>
      <c r="J18" s="150">
        <f t="shared" si="0"/>
        <v>0</v>
      </c>
      <c r="K18" s="154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ht="19.5" customHeight="1">
      <c r="A19" s="148" t="s">
        <v>100</v>
      </c>
      <c r="B19" s="149" t="s">
        <v>95</v>
      </c>
      <c r="C19" s="150">
        <v>0</v>
      </c>
      <c r="D19" s="151">
        <v>0</v>
      </c>
      <c r="E19" s="151">
        <v>0</v>
      </c>
      <c r="F19" s="152"/>
      <c r="G19" s="153"/>
      <c r="H19" s="109"/>
      <c r="I19" s="109"/>
      <c r="J19" s="150">
        <f t="shared" si="0"/>
        <v>0</v>
      </c>
      <c r="K19" s="154"/>
      <c r="L19" s="154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63" s="163" customFormat="1" ht="19.5" customHeight="1">
      <c r="A20" s="157" t="s">
        <v>139</v>
      </c>
      <c r="B20" s="158"/>
      <c r="C20" s="159">
        <f>SUM(C7:C19)</f>
        <v>5175000</v>
      </c>
      <c r="D20" s="159">
        <f>SUM(D7:D19)</f>
        <v>6750000</v>
      </c>
      <c r="E20" s="160">
        <f>SUM(E7:E19)</f>
        <v>3750000</v>
      </c>
      <c r="F20" s="161"/>
      <c r="G20" s="153">
        <f>SUM(G7:G19)</f>
        <v>2</v>
      </c>
      <c r="H20" s="153">
        <f>SUM(H7:H19)</f>
        <v>14</v>
      </c>
      <c r="I20" s="162">
        <f>SUM(I7:I19)</f>
        <v>1129</v>
      </c>
      <c r="J20" s="159">
        <f>SUM(J7:J19)</f>
        <v>4230000</v>
      </c>
      <c r="K20" s="168"/>
      <c r="L20" s="168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</row>
    <row r="21" spans="2:10" s="155" customFormat="1" ht="5.25" customHeight="1">
      <c r="B21" s="164"/>
      <c r="C21" s="154"/>
      <c r="D21" s="154"/>
      <c r="E21" s="154"/>
      <c r="F21" s="154"/>
      <c r="G21" s="165"/>
      <c r="H21" s="154"/>
      <c r="I21" s="165"/>
      <c r="J21" s="165"/>
    </row>
    <row r="22" spans="1:12" s="155" customFormat="1" ht="19.5" customHeight="1">
      <c r="A22" s="166"/>
      <c r="B22" s="167"/>
      <c r="C22" s="168"/>
      <c r="D22" s="168"/>
      <c r="E22" s="168"/>
      <c r="F22" s="168"/>
      <c r="G22" s="165"/>
      <c r="H22" s="154"/>
      <c r="I22" s="165"/>
      <c r="J22" s="165"/>
      <c r="K22" s="142"/>
      <c r="L22" s="142"/>
    </row>
    <row r="23" spans="1:12" s="155" customFormat="1" ht="19.5" customHeight="1">
      <c r="A23" s="166"/>
      <c r="B23" s="167"/>
      <c r="C23" s="168"/>
      <c r="D23" s="168"/>
      <c r="E23" s="168"/>
      <c r="F23" s="168"/>
      <c r="G23" s="165"/>
      <c r="H23" s="154"/>
      <c r="I23" s="165"/>
      <c r="J23" s="165"/>
      <c r="K23" s="142"/>
      <c r="L23" s="142"/>
    </row>
    <row r="24" spans="2:7" ht="19.5" customHeight="1">
      <c r="B24" s="135"/>
      <c r="C24" s="136"/>
      <c r="D24" s="137"/>
      <c r="E24" s="137"/>
      <c r="F24" s="137"/>
      <c r="G24" s="137"/>
    </row>
    <row r="25" spans="1:7" s="1" customFormat="1" ht="19.5" customHeight="1">
      <c r="A25" s="1" t="s">
        <v>15</v>
      </c>
      <c r="B25" s="64" t="s">
        <v>130</v>
      </c>
      <c r="C25" s="70"/>
      <c r="D25" s="86"/>
      <c r="E25" s="86"/>
      <c r="F25" s="86"/>
      <c r="G25" s="86"/>
    </row>
    <row r="26" spans="2:7" s="1" customFormat="1" ht="19.5" customHeight="1">
      <c r="B26" s="64" t="s">
        <v>131</v>
      </c>
      <c r="C26" s="70"/>
      <c r="D26" s="86"/>
      <c r="E26" s="86"/>
      <c r="F26" s="86"/>
      <c r="G26" s="86"/>
    </row>
    <row r="27" spans="2:7" s="1" customFormat="1" ht="19.5" customHeight="1">
      <c r="B27" s="64" t="s">
        <v>136</v>
      </c>
      <c r="C27" s="70"/>
      <c r="D27" s="86"/>
      <c r="E27" s="86"/>
      <c r="F27" s="86"/>
      <c r="G27" s="86"/>
    </row>
    <row r="28" spans="2:7" s="1" customFormat="1" ht="19.5" customHeight="1">
      <c r="B28" s="64" t="s">
        <v>132</v>
      </c>
      <c r="C28" s="70"/>
      <c r="D28" s="86"/>
      <c r="E28" s="86"/>
      <c r="F28" s="86"/>
      <c r="G28" s="86"/>
    </row>
    <row r="29" spans="2:7" s="1" customFormat="1" ht="19.5" customHeight="1">
      <c r="B29" s="64" t="s">
        <v>133</v>
      </c>
      <c r="C29" s="70"/>
      <c r="D29" s="86"/>
      <c r="E29" s="86"/>
      <c r="F29" s="86"/>
      <c r="G29" s="86"/>
    </row>
    <row r="30" spans="2:7" s="1" customFormat="1" ht="19.5" customHeight="1">
      <c r="B30" s="64" t="s">
        <v>134</v>
      </c>
      <c r="C30" s="70"/>
      <c r="D30" s="86"/>
      <c r="E30" s="86"/>
      <c r="F30" s="86"/>
      <c r="G30" s="86"/>
    </row>
    <row r="31" spans="2:7" s="1" customFormat="1" ht="19.5" customHeight="1">
      <c r="B31" s="64" t="s">
        <v>135</v>
      </c>
      <c r="C31" s="70"/>
      <c r="D31" s="86"/>
      <c r="E31" s="86"/>
      <c r="F31" s="86"/>
      <c r="G31" s="86"/>
    </row>
    <row r="32" spans="2:7" s="1" customFormat="1" ht="19.5" customHeight="1">
      <c r="B32" s="64" t="s">
        <v>114</v>
      </c>
      <c r="C32" s="70"/>
      <c r="D32" s="86"/>
      <c r="E32" s="86"/>
      <c r="F32" s="86"/>
      <c r="G32" s="86"/>
    </row>
    <row r="33" spans="2:7" s="1" customFormat="1" ht="19.5" customHeight="1">
      <c r="B33" s="64"/>
      <c r="C33" s="70"/>
      <c r="D33" s="86"/>
      <c r="E33" s="86"/>
      <c r="F33" s="86"/>
      <c r="G33" s="86"/>
    </row>
    <row r="34" ht="12.75">
      <c r="C34" s="136"/>
    </row>
    <row r="35" ht="12.75">
      <c r="C35" s="136"/>
    </row>
    <row r="36" ht="12.75">
      <c r="C36" s="136"/>
    </row>
    <row r="37" ht="12.75">
      <c r="C37" s="136"/>
    </row>
    <row r="38" ht="12.75">
      <c r="C38" s="136"/>
    </row>
    <row r="39" ht="12.75">
      <c r="C39" s="136"/>
    </row>
    <row r="40" ht="12.75">
      <c r="C40" s="136"/>
    </row>
    <row r="41" ht="12.75">
      <c r="C41" s="136"/>
    </row>
    <row r="42" ht="12.75">
      <c r="C42" s="136"/>
    </row>
    <row r="43" ht="12.75">
      <c r="C43" s="136"/>
    </row>
    <row r="44" ht="12.75">
      <c r="C44" s="136"/>
    </row>
    <row r="45" ht="12.75">
      <c r="C45" s="136"/>
    </row>
    <row r="46" ht="12.75">
      <c r="C46" s="136"/>
    </row>
    <row r="47" ht="12.75">
      <c r="C47" s="136"/>
    </row>
    <row r="48" ht="12.75">
      <c r="C48" s="136"/>
    </row>
    <row r="49" ht="12.75">
      <c r="C49" s="136"/>
    </row>
    <row r="50" ht="12.75">
      <c r="C50" s="136"/>
    </row>
    <row r="51" ht="12.75">
      <c r="C51" s="136"/>
    </row>
    <row r="52" ht="12.75">
      <c r="C52" s="136"/>
    </row>
    <row r="53" ht="12.75">
      <c r="C53" s="136"/>
    </row>
    <row r="54" ht="12.75">
      <c r="C54" s="136"/>
    </row>
    <row r="55" ht="12.75">
      <c r="C55" s="136"/>
    </row>
    <row r="56" ht="12.75">
      <c r="C56" s="136"/>
    </row>
    <row r="57" ht="12.75">
      <c r="C57" s="136"/>
    </row>
    <row r="58" ht="12.75">
      <c r="C58" s="136"/>
    </row>
    <row r="59" ht="12.75">
      <c r="C59" s="136"/>
    </row>
    <row r="60" ht="12.75">
      <c r="C60" s="136"/>
    </row>
    <row r="61" ht="12.75">
      <c r="C61" s="136"/>
    </row>
    <row r="62" ht="12.75">
      <c r="C62" s="136"/>
    </row>
    <row r="63" ht="12.75">
      <c r="C63" s="136"/>
    </row>
    <row r="64" ht="12.75">
      <c r="C64" s="136"/>
    </row>
    <row r="65" ht="12.75">
      <c r="C65" s="136"/>
    </row>
    <row r="66" ht="12.75">
      <c r="C66" s="136"/>
    </row>
    <row r="67" ht="12.75">
      <c r="C67" s="136"/>
    </row>
    <row r="68" ht="12.75">
      <c r="C68" s="136"/>
    </row>
    <row r="69" ht="12.75">
      <c r="C69" s="136"/>
    </row>
    <row r="70" ht="12.75">
      <c r="C70" s="136"/>
    </row>
    <row r="71" ht="12.75">
      <c r="C71" s="136"/>
    </row>
    <row r="72" ht="12.75">
      <c r="C72" s="136"/>
    </row>
    <row r="73" ht="12.75">
      <c r="C73" s="136"/>
    </row>
    <row r="74" ht="12.75">
      <c r="C74" s="136"/>
    </row>
    <row r="75" ht="12.75">
      <c r="C75" s="136"/>
    </row>
    <row r="76" ht="12.75">
      <c r="C76" s="136"/>
    </row>
    <row r="77" ht="12.75">
      <c r="C77" s="136"/>
    </row>
    <row r="78" ht="12.75">
      <c r="C78" s="136"/>
    </row>
    <row r="79" ht="12.75">
      <c r="C79" s="136"/>
    </row>
    <row r="80" ht="12.75">
      <c r="C80" s="136"/>
    </row>
    <row r="81" ht="12.75">
      <c r="C81" s="136"/>
    </row>
    <row r="82" ht="12.75">
      <c r="C82" s="136"/>
    </row>
    <row r="83" ht="12.75">
      <c r="C83" s="136"/>
    </row>
    <row r="84" ht="12.75">
      <c r="C84" s="136"/>
    </row>
    <row r="85" ht="12.75">
      <c r="C85" s="136"/>
    </row>
    <row r="86" ht="12.75">
      <c r="C86" s="136"/>
    </row>
    <row r="87" ht="12.75">
      <c r="C87" s="136"/>
    </row>
    <row r="88" ht="12.75">
      <c r="C88" s="136"/>
    </row>
    <row r="89" ht="12.75">
      <c r="C89" s="136"/>
    </row>
    <row r="90" ht="12.75">
      <c r="C90" s="136"/>
    </row>
    <row r="91" ht="12.75">
      <c r="C91" s="136"/>
    </row>
    <row r="92" ht="12.75">
      <c r="C92" s="136"/>
    </row>
    <row r="93" ht="12.75">
      <c r="C93" s="136"/>
    </row>
    <row r="94" ht="12.75">
      <c r="C94" s="136"/>
    </row>
    <row r="95" ht="12.75">
      <c r="C95" s="136"/>
    </row>
    <row r="96" ht="12.75">
      <c r="C96" s="136"/>
    </row>
    <row r="97" ht="12.75">
      <c r="C97" s="136"/>
    </row>
    <row r="98" ht="12.75">
      <c r="C98" s="136"/>
    </row>
    <row r="99" ht="12.75">
      <c r="C99" s="136"/>
    </row>
    <row r="100" ht="12.75">
      <c r="C100" s="136"/>
    </row>
    <row r="101" ht="12.75">
      <c r="C101" s="136"/>
    </row>
    <row r="102" ht="12.75">
      <c r="C102" s="136"/>
    </row>
    <row r="103" ht="12.75">
      <c r="C103" s="136"/>
    </row>
    <row r="104" ht="12.75">
      <c r="C104" s="136"/>
    </row>
    <row r="105" ht="12.75">
      <c r="C105" s="136"/>
    </row>
    <row r="106" ht="12.75">
      <c r="C106" s="136"/>
    </row>
    <row r="107" ht="12.75">
      <c r="C107" s="136"/>
    </row>
    <row r="108" ht="12.75">
      <c r="C108" s="136"/>
    </row>
    <row r="109" ht="12.75">
      <c r="C109" s="136"/>
    </row>
    <row r="110" ht="12.75">
      <c r="C110" s="136"/>
    </row>
    <row r="111" ht="12.75">
      <c r="C111" s="136"/>
    </row>
    <row r="112" ht="12.75">
      <c r="C112" s="136"/>
    </row>
    <row r="113" ht="12.75">
      <c r="C113" s="136"/>
    </row>
    <row r="114" ht="12.75">
      <c r="C114" s="136"/>
    </row>
    <row r="115" ht="12.75">
      <c r="C115" s="136"/>
    </row>
    <row r="116" ht="12.75">
      <c r="C116" s="136"/>
    </row>
    <row r="117" ht="12.75">
      <c r="C117" s="136"/>
    </row>
    <row r="118" ht="12.75">
      <c r="C118" s="136"/>
    </row>
    <row r="119" ht="12.75">
      <c r="C119" s="136"/>
    </row>
    <row r="120" ht="12.75">
      <c r="C120" s="136"/>
    </row>
    <row r="121" ht="12.75">
      <c r="C121" s="136"/>
    </row>
    <row r="122" ht="12.75">
      <c r="C122" s="136"/>
    </row>
    <row r="123" ht="12.75">
      <c r="C123" s="136"/>
    </row>
    <row r="124" ht="12.75">
      <c r="C124" s="136"/>
    </row>
    <row r="125" ht="12.75">
      <c r="C125" s="136"/>
    </row>
    <row r="126" ht="12.75">
      <c r="C126" s="136"/>
    </row>
    <row r="127" ht="12.75">
      <c r="C127" s="136"/>
    </row>
    <row r="128" ht="12.75">
      <c r="C128" s="136"/>
    </row>
    <row r="129" ht="12.75">
      <c r="C129" s="136"/>
    </row>
    <row r="130" ht="12.75">
      <c r="C130" s="136"/>
    </row>
    <row r="131" ht="12.75">
      <c r="C131" s="136"/>
    </row>
    <row r="132" ht="12.75">
      <c r="C132" s="136"/>
    </row>
    <row r="133" ht="12.75">
      <c r="C133" s="136"/>
    </row>
    <row r="134" ht="12.75">
      <c r="C134" s="136"/>
    </row>
    <row r="135" ht="12.75">
      <c r="C135" s="136"/>
    </row>
    <row r="136" ht="12.75">
      <c r="C136" s="136"/>
    </row>
    <row r="137" ht="12.75">
      <c r="C137" s="136"/>
    </row>
    <row r="138" ht="12.75">
      <c r="C138" s="136"/>
    </row>
    <row r="139" ht="12.75">
      <c r="C139" s="136"/>
    </row>
    <row r="140" ht="12.75">
      <c r="C140" s="136"/>
    </row>
    <row r="141" ht="12.75">
      <c r="C141" s="136"/>
    </row>
    <row r="142" ht="12.75">
      <c r="C142" s="136"/>
    </row>
    <row r="143" ht="12.75">
      <c r="C143" s="136"/>
    </row>
    <row r="144" ht="12.75">
      <c r="C144" s="136"/>
    </row>
    <row r="145" ht="12.75">
      <c r="C145" s="136"/>
    </row>
    <row r="146" ht="12.75">
      <c r="C146" s="136"/>
    </row>
    <row r="147" ht="12.75">
      <c r="C147" s="136"/>
    </row>
    <row r="148" ht="12.75">
      <c r="C148" s="136"/>
    </row>
    <row r="149" ht="12.75">
      <c r="C149" s="136"/>
    </row>
    <row r="150" ht="12.75">
      <c r="C150" s="136"/>
    </row>
    <row r="151" ht="12.75">
      <c r="C151" s="136"/>
    </row>
    <row r="152" ht="12.75">
      <c r="C152" s="136"/>
    </row>
    <row r="153" ht="12.75">
      <c r="C153" s="136"/>
    </row>
    <row r="154" ht="12.75">
      <c r="C154" s="136"/>
    </row>
    <row r="155" ht="12.75">
      <c r="C155" s="136"/>
    </row>
    <row r="156" ht="12.75">
      <c r="C156" s="136"/>
    </row>
    <row r="157" ht="12.75">
      <c r="C157" s="136"/>
    </row>
    <row r="158" ht="12.75">
      <c r="C158" s="136"/>
    </row>
    <row r="159" ht="12.75">
      <c r="C159" s="136"/>
    </row>
    <row r="160" ht="12.75">
      <c r="C160" s="136"/>
    </row>
    <row r="161" ht="12.75">
      <c r="C161" s="136"/>
    </row>
    <row r="162" ht="12.75">
      <c r="C162" s="136"/>
    </row>
    <row r="163" ht="12.75">
      <c r="C163" s="136"/>
    </row>
    <row r="164" ht="12.75">
      <c r="C164" s="136"/>
    </row>
    <row r="165" ht="12.75">
      <c r="C165" s="136"/>
    </row>
    <row r="166" ht="12.75">
      <c r="C166" s="136"/>
    </row>
    <row r="167" ht="12.75">
      <c r="C167" s="136"/>
    </row>
    <row r="168" ht="12.75">
      <c r="C168" s="136"/>
    </row>
    <row r="169" ht="12.75">
      <c r="C169" s="136"/>
    </row>
    <row r="170" ht="12.75">
      <c r="C170" s="136"/>
    </row>
    <row r="171" ht="12.75">
      <c r="C171" s="136"/>
    </row>
    <row r="172" ht="12.75">
      <c r="C172" s="136"/>
    </row>
    <row r="173" ht="12.75">
      <c r="C173" s="136"/>
    </row>
    <row r="174" ht="12.75">
      <c r="C174" s="136"/>
    </row>
    <row r="175" ht="12.75">
      <c r="C175" s="136"/>
    </row>
    <row r="176" ht="12.75">
      <c r="C176" s="136"/>
    </row>
    <row r="177" ht="12.75">
      <c r="C177" s="136"/>
    </row>
    <row r="178" ht="12.75">
      <c r="C178" s="136"/>
    </row>
    <row r="179" ht="12.75">
      <c r="C179" s="136"/>
    </row>
    <row r="180" ht="12.75">
      <c r="C180" s="136"/>
    </row>
    <row r="181" ht="12.75">
      <c r="C181" s="136"/>
    </row>
    <row r="182" ht="12.75">
      <c r="C182" s="136"/>
    </row>
    <row r="183" ht="12.75">
      <c r="C183" s="136"/>
    </row>
    <row r="184" ht="12.75">
      <c r="C184" s="136"/>
    </row>
    <row r="185" ht="12.75">
      <c r="C185" s="136"/>
    </row>
    <row r="186" ht="12.75">
      <c r="C186" s="136"/>
    </row>
    <row r="187" ht="12.75">
      <c r="C187" s="136"/>
    </row>
    <row r="188" ht="12.75">
      <c r="C188" s="136"/>
    </row>
    <row r="189" ht="12.75">
      <c r="C189" s="136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&amp;LElectricity Safety, Quality and Continuity Regulations 2002&amp;RRegulatory Impact Assessment</oddHeader>
    <oddFooter>&amp;LEngineering Inspectorate, DTI&amp;CAppendix 5&amp;R22 October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giles scott</cp:lastModifiedBy>
  <cp:lastPrinted>2002-10-21T11:08:56Z</cp:lastPrinted>
  <dcterms:created xsi:type="dcterms:W3CDTF">2001-09-13T12:03:49Z</dcterms:created>
  <dcterms:modified xsi:type="dcterms:W3CDTF">2002-10-23T14:10:25Z</dcterms:modified>
  <cp:category/>
  <cp:version/>
  <cp:contentType/>
  <cp:contentStatus/>
</cp:coreProperties>
</file>