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13635" activeTab="0"/>
  </bookViews>
  <sheets>
    <sheet name="RTFO 01 vol fuel type" sheetId="1" r:id="rId1"/>
    <sheet name="RTFO 02 RTFCs issued " sheetId="2" r:id="rId2"/>
    <sheet name="RTFO 03 RTFC balance by year" sheetId="3" r:id="rId3"/>
    <sheet name="RTFO 04 transfer of RTFCs" sheetId="4" r:id="rId4"/>
    <sheet name="RTFO 05 C&amp;S data" sheetId="5" r:id="rId5"/>
  </sheets>
  <definedNames>
    <definedName name="_xlnm.Print_Area" localSheetId="0">'RTFO 01 vol fuel type'!$B$3:$Q$27</definedName>
    <definedName name="_xlnm.Print_Area" localSheetId="1">'RTFO 02 RTFCs issued '!$B$2:$Q$30</definedName>
    <definedName name="_xlnm.Print_Area" localSheetId="2">'RTFO 03 RTFC balance by year'!$B$2:$J$26</definedName>
    <definedName name="_xlnm.Print_Area" localSheetId="3">'RTFO 04 transfer of RTFCs'!$B$2:$F$9</definedName>
    <definedName name="_xlnm.Print_Area" localSheetId="4">'RTFO 05 C&amp;S data'!$B$3:$J$112</definedName>
    <definedName name="_xlnm.Print_Titles" localSheetId="3">'RTFO 04 transfer of RTFCs'!$4:$6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<sst xmlns="http://schemas.openxmlformats.org/spreadsheetml/2006/main" count="338" uniqueCount="139">
  <si>
    <t>Department for Transport statistics</t>
  </si>
  <si>
    <t>RTFO Statistics (http://www.dft.gov.uk/statistics/series/biofuels/)</t>
  </si>
  <si>
    <t>Total</t>
  </si>
  <si>
    <t>Fossil fuels</t>
  </si>
  <si>
    <t>Diesel</t>
  </si>
  <si>
    <t>Petrol</t>
  </si>
  <si>
    <t>Renewable fuels</t>
  </si>
  <si>
    <t>Biodiesel FAME</t>
  </si>
  <si>
    <t>Biodiesel HVO</t>
  </si>
  <si>
    <t>Bioethanol</t>
  </si>
  <si>
    <t>Biogas</t>
  </si>
  <si>
    <t>Biomethanol</t>
  </si>
  <si>
    <t>Pure vegetable oil</t>
  </si>
  <si>
    <t>Email: rtfo-compliance@dft.gsi.gov.uk</t>
  </si>
  <si>
    <t>Source: DfT</t>
  </si>
  <si>
    <t>Telephone: 020 7944 8555</t>
  </si>
  <si>
    <t>Pre-RED</t>
  </si>
  <si>
    <t>Equal to or more than 35%, but less than 50%</t>
  </si>
  <si>
    <t>Equal to or more than 50%, but less than 60%</t>
  </si>
  <si>
    <t>Equal to or more than 60%</t>
  </si>
  <si>
    <t>Less than 35%</t>
  </si>
  <si>
    <t>Issued</t>
  </si>
  <si>
    <t>Redeemed</t>
  </si>
  <si>
    <t>Revoked</t>
  </si>
  <si>
    <t>Surrendered</t>
  </si>
  <si>
    <t>2008/2009</t>
  </si>
  <si>
    <t>2009/2010</t>
  </si>
  <si>
    <t>2010/2011</t>
  </si>
  <si>
    <t>2011/2012</t>
  </si>
  <si>
    <t>Action</t>
  </si>
  <si>
    <t>RTFC category</t>
  </si>
  <si>
    <t>All categories</t>
  </si>
  <si>
    <t>Fuel type</t>
  </si>
  <si>
    <t>Feedstock</t>
  </si>
  <si>
    <t>Previous land use</t>
  </si>
  <si>
    <t>Volume, litres</t>
  </si>
  <si>
    <t>Volume, % of fuel</t>
  </si>
  <si>
    <t xml:space="preserve">GHG saving, %
</t>
  </si>
  <si>
    <t>Oilseed rape</t>
  </si>
  <si>
    <t>France</t>
  </si>
  <si>
    <t>Cropland - protected / protection status unknown</t>
  </si>
  <si>
    <t>Voluntary scheme - met land criteria</t>
  </si>
  <si>
    <t>Germany</t>
  </si>
  <si>
    <t>Lithuania</t>
  </si>
  <si>
    <t>Netherlands</t>
  </si>
  <si>
    <t>Cropland - non-protected</t>
  </si>
  <si>
    <t>Poland</t>
  </si>
  <si>
    <t>United Kingdom</t>
  </si>
  <si>
    <t>Unknown</t>
  </si>
  <si>
    <t>Palm</t>
  </si>
  <si>
    <t>Indonesia</t>
  </si>
  <si>
    <t>Soy</t>
  </si>
  <si>
    <t>Argentina</t>
  </si>
  <si>
    <t>United States</t>
  </si>
  <si>
    <t>Tallow - category 1</t>
  </si>
  <si>
    <t>Ireland, Republic of</t>
  </si>
  <si>
    <t>Tallow - category 3 or unknown</t>
  </si>
  <si>
    <t>Used cooking oil</t>
  </si>
  <si>
    <t>Australia</t>
  </si>
  <si>
    <t>Austria</t>
  </si>
  <si>
    <t>Belgium</t>
  </si>
  <si>
    <t>Canada</t>
  </si>
  <si>
    <t>Chile</t>
  </si>
  <si>
    <t>Czech Republic</t>
  </si>
  <si>
    <t>Denmark</t>
  </si>
  <si>
    <t>Finland</t>
  </si>
  <si>
    <t>Greece</t>
  </si>
  <si>
    <t>Hungary</t>
  </si>
  <si>
    <t>Italy</t>
  </si>
  <si>
    <t>Luxembourg</t>
  </si>
  <si>
    <t>Norway</t>
  </si>
  <si>
    <t>Portugal</t>
  </si>
  <si>
    <t>Republic of Korea</t>
  </si>
  <si>
    <t>Saudi Arabia</t>
  </si>
  <si>
    <t>Serbia</t>
  </si>
  <si>
    <t>Singapore</t>
  </si>
  <si>
    <t>Slovakia</t>
  </si>
  <si>
    <t>Spain</t>
  </si>
  <si>
    <t>Switzerland</t>
  </si>
  <si>
    <t>United Arab Emirates</t>
  </si>
  <si>
    <t>Barley</t>
  </si>
  <si>
    <t>Blank</t>
  </si>
  <si>
    <t>Corn EC</t>
  </si>
  <si>
    <t>Natural gas as process fuel in CHP plant</t>
  </si>
  <si>
    <t>Ukraine</t>
  </si>
  <si>
    <t>Sugar beet</t>
  </si>
  <si>
    <t>Wheat</t>
  </si>
  <si>
    <t>Municipal organic waste</t>
  </si>
  <si>
    <t>Biodiesel - FAME</t>
  </si>
  <si>
    <t>Country of origin</t>
  </si>
  <si>
    <t>Supply periods</t>
  </si>
  <si>
    <t>2012/2013</t>
  </si>
  <si>
    <t>Table RTFO 01</t>
  </si>
  <si>
    <t>Table RTFO 02</t>
  </si>
  <si>
    <t>Table RTFO 03</t>
  </si>
  <si>
    <t>Table RTFO 04</t>
  </si>
  <si>
    <t>Table RTFO 05</t>
  </si>
  <si>
    <t>Volumes of road transport fuels supplied by fuel type: United Kingdom, 15 April 2011 to 14 April 2012</t>
  </si>
  <si>
    <t>Last updated: 01 November 2012</t>
  </si>
  <si>
    <t>Volumes of renewable fuel to which RTFCs have been issued</t>
  </si>
  <si>
    <t>Number of RTFCs issued</t>
  </si>
  <si>
    <t>Total volume of renewable fuel</t>
  </si>
  <si>
    <t>Still in existence</t>
  </si>
  <si>
    <t>Volume, million litres</t>
  </si>
  <si>
    <t>Apr
- May</t>
  </si>
  <si>
    <t xml:space="preserve"> May
 - Jun</t>
  </si>
  <si>
    <t>Jun 
- Jul</t>
  </si>
  <si>
    <t>Jul
 - Aug</t>
  </si>
  <si>
    <t>Aug 
- Sep</t>
  </si>
  <si>
    <t>Sep
 - Oct</t>
  </si>
  <si>
    <t>Oct
 - Nov</t>
  </si>
  <si>
    <t>Nov
 - Dec</t>
  </si>
  <si>
    <t>Dec
 - Jan</t>
  </si>
  <si>
    <t>Jan
 - Feb</t>
  </si>
  <si>
    <t>Feb
 - Mar</t>
  </si>
  <si>
    <t>Mar 
- Apr</t>
  </si>
  <si>
    <r>
      <t xml:space="preserve">Percentage of renewable fuel to which RTFCs have been issued </t>
    </r>
    <r>
      <rPr>
        <b/>
        <vertAlign val="superscript"/>
        <sz val="10"/>
        <rFont val="Arial"/>
        <family val="2"/>
      </rPr>
      <t>1</t>
    </r>
  </si>
  <si>
    <t>Biofuel production process</t>
  </si>
  <si>
    <t xml:space="preserve">No data </t>
  </si>
  <si>
    <t>No data</t>
  </si>
  <si>
    <t>Crude glycerine</t>
  </si>
  <si>
    <t>Corn non-EC</t>
  </si>
  <si>
    <r>
      <t>Carbon Intensity, gCO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e/MJ
</t>
    </r>
  </si>
  <si>
    <t>Waste/non-ag. residue</t>
  </si>
  <si>
    <t>n/a</t>
  </si>
  <si>
    <t>Of which were from double counting material</t>
  </si>
  <si>
    <t>Post-RED implementation</t>
  </si>
  <si>
    <t>Pre-RED implementation</t>
  </si>
  <si>
    <t>The figures in this table are outside the scope of National Statistics</t>
  </si>
  <si>
    <r>
      <t xml:space="preserve">1 </t>
    </r>
    <r>
      <rPr>
        <sz val="10"/>
        <rFont val="Arial"/>
        <family val="0"/>
      </rPr>
      <t>Figures may include any RTFCs where a proposal of revocation has been issued but the RTFCs have not yet been revoked</t>
    </r>
  </si>
  <si>
    <t>Volumes of renewable fuel to which Renewable Transport Fuel Certificates (RTFCs) have been issued and number of RTFCs issued: United Kingdom, 15 April 2011 to 14 April 2012</t>
  </si>
  <si>
    <t>Next update: February 2013</t>
  </si>
  <si>
    <t>Percentage
 of total fuel supply</t>
  </si>
  <si>
    <t>This data will be included in the next update to the report</t>
  </si>
  <si>
    <t>Executive summary and notes on data accompany this report (http://www.dft.gov.uk/statistics/series/biofuels/)</t>
  </si>
  <si>
    <t>Million RTFCs</t>
  </si>
  <si>
    <t>RTFC balances by obligation period: United Kingdom, 2008/09 to 2012/13</t>
  </si>
  <si>
    <t>RTFCs transferred by quarter, certificate category and RTFO account holder type: United Kingdom, 2008/2009 to 2012/13</t>
  </si>
  <si>
    <t>Carbon and sustainability data of renewable transport fuel supplied: United Kingdom, 15 December 2011 to 14 April 2012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</si>
</sst>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0.0000%"/>
    <numFmt numFmtId="180" formatCode="0.00000%"/>
    <numFmt numFmtId="181" formatCode="#,##0;\-#,##0;\0"/>
    <numFmt numFmtId="182" formatCode="#,##0[$%-809];\-#,##0[$%-809];\0"/>
    <numFmt numFmtId="183" formatCode="#,##0[$%-809];\-#,##0[$%-809];\-"/>
    <numFmt numFmtId="184" formatCode="#,##0;\-#,##0;\-"/>
    <numFmt numFmtId="185" formatCode="#,##0.00[$%-809]"/>
    <numFmt numFmtId="186" formatCode="[$-809]dd\ mmmm\ 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b/>
      <vertAlign val="superscript"/>
      <sz val="10"/>
      <name val="Arial"/>
      <family val="2"/>
    </font>
    <font>
      <b/>
      <vertAlign val="subscript"/>
      <sz val="10"/>
      <color indexed="8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 readingOrder="1"/>
    </xf>
    <xf numFmtId="0" fontId="0" fillId="0" borderId="0" xfId="0" applyFont="1" applyFill="1" applyAlignment="1">
      <alignment horizontal="center" vertical="top" wrapText="1" readingOrder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 readingOrder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top" readingOrder="1"/>
    </xf>
    <xf numFmtId="0" fontId="7" fillId="0" borderId="1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>
      <alignment/>
    </xf>
    <xf numFmtId="0" fontId="7" fillId="0" borderId="1" xfId="0" applyFont="1" applyFill="1" applyBorder="1" applyAlignment="1" applyProtection="1">
      <alignment horizontal="right" vertical="top" wrapText="1"/>
      <protection/>
    </xf>
    <xf numFmtId="0" fontId="7" fillId="0" borderId="1" xfId="0" applyFont="1" applyFill="1" applyBorder="1" applyAlignment="1">
      <alignment horizontal="right" vertical="top" wrapText="1" readingOrder="1"/>
    </xf>
    <xf numFmtId="0" fontId="7" fillId="0" borderId="0" xfId="0" applyFont="1" applyFill="1" applyBorder="1" applyAlignment="1" applyProtection="1">
      <alignment horizontal="right" vertical="top"/>
      <protection/>
    </xf>
    <xf numFmtId="0" fontId="7" fillId="0" borderId="0" xfId="0" applyFont="1" applyFill="1" applyAlignment="1">
      <alignment horizontal="left" vertical="top" wrapText="1" readingOrder="1"/>
    </xf>
    <xf numFmtId="3" fontId="0" fillId="0" borderId="0" xfId="0" applyNumberFormat="1" applyFont="1" applyFill="1" applyAlignment="1">
      <alignment horizontal="right" readingOrder="1"/>
    </xf>
    <xf numFmtId="3" fontId="0" fillId="0" borderId="0" xfId="0" applyNumberFormat="1" applyFont="1" applyFill="1" applyAlignment="1">
      <alignment horizontal="right" vertical="top" readingOrder="1"/>
    </xf>
    <xf numFmtId="3" fontId="7" fillId="0" borderId="0" xfId="0" applyNumberFormat="1" applyFont="1" applyFill="1" applyAlignment="1">
      <alignment horizontal="right" vertical="top" readingOrder="1"/>
    </xf>
    <xf numFmtId="0" fontId="0" fillId="0" borderId="0" xfId="0" applyFont="1" applyFill="1" applyBorder="1" applyAlignment="1">
      <alignment horizontal="left" vertical="top" wrapText="1" readingOrder="1"/>
    </xf>
    <xf numFmtId="3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 readingOrder="1"/>
    </xf>
    <xf numFmtId="3" fontId="7" fillId="0" borderId="0" xfId="0" applyNumberFormat="1" applyFont="1" applyFill="1" applyBorder="1" applyAlignment="1">
      <alignment horizontal="right" vertical="top" readingOrder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top" wrapText="1" readingOrder="1"/>
    </xf>
    <xf numFmtId="10" fontId="0" fillId="0" borderId="0" xfId="0" applyNumberFormat="1" applyFont="1" applyFill="1" applyAlignment="1">
      <alignment/>
    </xf>
    <xf numFmtId="3" fontId="7" fillId="0" borderId="1" xfId="0" applyNumberFormat="1" applyFont="1" applyFill="1" applyBorder="1" applyAlignment="1">
      <alignment horizontal="right" vertical="top" readingOrder="1"/>
    </xf>
    <xf numFmtId="173" fontId="7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 vertical="top" wrapText="1" readingOrder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horizontal="right" readingOrder="1"/>
    </xf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3" fontId="7" fillId="0" borderId="3" xfId="0" applyNumberFormat="1" applyFont="1" applyFill="1" applyBorder="1" applyAlignment="1">
      <alignment horizontal="right" readingOrder="1"/>
    </xf>
    <xf numFmtId="0" fontId="7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readingOrder="1"/>
    </xf>
    <xf numFmtId="3" fontId="0" fillId="0" borderId="0" xfId="0" applyNumberFormat="1" applyFont="1" applyFill="1" applyAlignment="1">
      <alignment horizontal="center" readingOrder="1"/>
    </xf>
    <xf numFmtId="3" fontId="7" fillId="0" borderId="0" xfId="0" applyNumberFormat="1" applyFont="1" applyFill="1" applyAlignment="1">
      <alignment horizontal="center" readingOrder="1"/>
    </xf>
    <xf numFmtId="9" fontId="0" fillId="0" borderId="0" xfId="0" applyNumberFormat="1" applyFont="1" applyFill="1" applyAlignment="1">
      <alignment horizontal="center" readingOrder="1"/>
    </xf>
    <xf numFmtId="1" fontId="0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readingOrder="1"/>
    </xf>
    <xf numFmtId="0" fontId="0" fillId="0" borderId="0" xfId="0" applyFont="1" applyFill="1" applyBorder="1" applyAlignment="1">
      <alignment horizontal="center" readingOrder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top" wrapText="1" readingOrder="1"/>
    </xf>
    <xf numFmtId="3" fontId="7" fillId="0" borderId="0" xfId="0" applyNumberFormat="1" applyFont="1" applyFill="1" applyBorder="1" applyAlignment="1">
      <alignment horizontal="center" readingOrder="1"/>
    </xf>
    <xf numFmtId="0" fontId="11" fillId="0" borderId="0" xfId="0" applyFont="1" applyAlignment="1">
      <alignment horizontal="left" vertical="top" readingOrder="1"/>
    </xf>
    <xf numFmtId="3" fontId="11" fillId="0" borderId="0" xfId="0" applyNumberFormat="1" applyFont="1" applyAlignment="1">
      <alignment horizontal="right" vertical="top"/>
    </xf>
    <xf numFmtId="9" fontId="0" fillId="0" borderId="0" xfId="0" applyNumberFormat="1" applyFont="1" applyFill="1" applyBorder="1" applyAlignment="1">
      <alignment horizontal="center" readingOrder="1"/>
    </xf>
    <xf numFmtId="0" fontId="10" fillId="0" borderId="0" xfId="0" applyFont="1" applyAlignment="1">
      <alignment/>
    </xf>
    <xf numFmtId="0" fontId="4" fillId="0" borderId="0" xfId="0" applyFont="1" applyFill="1" applyAlignment="1">
      <alignment wrapText="1"/>
    </xf>
    <xf numFmtId="3" fontId="0" fillId="0" borderId="0" xfId="0" applyNumberFormat="1" applyFont="1" applyFill="1" applyAlignment="1">
      <alignment vertical="top"/>
    </xf>
    <xf numFmtId="0" fontId="9" fillId="0" borderId="0" xfId="0" applyFont="1" applyAlignment="1">
      <alignment horizontal="left" vertical="top" wrapText="1" readingOrder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 horizontal="right" vertical="top"/>
    </xf>
    <xf numFmtId="3" fontId="11" fillId="0" borderId="0" xfId="0" applyNumberFormat="1" applyFont="1" applyAlignment="1">
      <alignment vertical="top"/>
    </xf>
    <xf numFmtId="0" fontId="11" fillId="0" borderId="0" xfId="0" applyFont="1" applyAlignment="1">
      <alignment vertical="top" wrapText="1" readingOrder="1"/>
    </xf>
    <xf numFmtId="0" fontId="11" fillId="0" borderId="0" xfId="0" applyFont="1" applyAlignment="1">
      <alignment horizontal="left" vertical="top" wrapText="1" readingOrder="1"/>
    </xf>
    <xf numFmtId="3" fontId="11" fillId="0" borderId="0" xfId="0" applyNumberFormat="1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3" fontId="9" fillId="0" borderId="2" xfId="0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Fill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wrapText="1"/>
    </xf>
    <xf numFmtId="0" fontId="9" fillId="0" borderId="4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84" fontId="11" fillId="0" borderId="0" xfId="0" applyNumberFormat="1" applyFont="1" applyAlignment="1">
      <alignment horizontal="right" vertical="top"/>
    </xf>
    <xf numFmtId="183" fontId="11" fillId="0" borderId="0" xfId="0" applyNumberFormat="1" applyFont="1" applyAlignment="1">
      <alignment horizontal="center" vertical="top"/>
    </xf>
    <xf numFmtId="184" fontId="11" fillId="0" borderId="0" xfId="0" applyNumberFormat="1" applyFont="1" applyAlignment="1">
      <alignment horizontal="center" vertical="top"/>
    </xf>
    <xf numFmtId="184" fontId="11" fillId="0" borderId="0" xfId="0" applyNumberFormat="1" applyFont="1" applyBorder="1" applyAlignment="1">
      <alignment horizontal="right" vertical="top"/>
    </xf>
    <xf numFmtId="183" fontId="11" fillId="0" borderId="0" xfId="0" applyNumberFormat="1" applyFont="1" applyBorder="1" applyAlignment="1">
      <alignment horizontal="center" vertical="top"/>
    </xf>
    <xf numFmtId="184" fontId="11" fillId="0" borderId="0" xfId="0" applyNumberFormat="1" applyFont="1" applyBorder="1" applyAlignment="1">
      <alignment horizontal="center" vertical="top"/>
    </xf>
    <xf numFmtId="184" fontId="0" fillId="0" borderId="0" xfId="0" applyNumberFormat="1" applyAlignment="1">
      <alignment/>
    </xf>
    <xf numFmtId="3" fontId="9" fillId="0" borderId="3" xfId="0" applyNumberFormat="1" applyFont="1" applyBorder="1" applyAlignment="1">
      <alignment horizontal="right" vertical="top"/>
    </xf>
    <xf numFmtId="184" fontId="11" fillId="0" borderId="5" xfId="0" applyNumberFormat="1" applyFont="1" applyBorder="1" applyAlignment="1">
      <alignment horizontal="right" vertical="top"/>
    </xf>
    <xf numFmtId="183" fontId="11" fillId="0" borderId="5" xfId="0" applyNumberFormat="1" applyFont="1" applyBorder="1" applyAlignment="1">
      <alignment horizontal="center" vertical="top"/>
    </xf>
    <xf numFmtId="184" fontId="11" fillId="0" borderId="5" xfId="0" applyNumberFormat="1" applyFont="1" applyBorder="1" applyAlignment="1">
      <alignment horizontal="center" vertical="top"/>
    </xf>
    <xf numFmtId="0" fontId="0" fillId="0" borderId="2" xfId="0" applyBorder="1" applyAlignment="1">
      <alignment/>
    </xf>
    <xf numFmtId="183" fontId="9" fillId="0" borderId="2" xfId="0" applyNumberFormat="1" applyFont="1" applyBorder="1" applyAlignment="1">
      <alignment horizontal="center" vertical="top"/>
    </xf>
    <xf numFmtId="9" fontId="0" fillId="0" borderId="0" xfId="21" applyAlignment="1">
      <alignment/>
    </xf>
    <xf numFmtId="9" fontId="11" fillId="0" borderId="0" xfId="21" applyFont="1" applyAlignment="1">
      <alignment horizontal="center" vertical="top"/>
    </xf>
    <xf numFmtId="9" fontId="11" fillId="0" borderId="0" xfId="21" applyFont="1" applyBorder="1" applyAlignment="1">
      <alignment horizontal="center" vertical="top"/>
    </xf>
    <xf numFmtId="9" fontId="11" fillId="0" borderId="5" xfId="21" applyFont="1" applyBorder="1" applyAlignment="1">
      <alignment horizontal="center" vertical="top"/>
    </xf>
    <xf numFmtId="9" fontId="9" fillId="0" borderId="2" xfId="21" applyFont="1" applyBorder="1" applyAlignment="1">
      <alignment horizontal="center" vertical="top"/>
    </xf>
    <xf numFmtId="0" fontId="11" fillId="0" borderId="6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 readingOrder="1"/>
    </xf>
    <xf numFmtId="0" fontId="11" fillId="0" borderId="5" xfId="0" applyFont="1" applyBorder="1" applyAlignment="1">
      <alignment horizontal="left" vertical="top" wrapText="1" readingOrder="1"/>
    </xf>
    <xf numFmtId="0" fontId="11" fillId="0" borderId="5" xfId="0" applyFont="1" applyBorder="1" applyAlignment="1">
      <alignment vertical="top" wrapText="1"/>
    </xf>
    <xf numFmtId="0" fontId="10" fillId="0" borderId="0" xfId="0" applyFont="1" applyAlignment="1">
      <alignment horizontal="left" vertical="center" wrapText="1" readingOrder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 readingOrder="1"/>
    </xf>
    <xf numFmtId="0" fontId="11" fillId="0" borderId="5" xfId="0" applyFont="1" applyBorder="1" applyAlignment="1">
      <alignment vertical="top" wrapText="1" readingOrder="1"/>
    </xf>
    <xf numFmtId="0" fontId="11" fillId="0" borderId="0" xfId="0" applyFont="1" applyBorder="1" applyAlignment="1">
      <alignment vertical="top" wrapText="1" readingOrder="1"/>
    </xf>
    <xf numFmtId="0" fontId="11" fillId="0" borderId="0" xfId="0" applyFont="1" applyAlignment="1">
      <alignment horizontal="left" vertical="top" wrapText="1"/>
    </xf>
    <xf numFmtId="3" fontId="9" fillId="0" borderId="3" xfId="0" applyNumberFormat="1" applyFont="1" applyBorder="1" applyAlignment="1">
      <alignment horizontal="center" vertical="top"/>
    </xf>
    <xf numFmtId="9" fontId="9" fillId="0" borderId="3" xfId="21" applyFont="1" applyBorder="1" applyAlignment="1">
      <alignment horizontal="center" vertical="top"/>
    </xf>
    <xf numFmtId="3" fontId="9" fillId="0" borderId="2" xfId="0" applyNumberFormat="1" applyFont="1" applyBorder="1" applyAlignment="1">
      <alignment horizontal="center" vertical="top"/>
    </xf>
    <xf numFmtId="0" fontId="0" fillId="0" borderId="1" xfId="0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3" fontId="0" fillId="2" borderId="0" xfId="0" applyNumberFormat="1" applyFont="1" applyFill="1" applyAlignment="1">
      <alignment horizontal="right" readingOrder="1"/>
    </xf>
    <xf numFmtId="3" fontId="7" fillId="0" borderId="3" xfId="0" applyNumberFormat="1" applyFont="1" applyFill="1" applyBorder="1" applyAlignment="1">
      <alignment horizontal="right" readingOrder="1"/>
    </xf>
    <xf numFmtId="0" fontId="8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 horizontal="right" vertical="top"/>
      <protection/>
    </xf>
    <xf numFmtId="173" fontId="0" fillId="2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3" fontId="0" fillId="0" borderId="5" xfId="0" applyNumberFormat="1" applyFont="1" applyFill="1" applyBorder="1" applyAlignment="1">
      <alignment readingOrder="1"/>
    </xf>
    <xf numFmtId="3" fontId="0" fillId="0" borderId="0" xfId="0" applyNumberFormat="1" applyFont="1" applyFill="1" applyBorder="1" applyAlignment="1">
      <alignment readingOrder="1"/>
    </xf>
    <xf numFmtId="0" fontId="7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3" fontId="7" fillId="0" borderId="7" xfId="0" applyNumberFormat="1" applyFont="1" applyFill="1" applyBorder="1" applyAlignment="1">
      <alignment readingOrder="1"/>
    </xf>
    <xf numFmtId="0" fontId="7" fillId="0" borderId="2" xfId="0" applyFont="1" applyFill="1" applyBorder="1" applyAlignment="1">
      <alignment/>
    </xf>
    <xf numFmtId="3" fontId="7" fillId="0" borderId="3" xfId="0" applyNumberFormat="1" applyFont="1" applyFill="1" applyBorder="1" applyAlignment="1">
      <alignment horizontal="right" vertical="top" readingOrder="1"/>
    </xf>
    <xf numFmtId="1" fontId="7" fillId="0" borderId="7" xfId="0" applyNumberFormat="1" applyFont="1" applyFill="1" applyBorder="1" applyAlignment="1">
      <alignment horizontal="right"/>
    </xf>
    <xf numFmtId="9" fontId="10" fillId="0" borderId="3" xfId="0" applyNumberFormat="1" applyFont="1" applyFill="1" applyBorder="1" applyAlignment="1">
      <alignment horizontal="right" readingOrder="1"/>
    </xf>
    <xf numFmtId="3" fontId="7" fillId="0" borderId="3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 readingOrder="1"/>
    </xf>
    <xf numFmtId="184" fontId="9" fillId="0" borderId="3" xfId="0" applyNumberFormat="1" applyFont="1" applyBorder="1" applyAlignment="1">
      <alignment horizontal="right" vertical="top"/>
    </xf>
    <xf numFmtId="183" fontId="9" fillId="0" borderId="3" xfId="0" applyNumberFormat="1" applyFont="1" applyBorder="1" applyAlignment="1">
      <alignment horizontal="center" vertical="top"/>
    </xf>
    <xf numFmtId="184" fontId="9" fillId="0" borderId="3" xfId="0" applyNumberFormat="1" applyFont="1" applyBorder="1" applyAlignment="1">
      <alignment horizontal="center" vertical="top"/>
    </xf>
    <xf numFmtId="184" fontId="11" fillId="0" borderId="0" xfId="0" applyNumberFormat="1" applyFont="1" applyBorder="1" applyAlignment="1">
      <alignment horizontal="right" vertical="top"/>
    </xf>
    <xf numFmtId="183" fontId="11" fillId="0" borderId="0" xfId="0" applyNumberFormat="1" applyFont="1" applyBorder="1" applyAlignment="1">
      <alignment horizontal="center" vertical="top"/>
    </xf>
    <xf numFmtId="184" fontId="11" fillId="0" borderId="0" xfId="0" applyNumberFormat="1" applyFont="1" applyBorder="1" applyAlignment="1">
      <alignment horizontal="center" vertical="top"/>
    </xf>
    <xf numFmtId="9" fontId="11" fillId="0" borderId="0" xfId="21" applyFont="1" applyBorder="1" applyAlignment="1">
      <alignment horizontal="center" vertical="top"/>
    </xf>
    <xf numFmtId="3" fontId="11" fillId="0" borderId="2" xfId="0" applyNumberFormat="1" applyFont="1" applyBorder="1" applyAlignment="1">
      <alignment horizontal="right" vertical="top"/>
    </xf>
    <xf numFmtId="9" fontId="11" fillId="0" borderId="2" xfId="21" applyFont="1" applyBorder="1" applyAlignment="1">
      <alignment horizontal="center" vertical="top"/>
    </xf>
    <xf numFmtId="3" fontId="11" fillId="0" borderId="2" xfId="0" applyNumberFormat="1" applyFont="1" applyBorder="1" applyAlignment="1">
      <alignment horizontal="center" vertical="top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 readingOrder="1"/>
    </xf>
    <xf numFmtId="3" fontId="10" fillId="0" borderId="0" xfId="0" applyNumberFormat="1" applyFont="1" applyAlignment="1">
      <alignment/>
    </xf>
    <xf numFmtId="192" fontId="10" fillId="0" borderId="0" xfId="0" applyNumberFormat="1" applyFont="1" applyAlignment="1">
      <alignment/>
    </xf>
    <xf numFmtId="3" fontId="11" fillId="0" borderId="0" xfId="0" applyNumberFormat="1" applyFont="1" applyAlignment="1">
      <alignment horizontal="center" vertical="top" wrapText="1" readingOrder="1"/>
    </xf>
    <xf numFmtId="3" fontId="7" fillId="0" borderId="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 wrapText="1" readingOrder="1"/>
    </xf>
    <xf numFmtId="0" fontId="7" fillId="0" borderId="6" xfId="0" applyFont="1" applyFill="1" applyBorder="1" applyAlignment="1" applyProtection="1">
      <alignment horizontal="center" vertical="top"/>
      <protection/>
    </xf>
    <xf numFmtId="9" fontId="7" fillId="0" borderId="3" xfId="21" applyFont="1" applyFill="1" applyBorder="1" applyAlignment="1">
      <alignment horizontal="right" vertical="top" readingOrder="1"/>
    </xf>
    <xf numFmtId="9" fontId="7" fillId="0" borderId="1" xfId="21" applyFont="1" applyFill="1" applyBorder="1" applyAlignment="1">
      <alignment horizontal="right" vertical="top" readingOrder="1"/>
    </xf>
    <xf numFmtId="0" fontId="9" fillId="0" borderId="3" xfId="0" applyFont="1" applyBorder="1" applyAlignment="1">
      <alignment horizontal="left" vertical="top" wrapText="1" readingOrder="1"/>
    </xf>
    <xf numFmtId="0" fontId="0" fillId="2" borderId="0" xfId="0" applyFill="1" applyAlignment="1">
      <alignment/>
    </xf>
    <xf numFmtId="192" fontId="0" fillId="2" borderId="3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8" xfId="0" applyFont="1" applyFill="1" applyBorder="1" applyAlignment="1" applyProtection="1">
      <alignment horizontal="right" vertical="top" wrapText="1"/>
      <protection/>
    </xf>
    <xf numFmtId="3" fontId="0" fillId="2" borderId="9" xfId="0" applyNumberFormat="1" applyFont="1" applyFill="1" applyBorder="1" applyAlignment="1">
      <alignment horizontal="right" readingOrder="1"/>
    </xf>
    <xf numFmtId="3" fontId="0" fillId="0" borderId="9" xfId="0" applyNumberFormat="1" applyFont="1" applyFill="1" applyBorder="1" applyAlignment="1">
      <alignment horizontal="right" readingOrder="1"/>
    </xf>
    <xf numFmtId="3" fontId="7" fillId="0" borderId="10" xfId="0" applyNumberFormat="1" applyFont="1" applyFill="1" applyBorder="1" applyAlignment="1">
      <alignment horizontal="right" readingOrder="1"/>
    </xf>
    <xf numFmtId="9" fontId="10" fillId="0" borderId="10" xfId="0" applyNumberFormat="1" applyFont="1" applyFill="1" applyBorder="1" applyAlignment="1">
      <alignment horizontal="right" readingOrder="1"/>
    </xf>
    <xf numFmtId="1" fontId="0" fillId="0" borderId="9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/>
    </xf>
    <xf numFmtId="3" fontId="7" fillId="0" borderId="7" xfId="0" applyNumberFormat="1" applyFont="1" applyBorder="1" applyAlignment="1">
      <alignment/>
    </xf>
    <xf numFmtId="9" fontId="0" fillId="2" borderId="3" xfId="21" applyFill="1" applyBorder="1" applyAlignment="1">
      <alignment/>
    </xf>
    <xf numFmtId="0" fontId="10" fillId="0" borderId="0" xfId="0" applyFont="1" applyAlignment="1">
      <alignment horizontal="left" vertical="center" wrapText="1" readingOrder="1"/>
    </xf>
    <xf numFmtId="0" fontId="9" fillId="0" borderId="2" xfId="0" applyFont="1" applyBorder="1" applyAlignment="1">
      <alignment vertical="top" wrapText="1" readingOrder="1"/>
    </xf>
    <xf numFmtId="0" fontId="10" fillId="0" borderId="0" xfId="0" applyFont="1" applyAlignment="1">
      <alignment vertical="center" wrapText="1" readingOrder="1"/>
    </xf>
    <xf numFmtId="0" fontId="11" fillId="0" borderId="0" xfId="0" applyFont="1" applyAlignment="1">
      <alignment vertical="top" wrapText="1" readingOrder="1"/>
    </xf>
    <xf numFmtId="0" fontId="9" fillId="0" borderId="3" xfId="0" applyFont="1" applyBorder="1" applyAlignment="1">
      <alignment vertical="top" wrapText="1" readingOrder="1"/>
    </xf>
    <xf numFmtId="0" fontId="10" fillId="0" borderId="5" xfId="0" applyFont="1" applyBorder="1" applyAlignment="1">
      <alignment vertical="center" wrapText="1" readingOrder="1"/>
    </xf>
    <xf numFmtId="0" fontId="10" fillId="0" borderId="0" xfId="0" applyFont="1" applyBorder="1" applyAlignment="1">
      <alignment vertical="center" wrapText="1" readingOrder="1"/>
    </xf>
    <xf numFmtId="0" fontId="15" fillId="0" borderId="0" xfId="0" applyFont="1" applyFill="1" applyAlignment="1">
      <alignment/>
    </xf>
    <xf numFmtId="9" fontId="10" fillId="0" borderId="6" xfId="21" applyFont="1" applyFill="1" applyBorder="1" applyAlignment="1">
      <alignment horizontal="right" vertical="top" readingOrder="1"/>
    </xf>
    <xf numFmtId="9" fontId="10" fillId="0" borderId="0" xfId="21" applyFont="1" applyFill="1" applyBorder="1" applyAlignment="1">
      <alignment horizontal="right" vertical="top" readingOrder="1"/>
    </xf>
    <xf numFmtId="9" fontId="10" fillId="0" borderId="0" xfId="21" applyFont="1" applyFill="1" applyAlignment="1">
      <alignment horizontal="right" vertical="top" readingOrder="1"/>
    </xf>
    <xf numFmtId="0" fontId="10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1" fontId="10" fillId="0" borderId="0" xfId="0" applyNumberFormat="1" applyFont="1" applyFill="1" applyBorder="1" applyAlignment="1">
      <alignment horizontal="right"/>
    </xf>
    <xf numFmtId="3" fontId="10" fillId="0" borderId="2" xfId="0" applyNumberFormat="1" applyFont="1" applyBorder="1" applyAlignment="1">
      <alignment/>
    </xf>
    <xf numFmtId="0" fontId="7" fillId="0" borderId="0" xfId="0" applyFont="1" applyFill="1" applyAlignment="1">
      <alignment horizontal="left" vertical="top" wrapText="1" readingOrder="1"/>
    </xf>
    <xf numFmtId="0" fontId="0" fillId="0" borderId="0" xfId="0" applyFont="1" applyFill="1" applyAlignment="1">
      <alignment horizontal="left" vertical="top" wrapText="1" readingOrder="1"/>
    </xf>
    <xf numFmtId="0" fontId="7" fillId="0" borderId="1" xfId="0" applyFont="1" applyFill="1" applyBorder="1" applyAlignment="1">
      <alignment horizontal="left" vertical="top" wrapText="1" readingOrder="1"/>
    </xf>
    <xf numFmtId="0" fontId="7" fillId="0" borderId="0" xfId="0" applyFont="1" applyFill="1" applyAlignment="1">
      <alignment horizontal="left" vertical="top" wrapText="1" readingOrder="1"/>
    </xf>
    <xf numFmtId="0" fontId="8" fillId="0" borderId="0" xfId="0" applyFont="1" applyFill="1" applyAlignment="1">
      <alignment horizontal="left" wrapText="1"/>
    </xf>
    <xf numFmtId="0" fontId="7" fillId="0" borderId="6" xfId="0" applyFont="1" applyFill="1" applyBorder="1" applyAlignment="1">
      <alignment horizontal="center" vertical="top" readingOrder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top" readingOrder="1"/>
    </xf>
    <xf numFmtId="0" fontId="7" fillId="0" borderId="0" xfId="0" applyFont="1" applyFill="1" applyBorder="1" applyAlignment="1">
      <alignment horizontal="center" vertical="top" readingOrder="1"/>
    </xf>
    <xf numFmtId="0" fontId="9" fillId="0" borderId="2" xfId="0" applyFont="1" applyBorder="1" applyAlignment="1">
      <alignment horizontal="left" vertical="top" wrapText="1" readingOrder="1"/>
    </xf>
    <xf numFmtId="0" fontId="9" fillId="0" borderId="5" xfId="0" applyFont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left" vertical="center" wrapText="1" readingOrder="1"/>
    </xf>
    <xf numFmtId="0" fontId="9" fillId="0" borderId="2" xfId="0" applyFont="1" applyBorder="1" applyAlignment="1">
      <alignment horizontal="left" vertical="center" wrapText="1" readingOrder="1"/>
    </xf>
    <xf numFmtId="0" fontId="9" fillId="0" borderId="5" xfId="0" applyFont="1" applyBorder="1" applyAlignment="1">
      <alignment vertical="center" wrapText="1" readingOrder="1"/>
    </xf>
    <xf numFmtId="0" fontId="9" fillId="0" borderId="0" xfId="0" applyFont="1" applyBorder="1" applyAlignment="1">
      <alignment vertical="center" wrapText="1" readingOrder="1"/>
    </xf>
    <xf numFmtId="0" fontId="9" fillId="0" borderId="2" xfId="0" applyFont="1" applyBorder="1" applyAlignment="1">
      <alignment vertical="center" wrapText="1" readingOrder="1"/>
    </xf>
    <xf numFmtId="0" fontId="10" fillId="0" borderId="5" xfId="0" applyFont="1" applyBorder="1" applyAlignment="1">
      <alignment horizontal="left" vertical="center" wrapText="1" readingOrder="1"/>
    </xf>
    <xf numFmtId="0" fontId="10" fillId="0" borderId="0" xfId="0" applyFont="1" applyBorder="1" applyAlignment="1">
      <alignment horizontal="left" vertical="center" wrapText="1" readingOrder="1"/>
    </xf>
    <xf numFmtId="0" fontId="11" fillId="0" borderId="5" xfId="0" applyFont="1" applyBorder="1" applyAlignment="1">
      <alignment horizontal="left" vertical="top" wrapText="1" readingOrder="1"/>
    </xf>
    <xf numFmtId="0" fontId="11" fillId="0" borderId="0" xfId="0" applyFont="1" applyBorder="1" applyAlignment="1">
      <alignment horizontal="left" vertical="top" wrapText="1" readingOrder="1"/>
    </xf>
    <xf numFmtId="0" fontId="9" fillId="0" borderId="6" xfId="0" applyFont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left" vertical="center" wrapText="1" readingOrder="1"/>
    </xf>
    <xf numFmtId="0" fontId="9" fillId="0" borderId="2" xfId="0" applyFont="1" applyBorder="1" applyAlignment="1">
      <alignment horizontal="left" vertical="center" wrapText="1" readingOrder="1"/>
    </xf>
    <xf numFmtId="0" fontId="9" fillId="0" borderId="6" xfId="0" applyFont="1" applyBorder="1" applyAlignment="1">
      <alignment horizontal="left" vertical="center" wrapText="1" readingOrder="1"/>
    </xf>
    <xf numFmtId="0" fontId="9" fillId="0" borderId="5" xfId="0" applyFont="1" applyBorder="1" applyAlignment="1">
      <alignment vertical="top" wrapText="1" readingOrder="1"/>
    </xf>
    <xf numFmtId="0" fontId="9" fillId="0" borderId="2" xfId="0" applyFont="1" applyBorder="1" applyAlignment="1">
      <alignment vertical="top" wrapText="1" readingOrder="1"/>
    </xf>
    <xf numFmtId="0" fontId="10" fillId="0" borderId="6" xfId="0" applyFont="1" applyBorder="1" applyAlignment="1">
      <alignment horizontal="left" vertical="center" wrapText="1" readingOrder="1"/>
    </xf>
    <xf numFmtId="0" fontId="11" fillId="0" borderId="6" xfId="0" applyFont="1" applyBorder="1" applyAlignment="1">
      <alignment horizontal="left" vertical="top" wrapText="1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7"/>
  <sheetViews>
    <sheetView showGridLines="0" tabSelected="1" view="pageBreakPreview" zoomScaleSheetLayoutView="100" workbookViewId="0" topLeftCell="A1">
      <selection activeCell="B26" sqref="B26"/>
    </sheetView>
  </sheetViews>
  <sheetFormatPr defaultColWidth="9.140625" defaultRowHeight="12.75"/>
  <cols>
    <col min="1" max="1" width="4.28125" style="0" customWidth="1"/>
    <col min="2" max="2" width="13.421875" style="0" customWidth="1"/>
    <col min="3" max="3" width="18.57421875" style="0" customWidth="1"/>
    <col min="4" max="15" width="8.7109375" style="33" customWidth="1"/>
    <col min="16" max="16" width="10.00390625" style="0" customWidth="1"/>
    <col min="17" max="17" width="14.421875" style="0" customWidth="1"/>
    <col min="18" max="18" width="15.421875" style="0" bestFit="1" customWidth="1"/>
  </cols>
  <sheetData>
    <row r="1" spans="2:15" ht="12.75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2:15" ht="12.75"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12.75">
      <c r="B3" s="1" t="s">
        <v>0</v>
      </c>
      <c r="C3" s="5"/>
      <c r="D3" s="6"/>
      <c r="E3" s="6"/>
      <c r="F3" s="6"/>
      <c r="G3" s="6"/>
      <c r="H3" s="6"/>
      <c r="I3" s="6"/>
      <c r="J3" s="6"/>
      <c r="K3" s="3"/>
      <c r="L3" s="3"/>
      <c r="M3" s="3"/>
      <c r="N3" s="3"/>
      <c r="O3" s="4"/>
    </row>
    <row r="4" spans="2:15" ht="15.75" customHeight="1">
      <c r="B4" s="31" t="s">
        <v>1</v>
      </c>
      <c r="C4" s="7"/>
      <c r="D4" s="6"/>
      <c r="E4" s="6"/>
      <c r="F4" s="6"/>
      <c r="G4" s="6"/>
      <c r="H4" s="6"/>
      <c r="I4" s="6"/>
      <c r="J4" s="6"/>
      <c r="K4" s="3"/>
      <c r="L4" s="3"/>
      <c r="M4" s="3"/>
      <c r="N4" s="3"/>
      <c r="O4" s="4"/>
    </row>
    <row r="5" spans="2:15" ht="12.75">
      <c r="B5" s="7"/>
      <c r="C5" s="7"/>
      <c r="D5" s="6"/>
      <c r="E5" s="6"/>
      <c r="F5" s="6"/>
      <c r="G5" s="6"/>
      <c r="H5" s="6"/>
      <c r="I5" s="6"/>
      <c r="J5" s="6"/>
      <c r="K5" s="3"/>
      <c r="L5" s="3"/>
      <c r="M5" s="3"/>
      <c r="N5" s="3"/>
      <c r="O5" s="4"/>
    </row>
    <row r="6" spans="2:15" ht="15.75" customHeight="1">
      <c r="B6" s="35" t="s">
        <v>92</v>
      </c>
      <c r="C6" s="8"/>
      <c r="D6" s="9"/>
      <c r="E6" s="9"/>
      <c r="F6" s="9"/>
      <c r="G6" s="9"/>
      <c r="H6" s="9"/>
      <c r="I6" s="9"/>
      <c r="J6" s="9"/>
      <c r="K6" s="3"/>
      <c r="L6" s="3"/>
      <c r="M6" s="3"/>
      <c r="N6" s="3"/>
      <c r="O6" s="4"/>
    </row>
    <row r="7" spans="2:15" ht="15.75" customHeight="1">
      <c r="B7" s="223" t="s">
        <v>97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3"/>
      <c r="O7" s="10"/>
    </row>
    <row r="8" spans="2:31" s="1" customFormat="1" ht="13.5" thickBot="1"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 t="s">
        <v>103</v>
      </c>
      <c r="Q8" s="13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</row>
    <row r="9" spans="2:31" s="1" customFormat="1" ht="12.75">
      <c r="B9" s="14"/>
      <c r="C9" s="14"/>
      <c r="D9" s="224" t="s">
        <v>90</v>
      </c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18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2:32" s="1" customFormat="1" ht="39" thickBot="1">
      <c r="B10" s="148"/>
      <c r="C10" s="149" t="s">
        <v>32</v>
      </c>
      <c r="D10" s="15" t="s">
        <v>104</v>
      </c>
      <c r="E10" s="15" t="s">
        <v>105</v>
      </c>
      <c r="F10" s="15" t="s">
        <v>106</v>
      </c>
      <c r="G10" s="15" t="s">
        <v>107</v>
      </c>
      <c r="H10" s="15" t="s">
        <v>108</v>
      </c>
      <c r="I10" s="15" t="s">
        <v>109</v>
      </c>
      <c r="J10" s="15" t="s">
        <v>110</v>
      </c>
      <c r="K10" s="15" t="s">
        <v>111</v>
      </c>
      <c r="L10" s="15" t="s">
        <v>112</v>
      </c>
      <c r="M10" s="15" t="s">
        <v>113</v>
      </c>
      <c r="N10" s="15" t="s">
        <v>114</v>
      </c>
      <c r="O10" s="15" t="s">
        <v>115</v>
      </c>
      <c r="P10" s="16" t="s">
        <v>2</v>
      </c>
      <c r="Q10" s="186" t="s">
        <v>132</v>
      </c>
      <c r="S10" s="1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8"/>
    </row>
    <row r="11" spans="2:32" s="1" customFormat="1" ht="12.75">
      <c r="B11" s="219" t="s">
        <v>3</v>
      </c>
      <c r="C11" s="36" t="s">
        <v>4</v>
      </c>
      <c r="D11" s="19">
        <v>1948.365263</v>
      </c>
      <c r="E11" s="20">
        <v>2160.712187</v>
      </c>
      <c r="F11" s="20">
        <v>2140.113045</v>
      </c>
      <c r="G11" s="20">
        <v>2062.257343</v>
      </c>
      <c r="H11" s="20">
        <v>2164.678509</v>
      </c>
      <c r="I11" s="20">
        <v>2173.011044</v>
      </c>
      <c r="J11" s="20">
        <v>2179.707138</v>
      </c>
      <c r="K11" s="20">
        <v>2155.480239</v>
      </c>
      <c r="L11" s="20">
        <v>1937.820083</v>
      </c>
      <c r="M11" s="20">
        <v>2088.39134</v>
      </c>
      <c r="N11" s="20">
        <v>2015.672481</v>
      </c>
      <c r="O11" s="20">
        <v>2252.802572</v>
      </c>
      <c r="P11" s="21">
        <v>25279.011244</v>
      </c>
      <c r="Q11" s="212">
        <v>0.5532798001628999</v>
      </c>
      <c r="R11" s="220"/>
      <c r="S11" s="22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2:32" s="1" customFormat="1" ht="12.75">
      <c r="B12" s="219"/>
      <c r="C12" s="36" t="s">
        <v>5</v>
      </c>
      <c r="D12" s="24">
        <v>1597.344577</v>
      </c>
      <c r="E12" s="24">
        <v>1606.10497</v>
      </c>
      <c r="F12" s="24">
        <v>1587.716493</v>
      </c>
      <c r="G12" s="24">
        <v>1567.237602</v>
      </c>
      <c r="H12" s="24">
        <v>1636.244906</v>
      </c>
      <c r="I12" s="24">
        <v>1596.679562</v>
      </c>
      <c r="J12" s="24">
        <v>1591.126111</v>
      </c>
      <c r="K12" s="24">
        <v>1544.225778</v>
      </c>
      <c r="L12" s="24">
        <v>1492.263817</v>
      </c>
      <c r="M12" s="24">
        <v>1515.173034</v>
      </c>
      <c r="N12" s="24">
        <v>1424.055719</v>
      </c>
      <c r="O12" s="24">
        <v>1618.577459</v>
      </c>
      <c r="P12" s="25">
        <v>18776.750028</v>
      </c>
      <c r="Q12" s="213">
        <v>0.41096530251618746</v>
      </c>
      <c r="R12" s="220"/>
      <c r="S12" s="22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2:32" s="1" customFormat="1" ht="12.75">
      <c r="B13" s="161"/>
      <c r="C13" s="190" t="s">
        <v>2</v>
      </c>
      <c r="D13" s="147">
        <v>3545.70984</v>
      </c>
      <c r="E13" s="147">
        <v>3766.817157</v>
      </c>
      <c r="F13" s="147">
        <v>3727.829538</v>
      </c>
      <c r="G13" s="162">
        <v>3629.494945</v>
      </c>
      <c r="H13" s="162">
        <v>3800.923415</v>
      </c>
      <c r="I13" s="162">
        <v>3769.690606</v>
      </c>
      <c r="J13" s="162">
        <v>3770.833249</v>
      </c>
      <c r="K13" s="162">
        <v>3699.706017</v>
      </c>
      <c r="L13" s="162">
        <v>3430.0839</v>
      </c>
      <c r="M13" s="162">
        <v>3603.564374</v>
      </c>
      <c r="N13" s="162">
        <v>3439.7282</v>
      </c>
      <c r="O13" s="162">
        <v>3871.380031</v>
      </c>
      <c r="P13" s="162">
        <v>44055.761272</v>
      </c>
      <c r="Q13" s="188">
        <v>0.9642451026790875</v>
      </c>
      <c r="S13" s="27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2:32" s="1" customFormat="1" ht="12.75">
      <c r="B14" s="219" t="s">
        <v>6</v>
      </c>
      <c r="C14" s="36" t="s">
        <v>7</v>
      </c>
      <c r="D14" s="20">
        <v>60.005431</v>
      </c>
      <c r="E14" s="20">
        <v>50.255371</v>
      </c>
      <c r="F14" s="20">
        <v>65.191524</v>
      </c>
      <c r="G14" s="20">
        <v>81.589391</v>
      </c>
      <c r="H14" s="20">
        <v>91.586198</v>
      </c>
      <c r="I14" s="20">
        <v>81.487498</v>
      </c>
      <c r="J14" s="20">
        <v>79.858092</v>
      </c>
      <c r="K14" s="20">
        <v>70.032865</v>
      </c>
      <c r="L14" s="20">
        <v>82.931911</v>
      </c>
      <c r="M14" s="20">
        <v>79.614294</v>
      </c>
      <c r="N14" s="20">
        <v>88.867692</v>
      </c>
      <c r="O14" s="20">
        <v>97.14648</v>
      </c>
      <c r="P14" s="21">
        <v>928.566747</v>
      </c>
      <c r="Q14" s="214">
        <v>0.020323469903911484</v>
      </c>
      <c r="R14" s="220"/>
      <c r="S14" s="2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2:32" s="1" customFormat="1" ht="12.75">
      <c r="B15" s="219"/>
      <c r="C15" s="36" t="s">
        <v>8</v>
      </c>
      <c r="D15" s="20">
        <v>0</v>
      </c>
      <c r="E15" s="20">
        <v>0</v>
      </c>
      <c r="F15" s="20">
        <v>0.196653</v>
      </c>
      <c r="G15" s="20">
        <v>2.029623</v>
      </c>
      <c r="H15" s="20">
        <v>1.236173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0.00101</v>
      </c>
      <c r="P15" s="21">
        <v>3.463459</v>
      </c>
      <c r="Q15" s="214">
        <v>7.580446422117178E-05</v>
      </c>
      <c r="R15" s="220"/>
      <c r="S15" s="2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2:32" s="1" customFormat="1" ht="12.75">
      <c r="B16" s="219"/>
      <c r="C16" s="36" t="s">
        <v>9</v>
      </c>
      <c r="D16" s="20">
        <v>50.5287</v>
      </c>
      <c r="E16" s="20">
        <v>49.517533</v>
      </c>
      <c r="F16" s="20">
        <v>52.26713</v>
      </c>
      <c r="G16" s="20">
        <v>52.893229</v>
      </c>
      <c r="H16" s="20">
        <v>57.01749</v>
      </c>
      <c r="I16" s="20">
        <v>60.541825</v>
      </c>
      <c r="J16" s="20">
        <v>60.38588</v>
      </c>
      <c r="K16" s="20">
        <v>68.3464</v>
      </c>
      <c r="L16" s="20">
        <v>58.168353</v>
      </c>
      <c r="M16" s="20">
        <v>57.580741</v>
      </c>
      <c r="N16" s="20">
        <v>62.905876</v>
      </c>
      <c r="O16" s="20">
        <v>68.063474</v>
      </c>
      <c r="P16" s="21">
        <v>698.216631</v>
      </c>
      <c r="Q16" s="214">
        <v>0.015281814400940388</v>
      </c>
      <c r="R16" s="220"/>
      <c r="S16" s="2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2:32" s="1" customFormat="1" ht="12.75">
      <c r="B17" s="219"/>
      <c r="C17" s="36" t="s">
        <v>10</v>
      </c>
      <c r="D17" s="20">
        <v>0</v>
      </c>
      <c r="E17" s="20">
        <v>0</v>
      </c>
      <c r="F17" s="20">
        <v>0.107675</v>
      </c>
      <c r="G17" s="20">
        <v>0</v>
      </c>
      <c r="H17" s="20">
        <v>0</v>
      </c>
      <c r="I17" s="20">
        <v>0.158597</v>
      </c>
      <c r="J17" s="20">
        <v>0</v>
      </c>
      <c r="K17" s="20">
        <v>0.126645</v>
      </c>
      <c r="L17" s="20">
        <v>0.060645</v>
      </c>
      <c r="M17" s="20">
        <v>0</v>
      </c>
      <c r="N17" s="20">
        <v>0</v>
      </c>
      <c r="O17" s="20">
        <v>0.269573</v>
      </c>
      <c r="P17" s="21">
        <v>0.723135</v>
      </c>
      <c r="Q17" s="214">
        <v>1.5827200851685282E-05</v>
      </c>
      <c r="R17" s="220"/>
      <c r="S17" s="2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2:32" s="1" customFormat="1" ht="12.75">
      <c r="B18" s="219"/>
      <c r="C18" s="36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2.416634</v>
      </c>
      <c r="P18" s="21">
        <v>2.416634</v>
      </c>
      <c r="Q18" s="214">
        <v>5.2892684910855666E-05</v>
      </c>
      <c r="R18" s="220"/>
      <c r="S18" s="2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2:32" s="1" customFormat="1" ht="12.75">
      <c r="B19" s="219"/>
      <c r="C19" s="36" t="s">
        <v>12</v>
      </c>
      <c r="D19" s="24">
        <v>0</v>
      </c>
      <c r="E19" s="24">
        <v>0</v>
      </c>
      <c r="F19" s="24">
        <v>0.075108</v>
      </c>
      <c r="G19" s="24">
        <v>0</v>
      </c>
      <c r="H19" s="24">
        <v>0</v>
      </c>
      <c r="I19" s="24">
        <v>0.052021</v>
      </c>
      <c r="J19" s="24">
        <v>0</v>
      </c>
      <c r="K19" s="24">
        <v>0.05526</v>
      </c>
      <c r="L19" s="24">
        <v>0</v>
      </c>
      <c r="M19" s="24">
        <v>0</v>
      </c>
      <c r="N19" s="24">
        <v>0</v>
      </c>
      <c r="O19" s="24">
        <v>0.050109</v>
      </c>
      <c r="P19" s="25">
        <v>0.232498</v>
      </c>
      <c r="Q19" s="213">
        <v>5.0886660770328155E-06</v>
      </c>
      <c r="R19" s="220"/>
      <c r="S19" s="2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2:32" s="1" customFormat="1" ht="12.75">
      <c r="B20" s="161"/>
      <c r="C20" s="190" t="s">
        <v>2</v>
      </c>
      <c r="D20" s="147">
        <v>110.534131</v>
      </c>
      <c r="E20" s="147">
        <v>99.772904</v>
      </c>
      <c r="F20" s="147">
        <v>117.83809</v>
      </c>
      <c r="G20" s="162">
        <v>136.512243</v>
      </c>
      <c r="H20" s="162">
        <v>149.839861</v>
      </c>
      <c r="I20" s="162">
        <v>142.239941</v>
      </c>
      <c r="J20" s="162">
        <v>140.243972</v>
      </c>
      <c r="K20" s="162">
        <v>138.56117</v>
      </c>
      <c r="L20" s="162">
        <v>141.160909</v>
      </c>
      <c r="M20" s="162">
        <v>137.195035</v>
      </c>
      <c r="N20" s="162">
        <v>151.773568</v>
      </c>
      <c r="O20" s="162">
        <v>167.94728</v>
      </c>
      <c r="P20" s="162">
        <v>1633.619104</v>
      </c>
      <c r="Q20" s="188">
        <v>0.035754897320912624</v>
      </c>
      <c r="R20" s="28"/>
      <c r="S20" s="18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2:32" s="1" customFormat="1" ht="13.5" thickBot="1">
      <c r="B21" s="221" t="s">
        <v>2</v>
      </c>
      <c r="C21" s="221"/>
      <c r="D21" s="29">
        <v>3656.243971</v>
      </c>
      <c r="E21" s="29">
        <v>3866.590061</v>
      </c>
      <c r="F21" s="29">
        <v>3845.667628</v>
      </c>
      <c r="G21" s="29">
        <v>3766.007188</v>
      </c>
      <c r="H21" s="29">
        <v>3950.763276</v>
      </c>
      <c r="I21" s="29">
        <v>3911.930547</v>
      </c>
      <c r="J21" s="29">
        <v>3911.077221</v>
      </c>
      <c r="K21" s="29">
        <v>3838.267187</v>
      </c>
      <c r="L21" s="29">
        <v>3571.244809</v>
      </c>
      <c r="M21" s="29">
        <v>3740.759409</v>
      </c>
      <c r="N21" s="29">
        <v>3591.501768</v>
      </c>
      <c r="O21" s="29">
        <v>4039.327311</v>
      </c>
      <c r="P21" s="29">
        <v>45689.380376</v>
      </c>
      <c r="Q21" s="189">
        <v>1</v>
      </c>
      <c r="R21" s="222"/>
      <c r="S21" s="222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2:17" ht="12.75">
      <c r="B22" s="31"/>
      <c r="C22" s="3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Q22" s="37" t="s">
        <v>14</v>
      </c>
    </row>
    <row r="23" spans="2:17" ht="12.75">
      <c r="B23" s="31"/>
      <c r="C23" s="3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Q23" s="37" t="s">
        <v>98</v>
      </c>
    </row>
    <row r="24" spans="2:17" ht="12.75">
      <c r="B24" s="31" t="s">
        <v>15</v>
      </c>
      <c r="C24" s="7"/>
      <c r="D24" s="6"/>
      <c r="E24" s="6"/>
      <c r="F24" s="6"/>
      <c r="G24" s="6"/>
      <c r="H24" s="6"/>
      <c r="I24" s="6"/>
      <c r="J24" s="6"/>
      <c r="L24" s="6"/>
      <c r="M24" s="6"/>
      <c r="N24" s="4"/>
      <c r="O24" s="4"/>
      <c r="Q24" s="37" t="s">
        <v>131</v>
      </c>
    </row>
    <row r="25" spans="2:16" ht="12.75">
      <c r="B25" s="31" t="s">
        <v>13</v>
      </c>
      <c r="C25" s="7"/>
      <c r="D25" s="6"/>
      <c r="E25" s="6"/>
      <c r="F25" s="6"/>
      <c r="G25" s="6"/>
      <c r="H25" s="6"/>
      <c r="I25" s="6"/>
      <c r="J25" s="6"/>
      <c r="L25" s="6"/>
      <c r="M25" s="6"/>
      <c r="N25" s="4"/>
      <c r="O25" s="4"/>
      <c r="P25" s="32"/>
    </row>
    <row r="26" spans="2:15" ht="12.75">
      <c r="B26" s="31" t="s">
        <v>134</v>
      </c>
      <c r="C26" s="7"/>
      <c r="D26" s="6"/>
      <c r="E26" s="6"/>
      <c r="F26" s="6"/>
      <c r="G26" s="6"/>
      <c r="H26" s="6"/>
      <c r="I26" s="6"/>
      <c r="J26" s="6"/>
      <c r="L26" s="6"/>
      <c r="M26" s="6"/>
      <c r="N26" s="4"/>
      <c r="O26" s="4"/>
    </row>
    <row r="27" spans="2:15" ht="12.75">
      <c r="B27" s="31" t="s">
        <v>128</v>
      </c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4"/>
      <c r="O27" s="4"/>
    </row>
    <row r="28" spans="2:15" ht="12.75">
      <c r="B28" s="2"/>
      <c r="C28" s="2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2:15" ht="12.75">
      <c r="B29" s="2"/>
      <c r="C29" s="2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2:16" ht="12.75">
      <c r="B30" s="2"/>
      <c r="C30" s="2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23"/>
    </row>
    <row r="31" spans="2:16" ht="12.75">
      <c r="B31" s="2"/>
      <c r="C31" s="2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23"/>
    </row>
    <row r="32" spans="2:16" ht="12.75">
      <c r="B32" s="2"/>
      <c r="C32" s="2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23"/>
    </row>
    <row r="33" spans="2:16" ht="12.75">
      <c r="B33" s="18"/>
      <c r="C33" s="2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23"/>
    </row>
    <row r="34" spans="2:16" ht="12.75">
      <c r="B34" s="18"/>
      <c r="C34" s="2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23"/>
    </row>
    <row r="35" spans="4:16" ht="12.75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23"/>
    </row>
    <row r="36" ht="12.75">
      <c r="D36" s="34"/>
    </row>
    <row r="37" ht="12.75">
      <c r="D37" s="34"/>
    </row>
  </sheetData>
  <mergeCells count="9">
    <mergeCell ref="B7:M7"/>
    <mergeCell ref="T8:AE8"/>
    <mergeCell ref="B11:B12"/>
    <mergeCell ref="R11:R12"/>
    <mergeCell ref="D9:O9"/>
    <mergeCell ref="B14:B19"/>
    <mergeCell ref="R14:R19"/>
    <mergeCell ref="B21:C21"/>
    <mergeCell ref="R21:S2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showGridLines="0" view="pageBreakPreview" zoomScaleSheetLayoutView="100" workbookViewId="0" topLeftCell="A1">
      <selection activeCell="L6" sqref="L6"/>
    </sheetView>
  </sheetViews>
  <sheetFormatPr defaultColWidth="9.140625" defaultRowHeight="12.75"/>
  <cols>
    <col min="1" max="1" width="5.140625" style="0" customWidth="1"/>
    <col min="2" max="3" width="43.8515625" style="31" customWidth="1"/>
    <col min="4" max="15" width="8.7109375" style="4" customWidth="1"/>
    <col min="16" max="16" width="7.57421875" style="31" customWidth="1"/>
    <col min="17" max="17" width="17.28125" style="0" bestFit="1" customWidth="1"/>
  </cols>
  <sheetData>
    <row r="2" spans="2:11" ht="12.75">
      <c r="B2" s="1" t="s">
        <v>0</v>
      </c>
      <c r="C2" s="1"/>
      <c r="D2" s="6"/>
      <c r="E2" s="6"/>
      <c r="F2" s="6"/>
      <c r="G2" s="6"/>
      <c r="H2" s="6"/>
      <c r="I2" s="6"/>
      <c r="J2" s="6"/>
      <c r="K2" s="6"/>
    </row>
    <row r="3" spans="2:11" ht="12.75">
      <c r="B3" s="31" t="s">
        <v>1</v>
      </c>
      <c r="D3" s="6"/>
      <c r="E3" s="6"/>
      <c r="F3" s="6"/>
      <c r="G3" s="6"/>
      <c r="H3" s="6"/>
      <c r="I3" s="6"/>
      <c r="J3" s="6"/>
      <c r="K3" s="6"/>
    </row>
    <row r="4" spans="2:11" ht="12.75">
      <c r="B4" s="7"/>
      <c r="C4" s="7"/>
      <c r="D4" s="6"/>
      <c r="E4" s="6"/>
      <c r="F4" s="6"/>
      <c r="G4" s="6"/>
      <c r="H4" s="6"/>
      <c r="I4" s="6"/>
      <c r="J4" s="6"/>
      <c r="K4" s="6"/>
    </row>
    <row r="5" spans="2:11" ht="12.75" customHeight="1">
      <c r="B5" s="35" t="s">
        <v>93</v>
      </c>
      <c r="C5" s="35"/>
      <c r="D5" s="38"/>
      <c r="E5" s="9"/>
      <c r="F5" s="9"/>
      <c r="G5" s="9"/>
      <c r="H5" s="9"/>
      <c r="I5" s="9"/>
      <c r="J5" s="9"/>
      <c r="K5" s="9"/>
    </row>
    <row r="6" spans="2:11" ht="34.5" customHeight="1">
      <c r="B6" s="223" t="s">
        <v>130</v>
      </c>
      <c r="C6" s="223"/>
      <c r="D6" s="223"/>
      <c r="E6" s="223"/>
      <c r="F6" s="223"/>
      <c r="G6" s="223"/>
      <c r="H6" s="223"/>
      <c r="I6" s="223"/>
      <c r="J6" s="223"/>
      <c r="K6" s="223"/>
    </row>
    <row r="7" spans="2:17" ht="15.75" customHeight="1" thickBot="1">
      <c r="B7" s="39"/>
      <c r="C7" s="39"/>
      <c r="D7" s="40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Q7" s="150" t="s">
        <v>135</v>
      </c>
    </row>
    <row r="8" spans="2:16" ht="12.75">
      <c r="B8" s="42"/>
      <c r="C8" s="42"/>
      <c r="D8" s="224" t="s">
        <v>90</v>
      </c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</row>
    <row r="9" spans="2:16" ht="12.75">
      <c r="B9" s="42"/>
      <c r="C9" s="42"/>
      <c r="D9" s="231" t="s">
        <v>127</v>
      </c>
      <c r="E9" s="231"/>
      <c r="F9" s="231"/>
      <c r="G9" s="231"/>
      <c r="H9" s="231"/>
      <c r="I9" s="231"/>
      <c r="J9" s="231"/>
      <c r="K9" s="231"/>
      <c r="L9" s="230" t="s">
        <v>126</v>
      </c>
      <c r="M9" s="231"/>
      <c r="N9" s="231"/>
      <c r="O9" s="231"/>
      <c r="P9" s="193"/>
    </row>
    <row r="10" spans="2:17" ht="45.75" customHeight="1" thickBot="1">
      <c r="B10" s="144"/>
      <c r="C10" s="102" t="s">
        <v>30</v>
      </c>
      <c r="D10" s="15" t="s">
        <v>104</v>
      </c>
      <c r="E10" s="15" t="s">
        <v>105</v>
      </c>
      <c r="F10" s="15" t="s">
        <v>106</v>
      </c>
      <c r="G10" s="15" t="s">
        <v>107</v>
      </c>
      <c r="H10" s="15" t="s">
        <v>108</v>
      </c>
      <c r="I10" s="15" t="s">
        <v>109</v>
      </c>
      <c r="J10" s="15" t="s">
        <v>110</v>
      </c>
      <c r="K10" s="15" t="s">
        <v>111</v>
      </c>
      <c r="L10" s="194" t="s">
        <v>112</v>
      </c>
      <c r="M10" s="15" t="s">
        <v>113</v>
      </c>
      <c r="N10" s="15" t="s">
        <v>114</v>
      </c>
      <c r="O10" s="15" t="s">
        <v>115</v>
      </c>
      <c r="P10" s="15" t="s">
        <v>2</v>
      </c>
      <c r="Q10" s="15" t="s">
        <v>125</v>
      </c>
    </row>
    <row r="11" spans="2:17" ht="12.75">
      <c r="B11" s="225" t="s">
        <v>99</v>
      </c>
      <c r="C11" s="55" t="s">
        <v>16</v>
      </c>
      <c r="D11" s="19">
        <v>110.532631</v>
      </c>
      <c r="E11" s="19">
        <v>98.782392</v>
      </c>
      <c r="F11" s="19">
        <v>121.34001</v>
      </c>
      <c r="G11" s="19">
        <v>136.512243</v>
      </c>
      <c r="H11" s="19">
        <v>149.710191</v>
      </c>
      <c r="I11" s="19">
        <v>142.144456</v>
      </c>
      <c r="J11" s="19">
        <v>136.161635</v>
      </c>
      <c r="K11" s="19">
        <v>100.812632</v>
      </c>
      <c r="L11" s="195"/>
      <c r="M11" s="146"/>
      <c r="N11" s="146"/>
      <c r="O11" s="146"/>
      <c r="P11" s="44">
        <v>995.99619</v>
      </c>
      <c r="Q11" s="191"/>
    </row>
    <row r="12" spans="2:17" ht="12.75">
      <c r="B12" s="226"/>
      <c r="C12" s="56" t="s">
        <v>20</v>
      </c>
      <c r="D12" s="146"/>
      <c r="E12" s="146"/>
      <c r="F12" s="146"/>
      <c r="G12" s="146"/>
      <c r="H12" s="146"/>
      <c r="I12" s="146"/>
      <c r="J12" s="146"/>
      <c r="K12" s="146"/>
      <c r="L12" s="196">
        <v>0.795638</v>
      </c>
      <c r="M12" s="19">
        <v>2.359849</v>
      </c>
      <c r="N12" s="19">
        <v>1.942906</v>
      </c>
      <c r="O12" s="19">
        <v>5.87432</v>
      </c>
      <c r="P12" s="44">
        <v>10.972713</v>
      </c>
      <c r="Q12" s="215">
        <v>0</v>
      </c>
    </row>
    <row r="13" spans="2:17" ht="12.75">
      <c r="B13" s="226"/>
      <c r="C13" s="55" t="s">
        <v>17</v>
      </c>
      <c r="D13" s="146"/>
      <c r="E13" s="146"/>
      <c r="F13" s="146"/>
      <c r="G13" s="146"/>
      <c r="H13" s="146"/>
      <c r="I13" s="146"/>
      <c r="J13" s="146"/>
      <c r="K13" s="146"/>
      <c r="L13" s="196">
        <v>45.744434</v>
      </c>
      <c r="M13" s="19">
        <v>50.093041</v>
      </c>
      <c r="N13" s="19">
        <v>47.416908</v>
      </c>
      <c r="O13" s="19">
        <v>57.06706</v>
      </c>
      <c r="P13" s="44">
        <v>200.321443</v>
      </c>
      <c r="Q13" s="215">
        <v>0</v>
      </c>
    </row>
    <row r="14" spans="2:17" ht="12.75">
      <c r="B14" s="226"/>
      <c r="C14" s="55" t="s">
        <v>18</v>
      </c>
      <c r="D14" s="146"/>
      <c r="E14" s="146"/>
      <c r="F14" s="146"/>
      <c r="G14" s="146"/>
      <c r="H14" s="146"/>
      <c r="I14" s="146"/>
      <c r="J14" s="146"/>
      <c r="K14" s="146"/>
      <c r="L14" s="196">
        <v>15.09053</v>
      </c>
      <c r="M14" s="19">
        <v>18.080624</v>
      </c>
      <c r="N14" s="19">
        <v>16.627725</v>
      </c>
      <c r="O14" s="19">
        <v>19.235984</v>
      </c>
      <c r="P14" s="44">
        <v>69.034863</v>
      </c>
      <c r="Q14" s="216">
        <f>P22-P14</f>
        <v>2.416634000000002</v>
      </c>
    </row>
    <row r="15" spans="2:17" ht="12.75">
      <c r="B15" s="226"/>
      <c r="C15" s="55" t="s">
        <v>19</v>
      </c>
      <c r="D15" s="146"/>
      <c r="E15" s="146"/>
      <c r="F15" s="146"/>
      <c r="G15" s="146"/>
      <c r="H15" s="146"/>
      <c r="I15" s="146"/>
      <c r="J15" s="146"/>
      <c r="K15" s="146"/>
      <c r="L15" s="196">
        <v>51.401381</v>
      </c>
      <c r="M15" s="19">
        <v>55.83935</v>
      </c>
      <c r="N15" s="19">
        <v>64.295111</v>
      </c>
      <c r="O15" s="19">
        <v>59.966681</v>
      </c>
      <c r="P15" s="44">
        <v>231.502523</v>
      </c>
      <c r="Q15" s="216">
        <f>P23-P15</f>
        <v>229.38227799999999</v>
      </c>
    </row>
    <row r="16" spans="2:17" ht="12.75">
      <c r="B16" s="227"/>
      <c r="C16" s="46" t="s">
        <v>2</v>
      </c>
      <c r="D16" s="147">
        <v>110.532631</v>
      </c>
      <c r="E16" s="147">
        <v>98.782392</v>
      </c>
      <c r="F16" s="147">
        <v>121.34001</v>
      </c>
      <c r="G16" s="147">
        <v>136.512243</v>
      </c>
      <c r="H16" s="147">
        <v>149.710191</v>
      </c>
      <c r="I16" s="147">
        <v>142.144456</v>
      </c>
      <c r="J16" s="147">
        <v>136.161635</v>
      </c>
      <c r="K16" s="147">
        <v>100.812632</v>
      </c>
      <c r="L16" s="197">
        <v>113.031983</v>
      </c>
      <c r="M16" s="147">
        <v>126.372864</v>
      </c>
      <c r="N16" s="147">
        <v>130.28265</v>
      </c>
      <c r="O16" s="147">
        <v>142.144045</v>
      </c>
      <c r="P16" s="47">
        <v>1507.827732</v>
      </c>
      <c r="Q16" s="201">
        <f>SUM(Q12:Q15)</f>
        <v>231.79891199999997</v>
      </c>
    </row>
    <row r="17" spans="2:17" ht="12.75">
      <c r="B17" s="179" t="s">
        <v>101</v>
      </c>
      <c r="C17" s="46"/>
      <c r="D17" s="147">
        <f>'RTFO 01 vol fuel type'!D20</f>
        <v>110.534131</v>
      </c>
      <c r="E17" s="147">
        <f>'RTFO 01 vol fuel type'!E20</f>
        <v>99.772904</v>
      </c>
      <c r="F17" s="147">
        <f>'RTFO 01 vol fuel type'!F20</f>
        <v>117.83809</v>
      </c>
      <c r="G17" s="147">
        <f>'RTFO 01 vol fuel type'!G20</f>
        <v>136.512243</v>
      </c>
      <c r="H17" s="147">
        <f>'RTFO 01 vol fuel type'!H20</f>
        <v>149.839861</v>
      </c>
      <c r="I17" s="147">
        <f>'RTFO 01 vol fuel type'!I20</f>
        <v>142.239941</v>
      </c>
      <c r="J17" s="147">
        <f>'RTFO 01 vol fuel type'!J20</f>
        <v>140.243972</v>
      </c>
      <c r="K17" s="147">
        <f>'RTFO 01 vol fuel type'!K20</f>
        <v>138.56117</v>
      </c>
      <c r="L17" s="197">
        <f>'RTFO 01 vol fuel type'!L20</f>
        <v>141.160909</v>
      </c>
      <c r="M17" s="147">
        <f>'RTFO 01 vol fuel type'!M20</f>
        <v>137.195035</v>
      </c>
      <c r="N17" s="147">
        <f>'RTFO 01 vol fuel type'!N20</f>
        <v>151.773568</v>
      </c>
      <c r="O17" s="147">
        <f>'RTFO 01 vol fuel type'!O20</f>
        <v>167.94728</v>
      </c>
      <c r="P17" s="147">
        <f>'RTFO 01 vol fuel type'!P20</f>
        <v>1633.619104</v>
      </c>
      <c r="Q17" s="192"/>
    </row>
    <row r="18" spans="2:17" ht="27">
      <c r="B18" s="57" t="s">
        <v>116</v>
      </c>
      <c r="C18" s="145" t="s">
        <v>31</v>
      </c>
      <c r="D18" s="164">
        <v>0.9999864295309835</v>
      </c>
      <c r="E18" s="164">
        <v>0.9900723346691402</v>
      </c>
      <c r="F18" s="164">
        <v>1.0297180648464346</v>
      </c>
      <c r="G18" s="164">
        <v>1</v>
      </c>
      <c r="H18" s="164">
        <v>0.9991346094481495</v>
      </c>
      <c r="I18" s="164">
        <v>0.9993287047271765</v>
      </c>
      <c r="J18" s="164">
        <v>0.970891176698846</v>
      </c>
      <c r="K18" s="164">
        <v>0.7275677016872765</v>
      </c>
      <c r="L18" s="198">
        <v>0.8007314758790622</v>
      </c>
      <c r="M18" s="164">
        <v>0.9211183480510063</v>
      </c>
      <c r="N18" s="164">
        <v>0.858401444446506</v>
      </c>
      <c r="O18" s="164">
        <v>0.8463611021268103</v>
      </c>
      <c r="P18" s="164">
        <v>0.9229983466207066</v>
      </c>
      <c r="Q18" s="203"/>
    </row>
    <row r="19" spans="2:17" ht="12.75">
      <c r="B19" s="228" t="s">
        <v>100</v>
      </c>
      <c r="C19" s="55" t="s">
        <v>16</v>
      </c>
      <c r="D19" s="19">
        <v>110.53263199998642</v>
      </c>
      <c r="E19" s="19">
        <v>98.78239299007234</v>
      </c>
      <c r="F19" s="19">
        <v>121.34001102971807</v>
      </c>
      <c r="G19" s="19">
        <v>136.512244</v>
      </c>
      <c r="H19" s="19">
        <v>149.7101919991346</v>
      </c>
      <c r="I19" s="19">
        <v>142.1444569993287</v>
      </c>
      <c r="J19" s="19">
        <v>136.16163597089118</v>
      </c>
      <c r="K19" s="19">
        <v>100.8126327275677</v>
      </c>
      <c r="L19" s="195"/>
      <c r="M19" s="146"/>
      <c r="N19" s="146"/>
      <c r="O19" s="146"/>
      <c r="P19" s="44">
        <v>995.99619</v>
      </c>
      <c r="Q19" s="216">
        <v>0</v>
      </c>
    </row>
    <row r="20" spans="2:17" ht="12.75">
      <c r="B20" s="226"/>
      <c r="C20" s="55" t="s">
        <v>20</v>
      </c>
      <c r="D20" s="151"/>
      <c r="E20" s="151"/>
      <c r="F20" s="151"/>
      <c r="G20" s="151"/>
      <c r="H20" s="151"/>
      <c r="I20" s="151"/>
      <c r="J20" s="151"/>
      <c r="K20" s="151"/>
      <c r="L20" s="199">
        <v>0.795638</v>
      </c>
      <c r="M20" s="152">
        <v>2.359849</v>
      </c>
      <c r="N20" s="152">
        <v>1.942906</v>
      </c>
      <c r="O20" s="152">
        <v>5.87432</v>
      </c>
      <c r="P20" s="153">
        <v>10.972713</v>
      </c>
      <c r="Q20" s="217">
        <v>0</v>
      </c>
    </row>
    <row r="21" spans="2:17" ht="12.75">
      <c r="B21" s="226"/>
      <c r="C21" s="55" t="s">
        <v>17</v>
      </c>
      <c r="D21" s="146"/>
      <c r="E21" s="146"/>
      <c r="F21" s="146"/>
      <c r="G21" s="146"/>
      <c r="H21" s="146"/>
      <c r="I21" s="146"/>
      <c r="J21" s="146"/>
      <c r="K21" s="146"/>
      <c r="L21" s="196">
        <v>45.744434</v>
      </c>
      <c r="M21" s="19">
        <v>50.093041</v>
      </c>
      <c r="N21" s="19">
        <v>47.416908</v>
      </c>
      <c r="O21" s="19">
        <v>57.06706</v>
      </c>
      <c r="P21" s="44">
        <v>200.321443</v>
      </c>
      <c r="Q21" s="181">
        <v>0</v>
      </c>
    </row>
    <row r="22" spans="2:17" ht="12.75">
      <c r="B22" s="226"/>
      <c r="C22" s="55" t="s">
        <v>18</v>
      </c>
      <c r="D22" s="146"/>
      <c r="E22" s="146"/>
      <c r="F22" s="146"/>
      <c r="G22" s="146"/>
      <c r="H22" s="146"/>
      <c r="I22" s="146"/>
      <c r="J22" s="146"/>
      <c r="K22" s="146"/>
      <c r="L22" s="196">
        <v>15.09053</v>
      </c>
      <c r="M22" s="19">
        <v>18.080624</v>
      </c>
      <c r="N22" s="19">
        <v>16.627725</v>
      </c>
      <c r="O22" s="19">
        <v>21.652618</v>
      </c>
      <c r="P22" s="44">
        <v>71.451497</v>
      </c>
      <c r="Q22" s="216">
        <v>4.833268000000004</v>
      </c>
    </row>
    <row r="23" spans="2:17" ht="12.75">
      <c r="B23" s="226"/>
      <c r="C23" s="55" t="s">
        <v>19</v>
      </c>
      <c r="D23" s="146"/>
      <c r="E23" s="146"/>
      <c r="F23" s="146"/>
      <c r="G23" s="146"/>
      <c r="H23" s="146"/>
      <c r="I23" s="146"/>
      <c r="J23" s="146"/>
      <c r="K23" s="146"/>
      <c r="L23" s="196">
        <v>101.603849</v>
      </c>
      <c r="M23" s="19">
        <v>111.6787</v>
      </c>
      <c r="N23" s="19">
        <v>128.375297</v>
      </c>
      <c r="O23" s="19">
        <v>119.226955</v>
      </c>
      <c r="P23" s="44">
        <v>460.884801</v>
      </c>
      <c r="Q23" s="218">
        <v>458.76455599999997</v>
      </c>
    </row>
    <row r="24" spans="2:17" ht="13.5" thickBot="1">
      <c r="B24" s="229"/>
      <c r="C24" s="30" t="s">
        <v>2</v>
      </c>
      <c r="D24" s="163">
        <v>110.53263199998642</v>
      </c>
      <c r="E24" s="163">
        <v>98.78239299007234</v>
      </c>
      <c r="F24" s="163">
        <v>121.34001102971807</v>
      </c>
      <c r="G24" s="163">
        <v>136.512244</v>
      </c>
      <c r="H24" s="163">
        <v>149.7101919991346</v>
      </c>
      <c r="I24" s="163">
        <v>142.1444569993287</v>
      </c>
      <c r="J24" s="163">
        <v>136.16163597089118</v>
      </c>
      <c r="K24" s="163">
        <v>100.8126327275677</v>
      </c>
      <c r="L24" s="200">
        <v>163.234451</v>
      </c>
      <c r="M24" s="163">
        <v>182.212214</v>
      </c>
      <c r="N24" s="163">
        <v>194.362836</v>
      </c>
      <c r="O24" s="163">
        <v>203.820953</v>
      </c>
      <c r="P24" s="185">
        <v>1739.626644</v>
      </c>
      <c r="Q24" s="202">
        <v>463.59782399999995</v>
      </c>
    </row>
    <row r="25" spans="2:17" ht="14.25">
      <c r="B25" s="211" t="s">
        <v>129</v>
      </c>
      <c r="Q25" s="37" t="str">
        <f>'RTFO 01 vol fuel type'!Q22</f>
        <v>Source: DfT</v>
      </c>
    </row>
    <row r="26" spans="2:17" ht="12.75">
      <c r="B26" s="7"/>
      <c r="C26" s="7"/>
      <c r="Q26" s="37" t="str">
        <f>'RTFO 01 vol fuel type'!Q23</f>
        <v>Last updated: 01 November 2012</v>
      </c>
    </row>
    <row r="27" spans="2:17" ht="12.75">
      <c r="B27" s="31" t="s">
        <v>15</v>
      </c>
      <c r="L27" s="6"/>
      <c r="Q27" s="37" t="str">
        <f>'RTFO 01 vol fuel type'!Q24</f>
        <v>Next update: February 2013</v>
      </c>
    </row>
    <row r="28" spans="2:16" ht="12.75">
      <c r="B28" s="31" t="s">
        <v>13</v>
      </c>
      <c r="L28" s="6"/>
      <c r="P28" s="32"/>
    </row>
    <row r="29" spans="2:12" ht="12.75">
      <c r="B29" s="31" t="s">
        <v>134</v>
      </c>
      <c r="L29" s="6"/>
    </row>
    <row r="30" ht="12.75">
      <c r="B30" s="31" t="s">
        <v>128</v>
      </c>
    </row>
    <row r="31" spans="2:16" ht="12.75">
      <c r="B31" s="2"/>
      <c r="C31" s="2"/>
      <c r="D31" s="34"/>
      <c r="E31" s="34"/>
      <c r="M31" s="34"/>
      <c r="N31" s="34"/>
      <c r="O31" s="34"/>
      <c r="P31" s="23"/>
    </row>
    <row r="32" spans="2:16" ht="12.75">
      <c r="B32" s="48"/>
      <c r="C32" s="48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23"/>
    </row>
    <row r="33" spans="2:3" ht="12.75">
      <c r="B33" s="1"/>
      <c r="C33" s="1"/>
    </row>
    <row r="34" spans="2:16" ht="12.75">
      <c r="B34" s="43"/>
      <c r="C34" s="43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</row>
    <row r="35" spans="2:16" ht="12.75">
      <c r="B35" s="43"/>
      <c r="C35" s="4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</row>
    <row r="36" spans="2:16" ht="12.75">
      <c r="B36" s="43"/>
      <c r="C36" s="4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</row>
    <row r="37" spans="2:16" ht="12.75">
      <c r="B37" s="43"/>
      <c r="C37" s="4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</row>
    <row r="38" spans="2:16" ht="12.75">
      <c r="B38" s="43"/>
      <c r="C38" s="4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/>
    </row>
    <row r="39" spans="2:16" ht="12.75">
      <c r="B39" s="43"/>
      <c r="C39" s="4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2:16" ht="12.75">
      <c r="B40" s="43"/>
      <c r="C40" s="43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/>
    </row>
    <row r="41" spans="2:16" ht="12.75">
      <c r="B41" s="43"/>
      <c r="C41" s="4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</row>
    <row r="42" spans="2:16" ht="12.75">
      <c r="B42" s="43"/>
      <c r="C42" s="4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</row>
    <row r="43" spans="2:16" ht="12.75">
      <c r="B43" s="43"/>
      <c r="C43" s="4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</row>
    <row r="44" spans="2:16" ht="12.75">
      <c r="B44" s="43"/>
      <c r="C44" s="43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</row>
    <row r="52" spans="2:3" ht="12.75">
      <c r="B52" s="54"/>
      <c r="C52" s="54"/>
    </row>
  </sheetData>
  <mergeCells count="6">
    <mergeCell ref="B6:K6"/>
    <mergeCell ref="B11:B16"/>
    <mergeCell ref="B19:B24"/>
    <mergeCell ref="L9:O9"/>
    <mergeCell ref="D9:K9"/>
    <mergeCell ref="D8:P8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2"/>
  <sheetViews>
    <sheetView showGridLines="0"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5.140625" style="0" customWidth="1"/>
    <col min="2" max="2" width="19.140625" style="31" customWidth="1"/>
    <col min="3" max="3" width="40.28125" style="31" customWidth="1"/>
    <col min="4" max="4" width="9.57421875" style="31" bestFit="1" customWidth="1"/>
    <col min="5" max="5" width="11.28125" style="31" customWidth="1"/>
    <col min="6" max="9" width="11.421875" style="31" customWidth="1"/>
    <col min="10" max="10" width="0.5625" style="31" customWidth="1"/>
    <col min="11" max="11" width="10.00390625" style="31" customWidth="1"/>
    <col min="12" max="12" width="11.57421875" style="0" customWidth="1"/>
    <col min="13" max="13" width="17.140625" style="0" customWidth="1"/>
    <col min="14" max="17" width="12.7109375" style="0" bestFit="1" customWidth="1"/>
    <col min="18" max="19" width="11.140625" style="0" bestFit="1" customWidth="1"/>
  </cols>
  <sheetData>
    <row r="2" spans="2:10" ht="12.75">
      <c r="B2" s="26" t="s">
        <v>0</v>
      </c>
      <c r="C2" s="26"/>
      <c r="D2" s="5"/>
      <c r="E2" s="7"/>
      <c r="F2" s="7"/>
      <c r="G2" s="7"/>
      <c r="H2" s="7"/>
      <c r="I2" s="7"/>
      <c r="J2" s="6"/>
    </row>
    <row r="3" spans="2:10" ht="12.75">
      <c r="B3" s="83" t="s">
        <v>1</v>
      </c>
      <c r="C3" s="83"/>
      <c r="D3" s="7"/>
      <c r="E3" s="7"/>
      <c r="F3" s="7"/>
      <c r="G3" s="7"/>
      <c r="H3" s="7"/>
      <c r="I3" s="7"/>
      <c r="J3" s="6"/>
    </row>
    <row r="4" spans="2:10" ht="12.75">
      <c r="B4" s="7"/>
      <c r="C4" s="7"/>
      <c r="D4" s="7"/>
      <c r="E4" s="7"/>
      <c r="F4" s="7"/>
      <c r="G4" s="7"/>
      <c r="H4" s="7"/>
      <c r="I4" s="7"/>
      <c r="J4" s="6"/>
    </row>
    <row r="5" spans="2:10" ht="13.5" customHeight="1">
      <c r="B5" s="35" t="s">
        <v>94</v>
      </c>
      <c r="C5" s="35"/>
      <c r="D5" s="35"/>
      <c r="E5" s="84"/>
      <c r="F5" s="85"/>
      <c r="G5" s="85"/>
      <c r="H5" s="85"/>
      <c r="I5" s="85"/>
      <c r="J5" s="49"/>
    </row>
    <row r="6" spans="2:10" ht="12.75" customHeight="1">
      <c r="B6" s="223" t="s">
        <v>136</v>
      </c>
      <c r="C6" s="223"/>
      <c r="D6" s="223"/>
      <c r="E6" s="223"/>
      <c r="F6" s="223"/>
      <c r="G6" s="223"/>
      <c r="H6" s="223"/>
      <c r="I6" s="223"/>
      <c r="J6" s="223"/>
    </row>
    <row r="7" spans="2:10" ht="15.75" customHeight="1" thickBot="1">
      <c r="B7" s="39"/>
      <c r="C7" s="39"/>
      <c r="D7" s="39"/>
      <c r="E7" s="59"/>
      <c r="F7" s="60"/>
      <c r="G7" s="60"/>
      <c r="H7" s="13" t="s">
        <v>135</v>
      </c>
      <c r="J7" s="61"/>
    </row>
    <row r="8" spans="2:11" ht="13.5" thickBot="1">
      <c r="B8" s="101" t="s">
        <v>29</v>
      </c>
      <c r="C8" s="101" t="s">
        <v>30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91</v>
      </c>
      <c r="I8" s="62"/>
      <c r="J8" s="63"/>
      <c r="K8"/>
    </row>
    <row r="9" spans="2:17" ht="12.75">
      <c r="B9" s="177" t="s">
        <v>21</v>
      </c>
      <c r="C9" s="56" t="s">
        <v>16</v>
      </c>
      <c r="D9" s="64">
        <v>1284.232899</v>
      </c>
      <c r="E9" s="64">
        <v>1568.482143</v>
      </c>
      <c r="F9" s="64">
        <v>1519.204388</v>
      </c>
      <c r="G9" s="181">
        <v>995.99619</v>
      </c>
      <c r="I9" s="50"/>
      <c r="J9" s="65"/>
      <c r="K9" s="44"/>
      <c r="L9" s="183"/>
      <c r="N9" s="79"/>
      <c r="O9" s="184"/>
      <c r="P9" s="67"/>
      <c r="Q9" s="67"/>
    </row>
    <row r="10" spans="2:17" ht="12.75">
      <c r="B10" s="178"/>
      <c r="C10" s="55" t="s">
        <v>20</v>
      </c>
      <c r="D10" s="64"/>
      <c r="E10" s="64"/>
      <c r="F10" s="64"/>
      <c r="G10" s="64">
        <v>10.972713</v>
      </c>
      <c r="I10" s="50"/>
      <c r="J10" s="68"/>
      <c r="K10" s="153"/>
      <c r="L10" s="183"/>
      <c r="N10" s="79"/>
      <c r="O10" s="184"/>
      <c r="P10" s="70"/>
      <c r="Q10" s="70"/>
    </row>
    <row r="11" spans="2:17" ht="12.75">
      <c r="B11" s="178"/>
      <c r="C11" s="55" t="s">
        <v>17</v>
      </c>
      <c r="D11" s="64"/>
      <c r="E11" s="64"/>
      <c r="F11" s="64"/>
      <c r="G11" s="64">
        <v>200.321443</v>
      </c>
      <c r="H11" s="64">
        <v>66.631499</v>
      </c>
      <c r="I11" s="50"/>
      <c r="J11" s="68"/>
      <c r="K11" s="44"/>
      <c r="L11" s="183"/>
      <c r="N11" s="79"/>
      <c r="O11" s="184"/>
      <c r="Q11" s="70"/>
    </row>
    <row r="12" spans="2:17" ht="12.75">
      <c r="B12" s="178"/>
      <c r="C12" s="55" t="s">
        <v>18</v>
      </c>
      <c r="D12" s="64"/>
      <c r="E12" s="64"/>
      <c r="F12" s="64"/>
      <c r="G12" s="64">
        <v>71.451497</v>
      </c>
      <c r="H12" s="64">
        <v>18.353716</v>
      </c>
      <c r="I12" s="50"/>
      <c r="J12" s="68"/>
      <c r="K12" s="44"/>
      <c r="L12" s="183"/>
      <c r="N12" s="79"/>
      <c r="O12" s="184"/>
      <c r="Q12" s="70"/>
    </row>
    <row r="13" spans="2:17" ht="12.75">
      <c r="B13" s="178"/>
      <c r="C13" s="55" t="s">
        <v>19</v>
      </c>
      <c r="D13" s="64"/>
      <c r="E13" s="64"/>
      <c r="F13" s="64"/>
      <c r="G13" s="64">
        <v>460.884801</v>
      </c>
      <c r="H13" s="64">
        <v>69.335889</v>
      </c>
      <c r="I13" s="50"/>
      <c r="J13" s="68"/>
      <c r="K13" s="44"/>
      <c r="L13" s="183"/>
      <c r="N13" s="79"/>
      <c r="O13" s="184"/>
      <c r="Q13" s="70"/>
    </row>
    <row r="14" spans="3:17" ht="12.75">
      <c r="C14" s="46" t="s">
        <v>2</v>
      </c>
      <c r="D14" s="165">
        <v>1284.232899</v>
      </c>
      <c r="E14" s="165">
        <v>1568.482143</v>
      </c>
      <c r="F14" s="165">
        <v>1519.204388</v>
      </c>
      <c r="G14" s="165">
        <v>1739.626644</v>
      </c>
      <c r="H14" s="165">
        <v>154.321104</v>
      </c>
      <c r="I14" s="50"/>
      <c r="J14" s="68"/>
      <c r="K14" s="69"/>
      <c r="L14" s="182"/>
      <c r="M14" s="70"/>
      <c r="N14" s="70"/>
      <c r="O14" s="70"/>
      <c r="P14" s="70"/>
      <c r="Q14" s="70"/>
    </row>
    <row r="15" spans="2:17" ht="12.75">
      <c r="B15" s="154" t="s">
        <v>23</v>
      </c>
      <c r="C15" s="155" t="s">
        <v>16</v>
      </c>
      <c r="D15" s="156">
        <v>-0.692324</v>
      </c>
      <c r="E15" s="156"/>
      <c r="F15" s="156">
        <v>-0.689091</v>
      </c>
      <c r="G15" s="156"/>
      <c r="H15" s="156"/>
      <c r="I15" s="50"/>
      <c r="J15" s="71"/>
      <c r="K15" s="69"/>
      <c r="L15" s="69"/>
      <c r="M15" s="70"/>
      <c r="N15" s="70"/>
      <c r="O15" s="70"/>
      <c r="P15" s="70"/>
      <c r="Q15" s="70"/>
    </row>
    <row r="16" spans="2:17" ht="12.75">
      <c r="B16" s="45" t="s">
        <v>22</v>
      </c>
      <c r="C16" s="56" t="s">
        <v>16</v>
      </c>
      <c r="D16" s="157">
        <v>-921.633315</v>
      </c>
      <c r="E16" s="157">
        <v>-1555.557369</v>
      </c>
      <c r="F16" s="157">
        <v>-1235.00911</v>
      </c>
      <c r="G16" s="157">
        <v>-37.96132</v>
      </c>
      <c r="H16" s="157"/>
      <c r="I16" s="50"/>
      <c r="J16" s="68"/>
      <c r="K16" s="69"/>
      <c r="L16" s="69"/>
      <c r="M16" s="70"/>
      <c r="N16" s="70"/>
      <c r="O16" s="70"/>
      <c r="P16" s="70"/>
      <c r="Q16" s="70"/>
    </row>
    <row r="17" spans="2:17" ht="12.75">
      <c r="B17" s="45" t="s">
        <v>24</v>
      </c>
      <c r="C17" s="56" t="s">
        <v>16</v>
      </c>
      <c r="D17" s="157">
        <v>-355.922179</v>
      </c>
      <c r="E17" s="157">
        <v>-11.326031</v>
      </c>
      <c r="F17" s="157"/>
      <c r="G17" s="157"/>
      <c r="H17" s="157"/>
      <c r="I17" s="50"/>
      <c r="J17" s="68"/>
      <c r="K17" s="69"/>
      <c r="L17" s="69"/>
      <c r="M17" s="70"/>
      <c r="N17" s="70"/>
      <c r="O17" s="70"/>
      <c r="P17" s="70"/>
      <c r="Q17" s="70"/>
    </row>
    <row r="18" spans="3:17" ht="12.75">
      <c r="C18" s="46" t="s">
        <v>2</v>
      </c>
      <c r="D18" s="166">
        <v>-1278.247818</v>
      </c>
      <c r="E18" s="166">
        <v>-1566.8834</v>
      </c>
      <c r="F18" s="166">
        <v>-1235.698201</v>
      </c>
      <c r="G18" s="166">
        <v>-37.96132</v>
      </c>
      <c r="H18" s="166">
        <v>0</v>
      </c>
      <c r="I18" s="157"/>
      <c r="J18" s="68"/>
      <c r="K18" s="69"/>
      <c r="L18" s="69"/>
      <c r="M18" s="70"/>
      <c r="N18" s="70"/>
      <c r="O18" s="70"/>
      <c r="P18" s="70"/>
      <c r="Q18" s="70"/>
    </row>
    <row r="19" spans="2:17" ht="13.5" thickBot="1">
      <c r="B19" s="158" t="s">
        <v>102</v>
      </c>
      <c r="C19" s="159" t="s">
        <v>31</v>
      </c>
      <c r="D19" s="160">
        <v>5.985081</v>
      </c>
      <c r="E19" s="160">
        <v>1.598743</v>
      </c>
      <c r="F19" s="160">
        <v>283.506187</v>
      </c>
      <c r="G19" s="160">
        <v>1720.282824</v>
      </c>
      <c r="H19" s="160">
        <v>154.321104</v>
      </c>
      <c r="I19" s="50"/>
      <c r="J19" s="68"/>
      <c r="K19" s="66"/>
      <c r="L19" s="66"/>
      <c r="M19" s="72"/>
      <c r="N19" s="72"/>
      <c r="O19" s="72"/>
      <c r="P19" s="72"/>
      <c r="Q19" s="72"/>
    </row>
    <row r="20" spans="2:10" ht="12.75">
      <c r="B20" s="7"/>
      <c r="C20" s="7"/>
      <c r="D20" s="7"/>
      <c r="H20" s="86" t="s">
        <v>14</v>
      </c>
      <c r="J20" s="4"/>
    </row>
    <row r="21" spans="2:8" ht="12.75">
      <c r="B21" s="31" t="s">
        <v>15</v>
      </c>
      <c r="D21" s="7"/>
      <c r="H21" s="37" t="str">
        <f>'RTFO 01 vol fuel type'!Q23</f>
        <v>Last updated: 01 November 2012</v>
      </c>
    </row>
    <row r="22" spans="2:8" ht="12.75">
      <c r="B22" s="31" t="s">
        <v>13</v>
      </c>
      <c r="D22" s="7"/>
      <c r="H22" s="37" t="str">
        <f>'RTFO 01 vol fuel type'!Q24</f>
        <v>Next update: February 2013</v>
      </c>
    </row>
    <row r="23" spans="2:9" ht="12.75">
      <c r="B23" s="31" t="s">
        <v>134</v>
      </c>
      <c r="D23" s="7"/>
      <c r="I23" s="32"/>
    </row>
    <row r="24" spans="2:10" ht="12.75">
      <c r="B24" s="31" t="s">
        <v>128</v>
      </c>
      <c r="D24" s="73"/>
      <c r="J24" s="4"/>
    </row>
    <row r="25" ht="12.75">
      <c r="J25" s="4"/>
    </row>
    <row r="26" spans="4:11" ht="12.75">
      <c r="D26" s="7"/>
      <c r="E26" s="74"/>
      <c r="F26" s="74"/>
      <c r="G26" s="74"/>
      <c r="H26" s="74"/>
      <c r="I26" s="74"/>
      <c r="J26" s="23"/>
      <c r="K26" s="23"/>
    </row>
    <row r="27" spans="2:8" ht="12.75">
      <c r="B27" s="1"/>
      <c r="C27" s="1"/>
      <c r="D27" s="1"/>
      <c r="H27" s="180"/>
    </row>
    <row r="28" spans="2:10" ht="12.75">
      <c r="B28" s="81"/>
      <c r="C28" s="81"/>
      <c r="D28" s="81"/>
      <c r="E28" s="79"/>
      <c r="F28" s="82"/>
      <c r="G28" s="82"/>
      <c r="H28" s="82"/>
      <c r="I28" s="82"/>
      <c r="J28" s="78"/>
    </row>
    <row r="29" spans="2:10" ht="12.75">
      <c r="B29" s="81"/>
      <c r="C29" s="81"/>
      <c r="D29" s="81"/>
      <c r="E29" s="79"/>
      <c r="F29" s="79"/>
      <c r="G29" s="79"/>
      <c r="H29" s="79"/>
      <c r="I29" s="79"/>
      <c r="J29" s="78"/>
    </row>
    <row r="30" spans="2:10" ht="12.75">
      <c r="B30" s="75"/>
      <c r="C30" s="75"/>
      <c r="D30" s="75"/>
      <c r="E30" s="79"/>
      <c r="F30" s="77"/>
      <c r="G30" s="77"/>
      <c r="H30" s="77"/>
      <c r="I30" s="77"/>
      <c r="J30" s="78"/>
    </row>
    <row r="31" ht="12.75">
      <c r="J31" s="81"/>
    </row>
    <row r="32" ht="12.75">
      <c r="J32" s="75"/>
    </row>
  </sheetData>
  <mergeCells count="1">
    <mergeCell ref="B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0"/>
  <sheetViews>
    <sheetView showGridLines="0"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6.00390625" style="0" customWidth="1"/>
    <col min="2" max="2" width="27.28125" style="96" customWidth="1"/>
    <col min="3" max="3" width="17.28125" style="33" customWidth="1"/>
    <col min="4" max="4" width="16.140625" style="76" customWidth="1"/>
    <col min="5" max="5" width="40.57421875" style="76" customWidth="1"/>
    <col min="6" max="6" width="13.140625" style="95" customWidth="1"/>
    <col min="15" max="15" width="10.140625" style="0" bestFit="1" customWidth="1"/>
    <col min="18" max="18" width="10.140625" style="0" bestFit="1" customWidth="1"/>
  </cols>
  <sheetData>
    <row r="2" spans="2:10" s="88" customFormat="1" ht="12.75">
      <c r="B2" s="89" t="s">
        <v>0</v>
      </c>
      <c r="C2" s="97"/>
      <c r="D2" s="31"/>
      <c r="E2" s="31"/>
      <c r="F2" s="37"/>
      <c r="G2" s="87"/>
      <c r="H2" s="87"/>
      <c r="I2" s="87"/>
      <c r="J2" s="89"/>
    </row>
    <row r="3" spans="2:10" s="88" customFormat="1" ht="12.75">
      <c r="B3" s="89" t="s">
        <v>1</v>
      </c>
      <c r="C3" s="97"/>
      <c r="D3" s="31"/>
      <c r="E3" s="31"/>
      <c r="F3" s="37"/>
      <c r="G3" s="87"/>
      <c r="H3" s="87"/>
      <c r="I3" s="87"/>
      <c r="J3" s="89"/>
    </row>
    <row r="4" spans="2:10" s="88" customFormat="1" ht="12.75">
      <c r="B4" s="89"/>
      <c r="C4" s="97"/>
      <c r="D4" s="31"/>
      <c r="E4" s="31"/>
      <c r="F4" s="37"/>
      <c r="G4" s="87"/>
      <c r="H4" s="87"/>
      <c r="I4" s="87"/>
      <c r="J4" s="89"/>
    </row>
    <row r="5" spans="2:10" s="88" customFormat="1" ht="15.75">
      <c r="B5" s="98" t="s">
        <v>95</v>
      </c>
      <c r="C5" s="99"/>
      <c r="D5" s="84"/>
      <c r="E5" s="84"/>
      <c r="F5" s="100"/>
      <c r="G5" s="92"/>
      <c r="H5" s="92"/>
      <c r="I5" s="92"/>
      <c r="J5" s="89"/>
    </row>
    <row r="6" spans="2:8" s="88" customFormat="1" ht="34.5" customHeight="1">
      <c r="B6" s="223" t="s">
        <v>137</v>
      </c>
      <c r="C6" s="223"/>
      <c r="D6" s="223"/>
      <c r="E6" s="223"/>
      <c r="F6" s="223"/>
      <c r="G6" s="93"/>
      <c r="H6" s="93"/>
    </row>
    <row r="7" spans="3:14" ht="12.75">
      <c r="C7" s="73"/>
      <c r="D7" s="31"/>
      <c r="E7" s="31"/>
      <c r="F7" s="37"/>
      <c r="I7" s="76"/>
      <c r="J7" s="76"/>
      <c r="K7" s="76"/>
      <c r="L7" s="76"/>
      <c r="M7" s="76"/>
      <c r="N7" s="76"/>
    </row>
    <row r="8" spans="2:14" ht="12.75">
      <c r="B8" s="89" t="s">
        <v>133</v>
      </c>
      <c r="I8" s="76"/>
      <c r="J8" s="76"/>
      <c r="K8" s="76"/>
      <c r="L8" s="76"/>
      <c r="M8" s="76"/>
      <c r="N8" s="76"/>
    </row>
    <row r="9" spans="9:14" ht="12.75">
      <c r="I9" s="76"/>
      <c r="J9" s="76"/>
      <c r="K9" s="76"/>
      <c r="L9" s="76"/>
      <c r="M9" s="76"/>
      <c r="N9" s="76"/>
    </row>
    <row r="10" spans="9:14" ht="12.75">
      <c r="I10" s="76"/>
      <c r="J10" s="76"/>
      <c r="K10" s="76"/>
      <c r="L10" s="76"/>
      <c r="M10" s="76"/>
      <c r="N10" s="76"/>
    </row>
    <row r="11" spans="9:14" ht="12.75">
      <c r="I11" s="76"/>
      <c r="J11" s="76"/>
      <c r="K11" s="76"/>
      <c r="L11" s="76"/>
      <c r="M11" s="76"/>
      <c r="N11" s="76"/>
    </row>
    <row r="12" spans="9:14" ht="12.75">
      <c r="I12" s="76"/>
      <c r="J12" s="76"/>
      <c r="K12" s="76"/>
      <c r="L12" s="76"/>
      <c r="M12" s="76"/>
      <c r="N12" s="76"/>
    </row>
    <row r="13" spans="9:14" ht="12.75">
      <c r="I13" s="76"/>
      <c r="J13" s="76"/>
      <c r="K13" s="76"/>
      <c r="L13" s="76"/>
      <c r="M13" s="76"/>
      <c r="N13" s="76"/>
    </row>
    <row r="14" spans="9:14" ht="12.75">
      <c r="I14" s="76"/>
      <c r="J14" s="76"/>
      <c r="K14" s="76"/>
      <c r="L14" s="76"/>
      <c r="M14" s="76"/>
      <c r="N14" s="76"/>
    </row>
    <row r="15" spans="9:14" ht="12.75">
      <c r="I15" s="76"/>
      <c r="J15" s="76"/>
      <c r="K15" s="76"/>
      <c r="L15" s="76"/>
      <c r="M15" s="76"/>
      <c r="N15" s="76"/>
    </row>
    <row r="16" spans="9:14" ht="12.75">
      <c r="I16" s="76"/>
      <c r="J16" s="76"/>
      <c r="K16" s="76"/>
      <c r="L16" s="76"/>
      <c r="M16" s="76"/>
      <c r="N16" s="76"/>
    </row>
    <row r="17" spans="9:14" ht="12.75">
      <c r="I17" s="76"/>
      <c r="J17" s="76"/>
      <c r="K17" s="76"/>
      <c r="L17" s="76"/>
      <c r="M17" s="76"/>
      <c r="N17" s="76"/>
    </row>
    <row r="18" spans="9:14" ht="12.75">
      <c r="I18" s="76"/>
      <c r="J18" s="76"/>
      <c r="K18" s="76"/>
      <c r="L18" s="76"/>
      <c r="M18" s="76"/>
      <c r="N18" s="76"/>
    </row>
    <row r="19" spans="9:14" ht="12.75">
      <c r="I19" s="76"/>
      <c r="J19" s="76"/>
      <c r="K19" s="76"/>
      <c r="L19" s="76"/>
      <c r="M19" s="76"/>
      <c r="N19" s="76"/>
    </row>
    <row r="20" spans="9:14" ht="12.75">
      <c r="I20" s="76"/>
      <c r="J20" s="76"/>
      <c r="K20" s="76"/>
      <c r="L20" s="76"/>
      <c r="M20" s="76"/>
      <c r="N20" s="76"/>
    </row>
    <row r="21" spans="9:14" ht="12.75">
      <c r="I21" s="76"/>
      <c r="J21" s="76"/>
      <c r="K21" s="76"/>
      <c r="L21" s="76"/>
      <c r="M21" s="76"/>
      <c r="N21" s="76"/>
    </row>
    <row r="22" spans="9:14" ht="12.75">
      <c r="I22" s="76"/>
      <c r="J22" s="76"/>
      <c r="K22" s="76"/>
      <c r="L22" s="76"/>
      <c r="M22" s="76"/>
      <c r="N22" s="76"/>
    </row>
    <row r="23" spans="9:14" ht="12.75">
      <c r="I23" s="76"/>
      <c r="J23" s="76"/>
      <c r="K23" s="76"/>
      <c r="L23" s="76"/>
      <c r="M23" s="76"/>
      <c r="N23" s="76"/>
    </row>
    <row r="24" spans="9:14" ht="12.75">
      <c r="I24" s="76"/>
      <c r="J24" s="76"/>
      <c r="K24" s="76"/>
      <c r="L24" s="76"/>
      <c r="M24" s="76"/>
      <c r="N24" s="76"/>
    </row>
    <row r="25" spans="9:14" ht="12.75">
      <c r="I25" s="76"/>
      <c r="J25" s="76"/>
      <c r="K25" s="76"/>
      <c r="L25" s="76"/>
      <c r="M25" s="76"/>
      <c r="N25" s="76"/>
    </row>
    <row r="26" spans="9:14" ht="12.75">
      <c r="I26" s="76"/>
      <c r="J26" s="76"/>
      <c r="K26" s="76"/>
      <c r="L26" s="76"/>
      <c r="M26" s="76"/>
      <c r="N26" s="76"/>
    </row>
    <row r="27" spans="9:14" ht="12.75">
      <c r="I27" s="76"/>
      <c r="J27" s="76"/>
      <c r="K27" s="76"/>
      <c r="L27" s="76"/>
      <c r="M27" s="76"/>
      <c r="N27" s="76"/>
    </row>
    <row r="28" spans="9:14" ht="12.75">
      <c r="I28" s="76"/>
      <c r="J28" s="76"/>
      <c r="K28" s="76"/>
      <c r="L28" s="76"/>
      <c r="M28" s="76"/>
      <c r="N28" s="76"/>
    </row>
    <row r="29" spans="9:14" ht="12.75">
      <c r="I29" s="76"/>
      <c r="J29" s="76"/>
      <c r="K29" s="76"/>
      <c r="L29" s="76"/>
      <c r="M29" s="76"/>
      <c r="N29" s="76"/>
    </row>
    <row r="30" spans="9:14" ht="12.75">
      <c r="I30" s="76"/>
      <c r="J30" s="76"/>
      <c r="K30" s="76"/>
      <c r="L30" s="76"/>
      <c r="M30" s="76"/>
      <c r="N30" s="76"/>
    </row>
    <row r="31" spans="9:14" ht="12.75">
      <c r="I31" s="76"/>
      <c r="J31" s="76"/>
      <c r="K31" s="76"/>
      <c r="L31" s="76"/>
      <c r="M31" s="76"/>
      <c r="N31" s="76"/>
    </row>
    <row r="32" spans="9:14" ht="12.75">
      <c r="I32" s="76"/>
      <c r="J32" s="76"/>
      <c r="K32" s="76"/>
      <c r="L32" s="76"/>
      <c r="M32" s="76"/>
      <c r="N32" s="76"/>
    </row>
    <row r="33" spans="9:14" ht="12.75">
      <c r="I33" s="76"/>
      <c r="J33" s="76"/>
      <c r="K33" s="76"/>
      <c r="L33" s="76"/>
      <c r="M33" s="76"/>
      <c r="N33" s="76"/>
    </row>
    <row r="34" spans="9:14" ht="12.75">
      <c r="I34" s="76"/>
      <c r="J34" s="76"/>
      <c r="K34" s="76"/>
      <c r="L34" s="76"/>
      <c r="M34" s="76"/>
      <c r="N34" s="76"/>
    </row>
    <row r="35" spans="9:14" ht="12.75">
      <c r="I35" s="76"/>
      <c r="J35" s="76"/>
      <c r="K35" s="76"/>
      <c r="L35" s="76"/>
      <c r="M35" s="76"/>
      <c r="N35" s="76"/>
    </row>
    <row r="36" spans="9:14" ht="12.75">
      <c r="I36" s="76"/>
      <c r="J36" s="76"/>
      <c r="K36" s="76"/>
      <c r="L36" s="76"/>
      <c r="M36" s="76"/>
      <c r="N36" s="76"/>
    </row>
    <row r="37" spans="9:14" ht="12.75">
      <c r="I37" s="76"/>
      <c r="J37" s="76"/>
      <c r="K37" s="76"/>
      <c r="L37" s="76"/>
      <c r="M37" s="76"/>
      <c r="N37" s="76"/>
    </row>
    <row r="38" spans="9:14" ht="12.75">
      <c r="I38" s="76"/>
      <c r="J38" s="76"/>
      <c r="K38" s="76"/>
      <c r="L38" s="76"/>
      <c r="M38" s="76"/>
      <c r="N38" s="76"/>
    </row>
    <row r="39" spans="9:14" ht="12.75">
      <c r="I39" s="76"/>
      <c r="J39" s="76"/>
      <c r="K39" s="76"/>
      <c r="L39" s="76"/>
      <c r="M39" s="76"/>
      <c r="N39" s="76"/>
    </row>
    <row r="40" spans="9:14" ht="12.75">
      <c r="I40" s="76"/>
      <c r="J40" s="76"/>
      <c r="K40" s="76"/>
      <c r="L40" s="76"/>
      <c r="M40" s="76"/>
      <c r="N40" s="76"/>
    </row>
    <row r="41" spans="9:14" ht="12.75">
      <c r="I41" s="76"/>
      <c r="J41" s="76"/>
      <c r="K41" s="76"/>
      <c r="L41" s="76"/>
      <c r="M41" s="76"/>
      <c r="N41" s="76"/>
    </row>
    <row r="42" spans="9:14" ht="12.75">
      <c r="I42" s="76"/>
      <c r="J42" s="76"/>
      <c r="K42" s="76"/>
      <c r="L42" s="76"/>
      <c r="M42" s="76"/>
      <c r="N42" s="76"/>
    </row>
    <row r="43" spans="9:14" ht="12.75">
      <c r="I43" s="76"/>
      <c r="J43" s="76"/>
      <c r="K43" s="76"/>
      <c r="L43" s="76"/>
      <c r="M43" s="76"/>
      <c r="N43" s="76"/>
    </row>
    <row r="44" spans="9:14" ht="12.75">
      <c r="I44" s="76"/>
      <c r="J44" s="76"/>
      <c r="K44" s="76"/>
      <c r="L44" s="76"/>
      <c r="M44" s="76"/>
      <c r="N44" s="76"/>
    </row>
    <row r="45" spans="9:14" ht="12.75">
      <c r="I45" s="76"/>
      <c r="J45" s="76"/>
      <c r="K45" s="76"/>
      <c r="L45" s="76"/>
      <c r="M45" s="76"/>
      <c r="N45" s="76"/>
    </row>
    <row r="46" spans="9:14" ht="12.75">
      <c r="I46" s="76"/>
      <c r="J46" s="76"/>
      <c r="K46" s="76"/>
      <c r="L46" s="76"/>
      <c r="M46" s="76"/>
      <c r="N46" s="76"/>
    </row>
    <row r="47" spans="9:14" ht="12.75">
      <c r="I47" s="76"/>
      <c r="J47" s="76"/>
      <c r="K47" s="76"/>
      <c r="L47" s="76"/>
      <c r="M47" s="76"/>
      <c r="N47" s="76"/>
    </row>
    <row r="48" spans="9:14" ht="12.75">
      <c r="I48" s="76"/>
      <c r="J48" s="76"/>
      <c r="K48" s="76"/>
      <c r="L48" s="76"/>
      <c r="M48" s="76"/>
      <c r="N48" s="76"/>
    </row>
    <row r="49" spans="9:14" ht="12.75">
      <c r="I49" s="76"/>
      <c r="J49" s="76"/>
      <c r="K49" s="76"/>
      <c r="L49" s="76"/>
      <c r="M49" s="76"/>
      <c r="N49" s="76"/>
    </row>
    <row r="50" spans="9:14" ht="12.75">
      <c r="I50" s="76"/>
      <c r="J50" s="76"/>
      <c r="K50" s="76"/>
      <c r="L50" s="76"/>
      <c r="M50" s="76"/>
      <c r="N50" s="76"/>
    </row>
    <row r="51" spans="9:14" ht="12.75">
      <c r="I51" s="76"/>
      <c r="J51" s="76"/>
      <c r="K51" s="76"/>
      <c r="L51" s="76"/>
      <c r="M51" s="76"/>
      <c r="N51" s="76"/>
    </row>
    <row r="52" spans="9:14" ht="12.75">
      <c r="I52" s="76"/>
      <c r="J52" s="76"/>
      <c r="K52" s="76"/>
      <c r="L52" s="76"/>
      <c r="M52" s="76"/>
      <c r="N52" s="76"/>
    </row>
    <row r="53" spans="9:14" ht="12.75">
      <c r="I53" s="76"/>
      <c r="J53" s="76"/>
      <c r="K53" s="76"/>
      <c r="L53" s="76"/>
      <c r="M53" s="76"/>
      <c r="N53" s="76"/>
    </row>
    <row r="54" spans="9:14" ht="12.75">
      <c r="I54" s="76"/>
      <c r="J54" s="76"/>
      <c r="K54" s="76"/>
      <c r="L54" s="76"/>
      <c r="M54" s="76"/>
      <c r="N54" s="76"/>
    </row>
    <row r="55" spans="9:14" ht="12.75">
      <c r="I55" s="76"/>
      <c r="J55" s="76"/>
      <c r="K55" s="76"/>
      <c r="L55" s="76"/>
      <c r="M55" s="76"/>
      <c r="N55" s="76"/>
    </row>
    <row r="56" spans="9:14" ht="12.75">
      <c r="I56" s="76"/>
      <c r="J56" s="76"/>
      <c r="K56" s="76"/>
      <c r="L56" s="76"/>
      <c r="M56" s="76"/>
      <c r="N56" s="76"/>
    </row>
    <row r="57" spans="9:14" ht="12.75">
      <c r="I57" s="76"/>
      <c r="J57" s="76"/>
      <c r="K57" s="76"/>
      <c r="L57" s="76"/>
      <c r="M57" s="76"/>
      <c r="N57" s="76"/>
    </row>
    <row r="58" spans="9:14" ht="12.75">
      <c r="I58" s="76"/>
      <c r="J58" s="76"/>
      <c r="K58" s="76"/>
      <c r="L58" s="76"/>
      <c r="M58" s="76"/>
      <c r="N58" s="76"/>
    </row>
    <row r="59" spans="9:14" ht="12.75">
      <c r="I59" s="76"/>
      <c r="J59" s="76"/>
      <c r="K59" s="76"/>
      <c r="L59" s="76"/>
      <c r="M59" s="76"/>
      <c r="N59" s="76"/>
    </row>
    <row r="60" spans="9:14" ht="12.75">
      <c r="I60" s="76"/>
      <c r="J60" s="76"/>
      <c r="K60" s="76"/>
      <c r="L60" s="76"/>
      <c r="M60" s="76"/>
      <c r="N60" s="76"/>
    </row>
    <row r="61" spans="9:14" ht="12.75">
      <c r="I61" s="76"/>
      <c r="J61" s="76"/>
      <c r="K61" s="76"/>
      <c r="L61" s="76"/>
      <c r="M61" s="76"/>
      <c r="N61" s="76"/>
    </row>
    <row r="62" spans="9:14" ht="12.75">
      <c r="I62" s="76"/>
      <c r="J62" s="76"/>
      <c r="K62" s="76"/>
      <c r="L62" s="76"/>
      <c r="M62" s="76"/>
      <c r="N62" s="76"/>
    </row>
    <row r="63" spans="9:14" ht="12.75">
      <c r="I63" s="76"/>
      <c r="J63" s="76"/>
      <c r="K63" s="76"/>
      <c r="L63" s="76"/>
      <c r="M63" s="76"/>
      <c r="N63" s="76"/>
    </row>
    <row r="64" spans="9:14" ht="12.75">
      <c r="I64" s="76"/>
      <c r="J64" s="76"/>
      <c r="K64" s="76"/>
      <c r="L64" s="76"/>
      <c r="M64" s="76"/>
      <c r="N64" s="76"/>
    </row>
    <row r="65" spans="9:14" ht="12.75">
      <c r="I65" s="76"/>
      <c r="J65" s="76"/>
      <c r="K65" s="76"/>
      <c r="L65" s="76"/>
      <c r="M65" s="76"/>
      <c r="N65" s="76"/>
    </row>
    <row r="66" spans="9:14" ht="12.75">
      <c r="I66" s="76"/>
      <c r="J66" s="76"/>
      <c r="K66" s="76"/>
      <c r="L66" s="76"/>
      <c r="M66" s="76"/>
      <c r="N66" s="76"/>
    </row>
    <row r="67" spans="9:14" ht="12.75">
      <c r="I67" s="76"/>
      <c r="J67" s="76"/>
      <c r="K67" s="76"/>
      <c r="L67" s="76"/>
      <c r="M67" s="76"/>
      <c r="N67" s="76"/>
    </row>
    <row r="68" spans="9:14" ht="12.75">
      <c r="I68" s="76"/>
      <c r="J68" s="76"/>
      <c r="K68" s="76"/>
      <c r="L68" s="76"/>
      <c r="M68" s="76"/>
      <c r="N68" s="76"/>
    </row>
    <row r="69" spans="9:14" ht="12.75">
      <c r="I69" s="76"/>
      <c r="J69" s="76"/>
      <c r="K69" s="76"/>
      <c r="L69" s="76"/>
      <c r="M69" s="76"/>
      <c r="N69" s="76"/>
    </row>
    <row r="70" spans="9:14" ht="12.75">
      <c r="I70" s="76"/>
      <c r="J70" s="76"/>
      <c r="K70" s="76"/>
      <c r="L70" s="76"/>
      <c r="M70" s="76"/>
      <c r="N70" s="76"/>
    </row>
    <row r="71" spans="9:14" ht="12.75">
      <c r="I71" s="76"/>
      <c r="J71" s="76"/>
      <c r="K71" s="76"/>
      <c r="L71" s="76"/>
      <c r="M71" s="76"/>
      <c r="N71" s="76"/>
    </row>
    <row r="72" spans="9:14" ht="12.75">
      <c r="I72" s="76"/>
      <c r="J72" s="76"/>
      <c r="K72" s="76"/>
      <c r="L72" s="76"/>
      <c r="M72" s="76"/>
      <c r="N72" s="76"/>
    </row>
    <row r="73" spans="9:14" ht="12.75">
      <c r="I73" s="76"/>
      <c r="J73" s="76"/>
      <c r="K73" s="76"/>
      <c r="L73" s="76"/>
      <c r="M73" s="76"/>
      <c r="N73" s="76"/>
    </row>
    <row r="74" spans="9:14" ht="12.75">
      <c r="I74" s="76"/>
      <c r="J74" s="76"/>
      <c r="K74" s="76"/>
      <c r="L74" s="76"/>
      <c r="M74" s="76"/>
      <c r="N74" s="76"/>
    </row>
    <row r="75" spans="9:14" ht="12.75">
      <c r="I75" s="76"/>
      <c r="J75" s="76"/>
      <c r="K75" s="76"/>
      <c r="L75" s="76"/>
      <c r="M75" s="76"/>
      <c r="N75" s="76"/>
    </row>
    <row r="76" spans="9:14" ht="12.75">
      <c r="I76" s="76"/>
      <c r="J76" s="76"/>
      <c r="K76" s="76"/>
      <c r="L76" s="76"/>
      <c r="M76" s="76"/>
      <c r="N76" s="76"/>
    </row>
    <row r="77" spans="9:14" ht="12.75">
      <c r="I77" s="76"/>
      <c r="J77" s="76"/>
      <c r="K77" s="76"/>
      <c r="L77" s="76"/>
      <c r="M77" s="76"/>
      <c r="N77" s="76"/>
    </row>
    <row r="78" spans="9:14" ht="12.75">
      <c r="I78" s="76"/>
      <c r="J78" s="76"/>
      <c r="K78" s="76"/>
      <c r="L78" s="76"/>
      <c r="M78" s="76"/>
      <c r="N78" s="76"/>
    </row>
    <row r="79" spans="9:14" ht="12.75">
      <c r="I79" s="76"/>
      <c r="J79" s="76"/>
      <c r="K79" s="76"/>
      <c r="L79" s="76"/>
      <c r="M79" s="76"/>
      <c r="N79" s="76"/>
    </row>
    <row r="80" spans="9:14" ht="12.75">
      <c r="I80" s="76"/>
      <c r="J80" s="76"/>
      <c r="K80" s="76"/>
      <c r="L80" s="76"/>
      <c r="M80" s="76"/>
      <c r="N80" s="76"/>
    </row>
  </sheetData>
  <mergeCells count="1">
    <mergeCell ref="B6:F6"/>
  </mergeCells>
  <printOptions/>
  <pageMargins left="0.7480314960629921" right="0.7480314960629921" top="0.6299212598425197" bottom="0.5118110236220472" header="0.31496062992125984" footer="0.1968503937007874"/>
  <pageSetup fitToHeight="3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11"/>
  <sheetViews>
    <sheetView showGridLines="0" view="pageBreakPreview" zoomScaleSheetLayoutView="100" workbookViewId="0" topLeftCell="A1">
      <selection activeCell="B8" sqref="B8"/>
    </sheetView>
  </sheetViews>
  <sheetFormatPr defaultColWidth="9.140625" defaultRowHeight="12.75"/>
  <cols>
    <col min="2" max="2" width="14.7109375" style="0" customWidth="1"/>
    <col min="3" max="3" width="29.8515625" style="0" customWidth="1"/>
    <col min="4" max="4" width="17.421875" style="0" customWidth="1"/>
    <col min="5" max="5" width="24.421875" style="0" customWidth="1"/>
    <col min="6" max="6" width="47.28125" style="76" customWidth="1"/>
    <col min="7" max="7" width="13.140625" style="95" customWidth="1"/>
    <col min="8" max="8" width="12.421875" style="33" customWidth="1"/>
    <col min="9" max="9" width="10.8515625" style="33" customWidth="1"/>
    <col min="10" max="10" width="8.421875" style="33" customWidth="1"/>
    <col min="11" max="16384" width="14.57421875" style="0" customWidth="1"/>
  </cols>
  <sheetData>
    <row r="3" spans="2:10" s="88" customFormat="1" ht="12.75">
      <c r="B3" s="89" t="s">
        <v>0</v>
      </c>
      <c r="C3" s="87"/>
      <c r="E3" s="7"/>
      <c r="F3" s="7"/>
      <c r="G3" s="32"/>
      <c r="H3" s="6"/>
      <c r="I3" s="6"/>
      <c r="J3" s="4"/>
    </row>
    <row r="4" spans="2:10" s="88" customFormat="1" ht="12.75">
      <c r="B4" s="89" t="s">
        <v>1</v>
      </c>
      <c r="C4" s="87"/>
      <c r="E4" s="7"/>
      <c r="F4" s="7"/>
      <c r="G4" s="32"/>
      <c r="H4" s="6"/>
      <c r="I4" s="6"/>
      <c r="J4" s="4"/>
    </row>
    <row r="5" spans="2:10" s="88" customFormat="1" ht="12.75">
      <c r="B5" s="87"/>
      <c r="C5" s="87"/>
      <c r="E5" s="7"/>
      <c r="F5" s="7"/>
      <c r="G5" s="32"/>
      <c r="H5" s="6"/>
      <c r="I5" s="6"/>
      <c r="J5" s="4"/>
    </row>
    <row r="6" spans="2:10" s="88" customFormat="1" ht="15" customHeight="1">
      <c r="B6" s="98" t="s">
        <v>96</v>
      </c>
      <c r="C6" s="90"/>
      <c r="E6" s="58"/>
      <c r="F6" s="58"/>
      <c r="G6" s="91"/>
      <c r="H6" s="9"/>
      <c r="I6" s="9"/>
      <c r="J6" s="4"/>
    </row>
    <row r="7" spans="2:10" s="88" customFormat="1" ht="17.25" customHeight="1" thickBot="1">
      <c r="B7" s="98" t="s">
        <v>138</v>
      </c>
      <c r="C7" s="90"/>
      <c r="D7" s="90"/>
      <c r="E7" s="58"/>
      <c r="F7" s="103"/>
      <c r="G7" s="104"/>
      <c r="H7" s="105"/>
      <c r="I7" s="105"/>
      <c r="J7" s="4"/>
    </row>
    <row r="8" spans="2:10" ht="40.5" customHeight="1" thickBot="1">
      <c r="B8" s="106" t="s">
        <v>32</v>
      </c>
      <c r="C8" s="107" t="s">
        <v>33</v>
      </c>
      <c r="D8" s="108" t="s">
        <v>117</v>
      </c>
      <c r="E8" s="108" t="s">
        <v>89</v>
      </c>
      <c r="F8" s="107" t="s">
        <v>34</v>
      </c>
      <c r="G8" s="109" t="s">
        <v>35</v>
      </c>
      <c r="H8" s="110" t="s">
        <v>36</v>
      </c>
      <c r="I8" s="110" t="s">
        <v>122</v>
      </c>
      <c r="J8" s="110" t="s">
        <v>37</v>
      </c>
    </row>
    <row r="9" spans="1:11" ht="12.75">
      <c r="A9" s="111"/>
      <c r="B9" s="246" t="s">
        <v>88</v>
      </c>
      <c r="C9" s="243" t="s">
        <v>38</v>
      </c>
      <c r="D9" s="249" t="s">
        <v>118</v>
      </c>
      <c r="E9" s="250" t="s">
        <v>39</v>
      </c>
      <c r="F9" s="130" t="s">
        <v>40</v>
      </c>
      <c r="G9" s="112">
        <v>9508031</v>
      </c>
      <c r="H9" s="113">
        <v>1.8576485073286086</v>
      </c>
      <c r="I9" s="114">
        <v>52</v>
      </c>
      <c r="J9" s="126">
        <v>0.37947</v>
      </c>
      <c r="K9" s="125"/>
    </row>
    <row r="10" spans="1:11" ht="12.75">
      <c r="A10" s="111"/>
      <c r="B10" s="234"/>
      <c r="C10" s="244"/>
      <c r="D10" s="240"/>
      <c r="E10" s="242"/>
      <c r="F10" s="131" t="s">
        <v>41</v>
      </c>
      <c r="G10" s="112">
        <v>3742160</v>
      </c>
      <c r="H10" s="113">
        <v>0.7311311814385992</v>
      </c>
      <c r="I10" s="114">
        <v>52</v>
      </c>
      <c r="J10" s="126">
        <v>0.37947</v>
      </c>
      <c r="K10" s="125"/>
    </row>
    <row r="11" spans="1:11" ht="12.75">
      <c r="A11" s="111"/>
      <c r="B11" s="234"/>
      <c r="C11" s="244"/>
      <c r="D11" s="240"/>
      <c r="E11" s="242" t="s">
        <v>42</v>
      </c>
      <c r="F11" s="131" t="s">
        <v>40</v>
      </c>
      <c r="G11" s="112">
        <v>3524423</v>
      </c>
      <c r="H11" s="113">
        <v>0.6885904268869777</v>
      </c>
      <c r="I11" s="114">
        <v>52</v>
      </c>
      <c r="J11" s="126">
        <v>0.37947</v>
      </c>
      <c r="K11" s="125"/>
    </row>
    <row r="12" spans="1:11" ht="12.75">
      <c r="A12" s="111"/>
      <c r="B12" s="234"/>
      <c r="C12" s="244"/>
      <c r="D12" s="240"/>
      <c r="E12" s="242"/>
      <c r="F12" s="131" t="s">
        <v>41</v>
      </c>
      <c r="G12" s="112">
        <v>1999003</v>
      </c>
      <c r="H12" s="113">
        <v>0.39055877490254404</v>
      </c>
      <c r="I12" s="114">
        <v>52</v>
      </c>
      <c r="J12" s="126">
        <v>0.37947</v>
      </c>
      <c r="K12" s="125"/>
    </row>
    <row r="13" spans="1:11" ht="12.75">
      <c r="A13" s="111"/>
      <c r="B13" s="234"/>
      <c r="C13" s="244"/>
      <c r="D13" s="240"/>
      <c r="E13" s="242" t="s">
        <v>43</v>
      </c>
      <c r="F13" s="131" t="s">
        <v>40</v>
      </c>
      <c r="G13" s="112">
        <v>65018</v>
      </c>
      <c r="H13" s="113">
        <v>0.012703007662626623</v>
      </c>
      <c r="I13" s="114">
        <v>52</v>
      </c>
      <c r="J13" s="126">
        <v>0.37947</v>
      </c>
      <c r="K13" s="125"/>
    </row>
    <row r="14" spans="1:11" ht="12.75">
      <c r="A14" s="111"/>
      <c r="B14" s="234"/>
      <c r="C14" s="244"/>
      <c r="D14" s="240"/>
      <c r="E14" s="242"/>
      <c r="F14" s="131" t="s">
        <v>41</v>
      </c>
      <c r="G14" s="112">
        <v>1552737</v>
      </c>
      <c r="H14" s="113">
        <v>0.30336875955956616</v>
      </c>
      <c r="I14" s="114">
        <v>52</v>
      </c>
      <c r="J14" s="126">
        <v>0.37947</v>
      </c>
      <c r="K14" s="125"/>
    </row>
    <row r="15" spans="1:11" ht="12.75">
      <c r="A15" s="111"/>
      <c r="B15" s="234"/>
      <c r="C15" s="244"/>
      <c r="D15" s="240"/>
      <c r="E15" s="242" t="s">
        <v>44</v>
      </c>
      <c r="F15" s="131" t="s">
        <v>45</v>
      </c>
      <c r="G15" s="112">
        <v>56375</v>
      </c>
      <c r="H15" s="113">
        <v>0.011014366129080806</v>
      </c>
      <c r="I15" s="114">
        <v>52</v>
      </c>
      <c r="J15" s="126">
        <v>0.37947</v>
      </c>
      <c r="K15" s="125"/>
    </row>
    <row r="16" spans="1:11" ht="12.75">
      <c r="A16" s="111"/>
      <c r="B16" s="234"/>
      <c r="C16" s="244"/>
      <c r="D16" s="240"/>
      <c r="E16" s="242"/>
      <c r="F16" s="131" t="s">
        <v>40</v>
      </c>
      <c r="G16" s="112">
        <v>1752245</v>
      </c>
      <c r="H16" s="113">
        <v>0.342347990737937</v>
      </c>
      <c r="I16" s="114">
        <v>52</v>
      </c>
      <c r="J16" s="126">
        <v>0.37947</v>
      </c>
      <c r="K16" s="125"/>
    </row>
    <row r="17" spans="1:11" ht="12.75">
      <c r="A17" s="111"/>
      <c r="B17" s="234"/>
      <c r="C17" s="244"/>
      <c r="D17" s="240"/>
      <c r="E17" s="242"/>
      <c r="F17" s="131" t="s">
        <v>41</v>
      </c>
      <c r="G17" s="112">
        <v>3292598</v>
      </c>
      <c r="H17" s="113">
        <v>0.6432972042195868</v>
      </c>
      <c r="I17" s="114">
        <v>52</v>
      </c>
      <c r="J17" s="126">
        <v>0.37947</v>
      </c>
      <c r="K17" s="125"/>
    </row>
    <row r="18" spans="1:11" ht="12.75">
      <c r="A18" s="111"/>
      <c r="B18" s="234"/>
      <c r="C18" s="244"/>
      <c r="D18" s="240"/>
      <c r="E18" s="242" t="s">
        <v>46</v>
      </c>
      <c r="F18" s="131" t="s">
        <v>40</v>
      </c>
      <c r="G18" s="112">
        <v>374959</v>
      </c>
      <c r="H18" s="113">
        <v>0.07325828309346359</v>
      </c>
      <c r="I18" s="114">
        <v>52</v>
      </c>
      <c r="J18" s="126">
        <v>0.37947</v>
      </c>
      <c r="K18" s="125"/>
    </row>
    <row r="19" spans="1:11" ht="12.75">
      <c r="A19" s="111"/>
      <c r="B19" s="234"/>
      <c r="C19" s="244"/>
      <c r="D19" s="240"/>
      <c r="E19" s="242"/>
      <c r="F19" s="131" t="s">
        <v>41</v>
      </c>
      <c r="G19" s="112">
        <v>2056422</v>
      </c>
      <c r="H19" s="113">
        <v>0.4017771143928445</v>
      </c>
      <c r="I19" s="114">
        <v>52</v>
      </c>
      <c r="J19" s="126">
        <v>0.37947</v>
      </c>
      <c r="K19" s="125"/>
    </row>
    <row r="20" spans="1:11" ht="12.75">
      <c r="A20" s="111"/>
      <c r="B20" s="234"/>
      <c r="C20" s="244"/>
      <c r="D20" s="240"/>
      <c r="E20" s="242" t="s">
        <v>47</v>
      </c>
      <c r="F20" s="131" t="s">
        <v>40</v>
      </c>
      <c r="G20" s="112">
        <v>3285498</v>
      </c>
      <c r="H20" s="113">
        <v>0.6419100290618666</v>
      </c>
      <c r="I20" s="114">
        <v>52</v>
      </c>
      <c r="J20" s="126">
        <v>0.37947</v>
      </c>
      <c r="K20" s="125"/>
    </row>
    <row r="21" spans="1:11" ht="12.75">
      <c r="A21" s="111"/>
      <c r="B21" s="234"/>
      <c r="C21" s="244"/>
      <c r="D21" s="240"/>
      <c r="E21" s="242"/>
      <c r="F21" s="131" t="s">
        <v>41</v>
      </c>
      <c r="G21" s="112">
        <v>1681078</v>
      </c>
      <c r="H21" s="113">
        <v>0.3284436112380116</v>
      </c>
      <c r="I21" s="114">
        <v>52</v>
      </c>
      <c r="J21" s="126">
        <v>0.37947</v>
      </c>
      <c r="K21" s="125"/>
    </row>
    <row r="22" spans="1:11" ht="12.75">
      <c r="A22" s="111"/>
      <c r="B22" s="234"/>
      <c r="C22" s="244"/>
      <c r="D22" s="240"/>
      <c r="E22" s="132" t="s">
        <v>48</v>
      </c>
      <c r="F22" s="131" t="s">
        <v>41</v>
      </c>
      <c r="G22" s="115">
        <v>1902930</v>
      </c>
      <c r="H22" s="116">
        <v>0.3717883412507625</v>
      </c>
      <c r="I22" s="117">
        <v>52</v>
      </c>
      <c r="J22" s="127">
        <v>0.37947</v>
      </c>
      <c r="K22" s="125"/>
    </row>
    <row r="23" spans="1:11" ht="12.75">
      <c r="A23" s="111"/>
      <c r="B23" s="234"/>
      <c r="C23" s="245"/>
      <c r="D23" s="232" t="s">
        <v>2</v>
      </c>
      <c r="E23" s="232"/>
      <c r="F23" s="232"/>
      <c r="G23" s="167">
        <v>34793477</v>
      </c>
      <c r="H23" s="168">
        <v>6.797837597902476</v>
      </c>
      <c r="I23" s="169">
        <v>52</v>
      </c>
      <c r="J23" s="142">
        <v>0.37947</v>
      </c>
      <c r="K23" s="125"/>
    </row>
    <row r="24" spans="1:11" ht="12.75">
      <c r="A24" s="111"/>
      <c r="B24" s="234"/>
      <c r="C24" s="233" t="s">
        <v>49</v>
      </c>
      <c r="D24" s="241" t="s">
        <v>119</v>
      </c>
      <c r="E24" s="241" t="s">
        <v>50</v>
      </c>
      <c r="F24" s="134" t="s">
        <v>40</v>
      </c>
      <c r="G24" s="112">
        <v>340522</v>
      </c>
      <c r="H24" s="113">
        <v>0.06653009282495528</v>
      </c>
      <c r="I24" s="114">
        <v>55.39497594869054</v>
      </c>
      <c r="J24" s="126">
        <v>0.33896295487516226</v>
      </c>
      <c r="K24" s="125"/>
    </row>
    <row r="25" spans="1:11" ht="12.75">
      <c r="A25" s="111"/>
      <c r="B25" s="234"/>
      <c r="C25" s="234"/>
      <c r="D25" s="242"/>
      <c r="E25" s="242"/>
      <c r="F25" s="131" t="s">
        <v>41</v>
      </c>
      <c r="G25" s="115">
        <v>209517</v>
      </c>
      <c r="H25" s="116">
        <v>0.040934757397190664</v>
      </c>
      <c r="I25" s="117">
        <v>68</v>
      </c>
      <c r="J25" s="127">
        <v>0.18854000000000004</v>
      </c>
      <c r="K25" s="125"/>
    </row>
    <row r="26" spans="1:11" ht="12.75">
      <c r="A26" s="111"/>
      <c r="B26" s="234"/>
      <c r="C26" s="235"/>
      <c r="D26" s="232" t="s">
        <v>2</v>
      </c>
      <c r="E26" s="232"/>
      <c r="F26" s="232"/>
      <c r="G26" s="167">
        <v>550039</v>
      </c>
      <c r="H26" s="168">
        <v>0.10746485022214594</v>
      </c>
      <c r="I26" s="169">
        <v>60.19639334665361</v>
      </c>
      <c r="J26" s="142">
        <v>0.2816648973981845</v>
      </c>
      <c r="K26" s="125"/>
    </row>
    <row r="27" spans="1:11" ht="12.75">
      <c r="A27" s="111"/>
      <c r="B27" s="234"/>
      <c r="C27" s="233" t="s">
        <v>51</v>
      </c>
      <c r="D27" s="239" t="s">
        <v>118</v>
      </c>
      <c r="E27" s="241" t="s">
        <v>52</v>
      </c>
      <c r="F27" s="134" t="s">
        <v>40</v>
      </c>
      <c r="G27" s="112">
        <v>2111994</v>
      </c>
      <c r="H27" s="113">
        <v>0.41263459296535504</v>
      </c>
      <c r="I27" s="114">
        <v>58</v>
      </c>
      <c r="J27" s="126">
        <v>0.30788000000000004</v>
      </c>
      <c r="K27" s="125"/>
    </row>
    <row r="28" spans="1:12" ht="12.75">
      <c r="A28" s="111"/>
      <c r="B28" s="234"/>
      <c r="C28" s="234"/>
      <c r="D28" s="240"/>
      <c r="E28" s="242"/>
      <c r="F28" s="131" t="s">
        <v>41</v>
      </c>
      <c r="G28" s="112">
        <v>4098268</v>
      </c>
      <c r="H28" s="113">
        <v>0.8007064167999245</v>
      </c>
      <c r="I28" s="114">
        <v>58</v>
      </c>
      <c r="J28" s="126">
        <v>0.30788000000000004</v>
      </c>
      <c r="K28" s="125"/>
      <c r="L28" s="118"/>
    </row>
    <row r="29" spans="1:11" ht="12.75">
      <c r="A29" s="111"/>
      <c r="B29" s="234"/>
      <c r="C29" s="234"/>
      <c r="D29" s="240"/>
      <c r="E29" s="132" t="s">
        <v>53</v>
      </c>
      <c r="F29" s="131" t="s">
        <v>40</v>
      </c>
      <c r="G29" s="115">
        <v>271442</v>
      </c>
      <c r="H29" s="116">
        <v>0.053033464670686516</v>
      </c>
      <c r="I29" s="117">
        <v>58</v>
      </c>
      <c r="J29" s="127">
        <v>0.30788000000000004</v>
      </c>
      <c r="K29" s="125"/>
    </row>
    <row r="30" spans="1:11" ht="12.75">
      <c r="A30" s="111"/>
      <c r="B30" s="234"/>
      <c r="C30" s="235"/>
      <c r="D30" s="232" t="s">
        <v>2</v>
      </c>
      <c r="E30" s="232"/>
      <c r="F30" s="232"/>
      <c r="G30" s="167">
        <v>6481704</v>
      </c>
      <c r="H30" s="168">
        <v>1.266374474435966</v>
      </c>
      <c r="I30" s="169">
        <v>58</v>
      </c>
      <c r="J30" s="142">
        <v>0.30788000000000004</v>
      </c>
      <c r="K30" s="125"/>
    </row>
    <row r="31" spans="1:11" ht="12.75">
      <c r="A31" s="111"/>
      <c r="B31" s="234"/>
      <c r="C31" s="233" t="s">
        <v>54</v>
      </c>
      <c r="D31" s="239" t="s">
        <v>118</v>
      </c>
      <c r="E31" s="133" t="s">
        <v>55</v>
      </c>
      <c r="F31" s="134" t="s">
        <v>123</v>
      </c>
      <c r="G31" s="112">
        <v>91508</v>
      </c>
      <c r="H31" s="113">
        <v>0.017878538638402244</v>
      </c>
      <c r="I31" s="114">
        <v>14</v>
      </c>
      <c r="J31" s="126">
        <v>0.83294</v>
      </c>
      <c r="K31" s="125"/>
    </row>
    <row r="32" spans="1:11" ht="12.75">
      <c r="A32" s="111"/>
      <c r="B32" s="234"/>
      <c r="C32" s="234"/>
      <c r="D32" s="240"/>
      <c r="E32" s="132" t="s">
        <v>47</v>
      </c>
      <c r="F32" s="131" t="s">
        <v>123</v>
      </c>
      <c r="G32" s="115">
        <v>188709</v>
      </c>
      <c r="H32" s="116">
        <v>0.036869357301156716</v>
      </c>
      <c r="I32" s="117">
        <v>14</v>
      </c>
      <c r="J32" s="127">
        <v>0.83294</v>
      </c>
      <c r="K32" s="125"/>
    </row>
    <row r="33" spans="1:11" ht="12.75">
      <c r="A33" s="111"/>
      <c r="B33" s="234"/>
      <c r="C33" s="235"/>
      <c r="D33" s="232" t="s">
        <v>2</v>
      </c>
      <c r="E33" s="232"/>
      <c r="F33" s="232"/>
      <c r="G33" s="167">
        <v>280217</v>
      </c>
      <c r="H33" s="168">
        <v>0.054747895939558956</v>
      </c>
      <c r="I33" s="169">
        <v>14</v>
      </c>
      <c r="J33" s="142">
        <v>0.83294</v>
      </c>
      <c r="K33" s="125"/>
    </row>
    <row r="34" spans="1:11" ht="12.75" customHeight="1">
      <c r="A34" s="111"/>
      <c r="B34" s="234"/>
      <c r="C34" s="233" t="s">
        <v>56</v>
      </c>
      <c r="D34" s="239" t="s">
        <v>118</v>
      </c>
      <c r="E34" s="133" t="s">
        <v>42</v>
      </c>
      <c r="F34" s="134" t="s">
        <v>124</v>
      </c>
      <c r="G34" s="112">
        <v>1198913</v>
      </c>
      <c r="H34" s="113">
        <v>0.23423976477010477</v>
      </c>
      <c r="I34" s="114">
        <v>21</v>
      </c>
      <c r="J34" s="126">
        <v>0.7494</v>
      </c>
      <c r="K34" s="125"/>
    </row>
    <row r="35" spans="1:11" ht="12.75">
      <c r="A35" s="111"/>
      <c r="B35" s="234"/>
      <c r="C35" s="234"/>
      <c r="D35" s="240"/>
      <c r="E35" s="132" t="s">
        <v>44</v>
      </c>
      <c r="F35" s="131" t="s">
        <v>124</v>
      </c>
      <c r="G35" s="112">
        <v>10173</v>
      </c>
      <c r="H35" s="113">
        <v>0.001987568011195371</v>
      </c>
      <c r="I35" s="114">
        <v>84</v>
      </c>
      <c r="J35" s="126">
        <v>0</v>
      </c>
      <c r="K35" s="125"/>
    </row>
    <row r="36" spans="1:11" ht="12.75">
      <c r="A36" s="111"/>
      <c r="B36" s="234"/>
      <c r="C36" s="234"/>
      <c r="D36" s="240"/>
      <c r="E36" s="132" t="s">
        <v>47</v>
      </c>
      <c r="F36" s="131" t="s">
        <v>124</v>
      </c>
      <c r="G36" s="115">
        <v>1469808</v>
      </c>
      <c r="H36" s="116">
        <v>0.287166358340612</v>
      </c>
      <c r="I36" s="117">
        <v>84</v>
      </c>
      <c r="J36" s="127">
        <v>0</v>
      </c>
      <c r="K36" s="125"/>
    </row>
    <row r="37" spans="1:11" ht="12.75">
      <c r="A37" s="111"/>
      <c r="B37" s="234"/>
      <c r="C37" s="235"/>
      <c r="D37" s="232" t="s">
        <v>2</v>
      </c>
      <c r="E37" s="232"/>
      <c r="F37" s="232"/>
      <c r="G37" s="167">
        <v>2678894</v>
      </c>
      <c r="H37" s="168">
        <v>0.5233936911219121</v>
      </c>
      <c r="I37" s="169">
        <v>55.80496167448209</v>
      </c>
      <c r="J37" s="142">
        <v>0.334066315281605</v>
      </c>
      <c r="K37" s="125"/>
    </row>
    <row r="38" spans="1:11" ht="12.75">
      <c r="A38" s="111"/>
      <c r="B38" s="234"/>
      <c r="C38" s="236" t="s">
        <v>57</v>
      </c>
      <c r="D38" s="209" t="s">
        <v>118</v>
      </c>
      <c r="E38" s="138" t="s">
        <v>58</v>
      </c>
      <c r="F38" s="134" t="s">
        <v>123</v>
      </c>
      <c r="G38" s="112">
        <v>269081</v>
      </c>
      <c r="H38" s="113">
        <v>0.05257218008654887</v>
      </c>
      <c r="I38" s="114">
        <v>13</v>
      </c>
      <c r="J38" s="126">
        <v>0.8448700000000001</v>
      </c>
      <c r="K38" s="125"/>
    </row>
    <row r="39" spans="1:11" ht="12.75">
      <c r="A39" s="111"/>
      <c r="B39" s="234"/>
      <c r="C39" s="237"/>
      <c r="D39" s="210"/>
      <c r="E39" s="139" t="s">
        <v>59</v>
      </c>
      <c r="F39" s="131" t="s">
        <v>123</v>
      </c>
      <c r="G39" s="112">
        <v>296331</v>
      </c>
      <c r="H39" s="113">
        <v>0.05789619741723538</v>
      </c>
      <c r="I39" s="114">
        <v>14.830392365294216</v>
      </c>
      <c r="J39" s="126">
        <v>0.8230298602576173</v>
      </c>
      <c r="K39" s="125"/>
    </row>
    <row r="40" spans="1:11" ht="12.75">
      <c r="A40" s="111"/>
      <c r="B40" s="234"/>
      <c r="C40" s="237"/>
      <c r="D40" s="210"/>
      <c r="E40" s="139" t="s">
        <v>60</v>
      </c>
      <c r="F40" s="131" t="s">
        <v>123</v>
      </c>
      <c r="G40" s="112">
        <v>8180173</v>
      </c>
      <c r="H40" s="113">
        <v>1.598215883303261</v>
      </c>
      <c r="I40" s="114">
        <v>14.958573859012517</v>
      </c>
      <c r="J40" s="126">
        <v>0.8214997263676453</v>
      </c>
      <c r="K40" s="125"/>
    </row>
    <row r="41" spans="1:11" ht="12.75">
      <c r="A41" s="111"/>
      <c r="B41" s="234"/>
      <c r="C41" s="237"/>
      <c r="D41" s="210"/>
      <c r="E41" s="139" t="s">
        <v>61</v>
      </c>
      <c r="F41" s="131" t="s">
        <v>123</v>
      </c>
      <c r="G41" s="112">
        <v>7509788</v>
      </c>
      <c r="H41" s="113">
        <v>1.4672382187809754</v>
      </c>
      <c r="I41" s="114">
        <v>14</v>
      </c>
      <c r="J41" s="126">
        <v>0.83294</v>
      </c>
      <c r="K41" s="125"/>
    </row>
    <row r="42" spans="1:11" ht="12.75">
      <c r="A42" s="111"/>
      <c r="B42" s="234"/>
      <c r="C42" s="237"/>
      <c r="D42" s="210"/>
      <c r="E42" s="139" t="s">
        <v>62</v>
      </c>
      <c r="F42" s="131" t="s">
        <v>123</v>
      </c>
      <c r="G42" s="112">
        <v>88500</v>
      </c>
      <c r="H42" s="113">
        <v>0.017290845275807563</v>
      </c>
      <c r="I42" s="114">
        <v>13</v>
      </c>
      <c r="J42" s="126">
        <v>0.8448700000000001</v>
      </c>
      <c r="K42" s="125"/>
    </row>
    <row r="43" spans="1:11" ht="12.75">
      <c r="A43" s="111"/>
      <c r="B43" s="234"/>
      <c r="C43" s="237"/>
      <c r="D43" s="210"/>
      <c r="E43" s="139" t="s">
        <v>63</v>
      </c>
      <c r="F43" s="131" t="s">
        <v>123</v>
      </c>
      <c r="G43" s="112">
        <v>128684</v>
      </c>
      <c r="H43" s="113">
        <v>0.025141865914938086</v>
      </c>
      <c r="I43" s="114">
        <v>14</v>
      </c>
      <c r="J43" s="126">
        <v>0.83294</v>
      </c>
      <c r="K43" s="125"/>
    </row>
    <row r="44" spans="1:11" ht="12.75">
      <c r="A44" s="111"/>
      <c r="B44" s="234"/>
      <c r="C44" s="237"/>
      <c r="D44" s="210"/>
      <c r="E44" s="139" t="s">
        <v>64</v>
      </c>
      <c r="F44" s="131" t="s">
        <v>123</v>
      </c>
      <c r="G44" s="112">
        <v>163741</v>
      </c>
      <c r="H44" s="113">
        <v>0.03199118978876843</v>
      </c>
      <c r="I44" s="114">
        <v>16.489785698145244</v>
      </c>
      <c r="J44" s="126">
        <v>0.8032261861109923</v>
      </c>
      <c r="K44" s="125"/>
    </row>
    <row r="45" spans="1:11" ht="12.75">
      <c r="A45" s="111"/>
      <c r="B45" s="234"/>
      <c r="C45" s="237"/>
      <c r="D45" s="210"/>
      <c r="E45" s="139" t="s">
        <v>65</v>
      </c>
      <c r="F45" s="131" t="s">
        <v>123</v>
      </c>
      <c r="G45" s="112">
        <v>1298943</v>
      </c>
      <c r="H45" s="113">
        <v>0.2537833043513368</v>
      </c>
      <c r="I45" s="114">
        <v>14</v>
      </c>
      <c r="J45" s="126">
        <v>0.83294</v>
      </c>
      <c r="K45" s="125"/>
    </row>
    <row r="46" spans="1:11" ht="12.75">
      <c r="A46" s="111"/>
      <c r="B46" s="234"/>
      <c r="C46" s="237"/>
      <c r="D46" s="210"/>
      <c r="E46" s="139" t="s">
        <v>39</v>
      </c>
      <c r="F46" s="131" t="s">
        <v>123</v>
      </c>
      <c r="G46" s="112">
        <v>1575128</v>
      </c>
      <c r="H46" s="113">
        <v>0.3077434411027369</v>
      </c>
      <c r="I46" s="114">
        <v>14.335954919219263</v>
      </c>
      <c r="J46" s="126">
        <v>0.8289306180069176</v>
      </c>
      <c r="K46" s="125"/>
    </row>
    <row r="47" spans="1:11" ht="12.75">
      <c r="A47" s="111"/>
      <c r="B47" s="234"/>
      <c r="C47" s="237"/>
      <c r="D47" s="210"/>
      <c r="E47" s="139" t="s">
        <v>42</v>
      </c>
      <c r="F47" s="131" t="s">
        <v>123</v>
      </c>
      <c r="G47" s="112">
        <v>21389715</v>
      </c>
      <c r="H47" s="113">
        <v>4.179053701227346</v>
      </c>
      <c r="I47" s="114">
        <v>14.929356375248572</v>
      </c>
      <c r="J47" s="126">
        <v>0.8218487472853192</v>
      </c>
      <c r="K47" s="125"/>
    </row>
    <row r="48" spans="1:11" ht="12.75">
      <c r="A48" s="111"/>
      <c r="B48" s="234"/>
      <c r="C48" s="237"/>
      <c r="D48" s="210"/>
      <c r="E48" s="139" t="s">
        <v>66</v>
      </c>
      <c r="F48" s="131" t="s">
        <v>123</v>
      </c>
      <c r="G48" s="112">
        <v>1063678</v>
      </c>
      <c r="H48" s="113">
        <v>0.20781798555119138</v>
      </c>
      <c r="I48" s="114">
        <v>18</v>
      </c>
      <c r="J48" s="126">
        <v>0.7852</v>
      </c>
      <c r="K48" s="125"/>
    </row>
    <row r="49" spans="1:11" ht="12.75">
      <c r="A49" s="111"/>
      <c r="B49" s="234"/>
      <c r="C49" s="237"/>
      <c r="D49" s="210"/>
      <c r="E49" s="139" t="s">
        <v>67</v>
      </c>
      <c r="F49" s="131" t="s">
        <v>123</v>
      </c>
      <c r="G49" s="112">
        <v>1529258</v>
      </c>
      <c r="H49" s="113">
        <v>0.2987815080767336</v>
      </c>
      <c r="I49" s="114">
        <v>14</v>
      </c>
      <c r="J49" s="126">
        <v>0.83294</v>
      </c>
      <c r="K49" s="125"/>
    </row>
    <row r="50" spans="1:11" ht="12.75">
      <c r="A50" s="111"/>
      <c r="B50" s="234"/>
      <c r="C50" s="237"/>
      <c r="D50" s="210"/>
      <c r="E50" s="139" t="s">
        <v>55</v>
      </c>
      <c r="F50" s="131" t="s">
        <v>123</v>
      </c>
      <c r="G50" s="112">
        <v>2142348</v>
      </c>
      <c r="H50" s="113">
        <v>0.41856505982978276</v>
      </c>
      <c r="I50" s="114">
        <v>14.064365359876174</v>
      </c>
      <c r="J50" s="126">
        <v>0.832171845405135</v>
      </c>
      <c r="K50" s="125"/>
    </row>
    <row r="51" spans="1:11" ht="12.75">
      <c r="A51" s="111"/>
      <c r="B51" s="234"/>
      <c r="C51" s="237"/>
      <c r="D51" s="210"/>
      <c r="E51" s="139" t="s">
        <v>68</v>
      </c>
      <c r="F51" s="131" t="s">
        <v>123</v>
      </c>
      <c r="G51" s="112">
        <v>3486239</v>
      </c>
      <c r="H51" s="113">
        <v>0.681130159813402</v>
      </c>
      <c r="I51" s="114">
        <v>15.7173911484554</v>
      </c>
      <c r="J51" s="126">
        <v>0.8124429366431849</v>
      </c>
      <c r="K51" s="125"/>
    </row>
    <row r="52" spans="1:11" ht="12.75">
      <c r="A52" s="111"/>
      <c r="B52" s="234"/>
      <c r="C52" s="237"/>
      <c r="D52" s="210"/>
      <c r="E52" s="139" t="s">
        <v>43</v>
      </c>
      <c r="F52" s="131" t="s">
        <v>123</v>
      </c>
      <c r="G52" s="112">
        <v>27290</v>
      </c>
      <c r="H52" s="113">
        <v>0.005331832401997609</v>
      </c>
      <c r="I52" s="114">
        <v>14</v>
      </c>
      <c r="J52" s="126">
        <v>0.83294</v>
      </c>
      <c r="K52" s="125"/>
    </row>
    <row r="53" spans="1:11" ht="12.75">
      <c r="A53" s="111"/>
      <c r="B53" s="234"/>
      <c r="C53" s="237"/>
      <c r="D53" s="210"/>
      <c r="E53" s="139" t="s">
        <v>69</v>
      </c>
      <c r="F53" s="131" t="s">
        <v>123</v>
      </c>
      <c r="G53" s="112">
        <v>29942</v>
      </c>
      <c r="H53" s="113">
        <v>0.005849971629923503</v>
      </c>
      <c r="I53" s="114">
        <v>14</v>
      </c>
      <c r="J53" s="126">
        <v>0.83294</v>
      </c>
      <c r="K53" s="125"/>
    </row>
    <row r="54" spans="1:11" ht="12.75">
      <c r="A54" s="111"/>
      <c r="B54" s="234"/>
      <c r="C54" s="237"/>
      <c r="D54" s="210"/>
      <c r="E54" s="139" t="s">
        <v>44</v>
      </c>
      <c r="F54" s="131" t="s">
        <v>123</v>
      </c>
      <c r="G54" s="112">
        <v>47919676</v>
      </c>
      <c r="H54" s="113">
        <v>9.362392128619538</v>
      </c>
      <c r="I54" s="114">
        <v>14.807109985468182</v>
      </c>
      <c r="J54" s="126">
        <v>0.8233077188305696</v>
      </c>
      <c r="K54" s="125"/>
    </row>
    <row r="55" spans="1:11" ht="12.75">
      <c r="A55" s="111"/>
      <c r="B55" s="234"/>
      <c r="C55" s="237"/>
      <c r="D55" s="210"/>
      <c r="E55" s="139" t="s">
        <v>70</v>
      </c>
      <c r="F55" s="131" t="s">
        <v>123</v>
      </c>
      <c r="G55" s="112">
        <v>8570651</v>
      </c>
      <c r="H55" s="113">
        <v>1.6745062186886481</v>
      </c>
      <c r="I55" s="114">
        <v>14</v>
      </c>
      <c r="J55" s="126">
        <v>0.83294</v>
      </c>
      <c r="K55" s="125"/>
    </row>
    <row r="56" spans="1:11" ht="12.75">
      <c r="A56" s="111"/>
      <c r="B56" s="234"/>
      <c r="C56" s="237"/>
      <c r="D56" s="210"/>
      <c r="E56" s="139" t="s">
        <v>46</v>
      </c>
      <c r="F56" s="131" t="s">
        <v>123</v>
      </c>
      <c r="G56" s="112">
        <v>248799</v>
      </c>
      <c r="H56" s="113">
        <v>0.04860954817825589</v>
      </c>
      <c r="I56" s="114">
        <v>14</v>
      </c>
      <c r="J56" s="126">
        <v>0.83294</v>
      </c>
      <c r="K56" s="125"/>
    </row>
    <row r="57" spans="1:11" ht="12.75">
      <c r="A57" s="111"/>
      <c r="B57" s="234"/>
      <c r="C57" s="237"/>
      <c r="D57" s="210"/>
      <c r="E57" s="139" t="s">
        <v>71</v>
      </c>
      <c r="F57" s="131" t="s">
        <v>123</v>
      </c>
      <c r="G57" s="112">
        <v>470577</v>
      </c>
      <c r="H57" s="113">
        <v>0.0919398203090813</v>
      </c>
      <c r="I57" s="114">
        <v>14</v>
      </c>
      <c r="J57" s="126">
        <v>0.83294</v>
      </c>
      <c r="K57" s="125"/>
    </row>
    <row r="58" spans="1:11" ht="12.75">
      <c r="A58" s="111"/>
      <c r="B58" s="234"/>
      <c r="C58" s="237"/>
      <c r="D58" s="210"/>
      <c r="E58" s="139" t="s">
        <v>72</v>
      </c>
      <c r="F58" s="131" t="s">
        <v>123</v>
      </c>
      <c r="G58" s="112">
        <v>1784357</v>
      </c>
      <c r="H58" s="113">
        <v>0.34862192998648767</v>
      </c>
      <c r="I58" s="114">
        <v>14</v>
      </c>
      <c r="J58" s="126">
        <v>0.83294</v>
      </c>
      <c r="K58" s="125"/>
    </row>
    <row r="59" spans="1:11" ht="12.75">
      <c r="A59" s="111"/>
      <c r="B59" s="234"/>
      <c r="C59" s="237"/>
      <c r="D59" s="210"/>
      <c r="E59" s="139" t="s">
        <v>73</v>
      </c>
      <c r="F59" s="131" t="s">
        <v>123</v>
      </c>
      <c r="G59" s="112">
        <v>343473</v>
      </c>
      <c r="H59" s="113">
        <v>0.06710664971093165</v>
      </c>
      <c r="I59" s="114">
        <v>13</v>
      </c>
      <c r="J59" s="126">
        <v>0.8448700000000001</v>
      </c>
      <c r="K59" s="125"/>
    </row>
    <row r="60" spans="1:11" ht="12.75">
      <c r="A60" s="111"/>
      <c r="B60" s="234"/>
      <c r="C60" s="237"/>
      <c r="D60" s="210"/>
      <c r="E60" s="139" t="s">
        <v>74</v>
      </c>
      <c r="F60" s="131" t="s">
        <v>123</v>
      </c>
      <c r="G60" s="112">
        <v>65461</v>
      </c>
      <c r="H60" s="113">
        <v>0.01278955957739705</v>
      </c>
      <c r="I60" s="114">
        <v>14</v>
      </c>
      <c r="J60" s="126">
        <v>0.83294</v>
      </c>
      <c r="K60" s="125"/>
    </row>
    <row r="61" spans="1:11" ht="12.75">
      <c r="A61" s="111"/>
      <c r="B61" s="234"/>
      <c r="C61" s="237"/>
      <c r="D61" s="210"/>
      <c r="E61" s="139" t="s">
        <v>75</v>
      </c>
      <c r="F61" s="131" t="s">
        <v>123</v>
      </c>
      <c r="G61" s="112">
        <v>134882</v>
      </c>
      <c r="H61" s="113">
        <v>0.026352811214592948</v>
      </c>
      <c r="I61" s="114">
        <v>13</v>
      </c>
      <c r="J61" s="126">
        <v>0.8448700000000001</v>
      </c>
      <c r="K61" s="125"/>
    </row>
    <row r="62" spans="1:11" ht="12.75">
      <c r="A62" s="111"/>
      <c r="B62" s="234"/>
      <c r="C62" s="237"/>
      <c r="D62" s="210"/>
      <c r="E62" s="139" t="s">
        <v>76</v>
      </c>
      <c r="F62" s="131" t="s">
        <v>123</v>
      </c>
      <c r="G62" s="112">
        <v>66602</v>
      </c>
      <c r="H62" s="113">
        <v>0.013012484486546164</v>
      </c>
      <c r="I62" s="114">
        <v>14</v>
      </c>
      <c r="J62" s="126">
        <v>0.83294</v>
      </c>
      <c r="K62" s="125"/>
    </row>
    <row r="63" spans="1:11" ht="12.75">
      <c r="A63" s="111"/>
      <c r="B63" s="234"/>
      <c r="C63" s="237"/>
      <c r="D63" s="210"/>
      <c r="E63" s="139" t="s">
        <v>77</v>
      </c>
      <c r="F63" s="131" t="s">
        <v>123</v>
      </c>
      <c r="G63" s="112">
        <v>15486798</v>
      </c>
      <c r="H63" s="113">
        <v>3.0257607687648136</v>
      </c>
      <c r="I63" s="114">
        <v>14</v>
      </c>
      <c r="J63" s="126">
        <v>0.83294</v>
      </c>
      <c r="K63" s="125"/>
    </row>
    <row r="64" spans="1:11" ht="12.75">
      <c r="A64" s="111"/>
      <c r="B64" s="234"/>
      <c r="C64" s="237"/>
      <c r="D64" s="210"/>
      <c r="E64" s="139" t="s">
        <v>78</v>
      </c>
      <c r="F64" s="131" t="s">
        <v>123</v>
      </c>
      <c r="G64" s="112">
        <v>47762</v>
      </c>
      <c r="H64" s="113">
        <v>0.009331585899018315</v>
      </c>
      <c r="I64" s="114">
        <v>14</v>
      </c>
      <c r="J64" s="126">
        <v>0.83294</v>
      </c>
      <c r="K64" s="125"/>
    </row>
    <row r="65" spans="1:11" ht="12.75">
      <c r="A65" s="111"/>
      <c r="B65" s="234"/>
      <c r="C65" s="237"/>
      <c r="D65" s="210"/>
      <c r="E65" s="139" t="s">
        <v>79</v>
      </c>
      <c r="F65" s="131" t="s">
        <v>123</v>
      </c>
      <c r="G65" s="112">
        <v>269157</v>
      </c>
      <c r="H65" s="113">
        <v>0.05258702872203996</v>
      </c>
      <c r="I65" s="114">
        <v>13</v>
      </c>
      <c r="J65" s="126">
        <v>0.8448700000000001</v>
      </c>
      <c r="K65" s="125"/>
    </row>
    <row r="66" spans="1:11" ht="12.75">
      <c r="A66" s="111"/>
      <c r="B66" s="234"/>
      <c r="C66" s="237"/>
      <c r="D66" s="210"/>
      <c r="E66" s="139" t="s">
        <v>47</v>
      </c>
      <c r="F66" s="131" t="s">
        <v>123</v>
      </c>
      <c r="G66" s="112">
        <v>44567319</v>
      </c>
      <c r="H66" s="113">
        <v>8.707419403237951</v>
      </c>
      <c r="I66" s="114">
        <v>13.48660820275054</v>
      </c>
      <c r="J66" s="126">
        <v>0.8390647468729273</v>
      </c>
      <c r="K66" s="125"/>
    </row>
    <row r="67" spans="1:11" ht="12.75">
      <c r="A67" s="111"/>
      <c r="B67" s="234"/>
      <c r="C67" s="237"/>
      <c r="D67" s="210"/>
      <c r="E67" s="139" t="s">
        <v>53</v>
      </c>
      <c r="F67" s="131" t="s">
        <v>123</v>
      </c>
      <c r="G67" s="112">
        <v>41002795</v>
      </c>
      <c r="H67" s="113">
        <v>8.010994171984814</v>
      </c>
      <c r="I67" s="114">
        <v>13.496458692633027</v>
      </c>
      <c r="J67" s="126">
        <v>0.8389470608828007</v>
      </c>
      <c r="K67" s="125"/>
    </row>
    <row r="68" spans="1:11" ht="12.75">
      <c r="A68" s="111"/>
      <c r="B68" s="234"/>
      <c r="C68" s="237"/>
      <c r="D68" s="210"/>
      <c r="E68" s="139" t="s">
        <v>48</v>
      </c>
      <c r="F68" s="131" t="s">
        <v>123</v>
      </c>
      <c r="G68" s="170">
        <v>18502188</v>
      </c>
      <c r="H68" s="171">
        <v>3.614897965784219</v>
      </c>
      <c r="I68" s="172">
        <v>14.647186970535593</v>
      </c>
      <c r="J68" s="173">
        <v>0.8252162857830652</v>
      </c>
      <c r="K68" s="125"/>
    </row>
    <row r="69" spans="1:11" ht="12.75">
      <c r="A69" s="111"/>
      <c r="B69" s="234"/>
      <c r="C69" s="238"/>
      <c r="D69" s="248" t="s">
        <v>2</v>
      </c>
      <c r="E69" s="248"/>
      <c r="F69" s="248"/>
      <c r="G69" s="167">
        <v>228659336</v>
      </c>
      <c r="H69" s="168">
        <v>44.67472541971632</v>
      </c>
      <c r="I69" s="169">
        <v>14.198117281334184</v>
      </c>
      <c r="J69" s="142">
        <v>0.830574688272164</v>
      </c>
      <c r="K69" s="125"/>
    </row>
    <row r="70" spans="2:11" ht="12.75">
      <c r="B70" s="235"/>
      <c r="C70" s="205" t="s">
        <v>2</v>
      </c>
      <c r="D70" s="208"/>
      <c r="E70" s="208"/>
      <c r="F70" s="208"/>
      <c r="G70" s="119">
        <v>273443667</v>
      </c>
      <c r="H70" s="142">
        <v>0.5342454392933838</v>
      </c>
      <c r="I70" s="141">
        <v>20.546318540264455</v>
      </c>
      <c r="J70" s="142">
        <v>0.7548193951682194</v>
      </c>
      <c r="K70" s="125"/>
    </row>
    <row r="71" spans="2:11" ht="12.75">
      <c r="B71" s="233" t="s">
        <v>9</v>
      </c>
      <c r="C71" s="247" t="s">
        <v>80</v>
      </c>
      <c r="D71" s="80" t="s">
        <v>81</v>
      </c>
      <c r="E71" s="80" t="s">
        <v>77</v>
      </c>
      <c r="F71" s="136" t="s">
        <v>40</v>
      </c>
      <c r="G71" s="112">
        <v>795896</v>
      </c>
      <c r="H71" s="113">
        <v>0.15549959990547046</v>
      </c>
      <c r="I71" s="114">
        <v>48</v>
      </c>
      <c r="J71" s="126">
        <v>0.42721000000000003</v>
      </c>
      <c r="K71" s="125"/>
    </row>
    <row r="72" spans="2:11" ht="12.75">
      <c r="B72" s="234"/>
      <c r="C72" s="248"/>
      <c r="D72" s="205" t="s">
        <v>2</v>
      </c>
      <c r="E72" s="205"/>
      <c r="F72" s="205"/>
      <c r="G72" s="167">
        <v>795896</v>
      </c>
      <c r="H72" s="168">
        <v>0.15549959990547046</v>
      </c>
      <c r="I72" s="169">
        <v>48</v>
      </c>
      <c r="J72" s="142">
        <v>0.42721000000000003</v>
      </c>
      <c r="K72" s="125"/>
    </row>
    <row r="73" spans="2:11" ht="12.75">
      <c r="B73" s="234"/>
      <c r="C73" s="236" t="s">
        <v>82</v>
      </c>
      <c r="D73" s="206" t="s">
        <v>118</v>
      </c>
      <c r="E73" s="80" t="s">
        <v>39</v>
      </c>
      <c r="F73" s="136" t="s">
        <v>40</v>
      </c>
      <c r="G73" s="112">
        <v>3552713</v>
      </c>
      <c r="H73" s="113">
        <v>0.6941176360717526</v>
      </c>
      <c r="I73" s="114">
        <v>43</v>
      </c>
      <c r="J73" s="126">
        <v>0.48686999999999997</v>
      </c>
      <c r="K73" s="125"/>
    </row>
    <row r="74" spans="2:11" ht="12.75">
      <c r="B74" s="234"/>
      <c r="C74" s="237"/>
      <c r="D74" s="206"/>
      <c r="E74" s="80" t="s">
        <v>77</v>
      </c>
      <c r="F74" s="136" t="s">
        <v>40</v>
      </c>
      <c r="G74" s="112">
        <v>12227863</v>
      </c>
      <c r="H74" s="113">
        <v>2.3890405331838656</v>
      </c>
      <c r="I74" s="114">
        <v>40.8773770200075</v>
      </c>
      <c r="J74" s="126">
        <v>0.5122026775479902</v>
      </c>
      <c r="K74" s="125"/>
    </row>
    <row r="75" spans="2:11" ht="12.75">
      <c r="B75" s="234"/>
      <c r="C75" s="237"/>
      <c r="D75" s="207" t="s">
        <v>83</v>
      </c>
      <c r="E75" s="207" t="s">
        <v>39</v>
      </c>
      <c r="F75" s="136" t="s">
        <v>40</v>
      </c>
      <c r="G75" s="112">
        <v>335556</v>
      </c>
      <c r="H75" s="113">
        <v>0.06555985172168229</v>
      </c>
      <c r="I75" s="114">
        <v>36</v>
      </c>
      <c r="J75" s="126">
        <v>0.5704100000000001</v>
      </c>
      <c r="K75" s="125"/>
    </row>
    <row r="76" spans="2:11" ht="12.75">
      <c r="B76" s="234"/>
      <c r="C76" s="237"/>
      <c r="D76" s="207"/>
      <c r="E76" s="207"/>
      <c r="F76" s="136" t="s">
        <v>41</v>
      </c>
      <c r="G76" s="112">
        <v>5600801</v>
      </c>
      <c r="H76" s="113">
        <v>1.0942664803569297</v>
      </c>
      <c r="I76" s="114">
        <v>34</v>
      </c>
      <c r="J76" s="126">
        <v>0.59427</v>
      </c>
      <c r="K76" s="125"/>
    </row>
    <row r="77" spans="2:11" ht="12.75">
      <c r="B77" s="234"/>
      <c r="C77" s="237"/>
      <c r="D77" s="207"/>
      <c r="E77" s="80" t="s">
        <v>67</v>
      </c>
      <c r="F77" s="136" t="s">
        <v>40</v>
      </c>
      <c r="G77" s="112">
        <v>12411452</v>
      </c>
      <c r="H77" s="113">
        <v>2.4249095613572016</v>
      </c>
      <c r="I77" s="114">
        <v>38.1090703972428</v>
      </c>
      <c r="J77" s="126">
        <v>0.5452397512877623</v>
      </c>
      <c r="K77" s="125"/>
    </row>
    <row r="78" spans="2:11" ht="12.75">
      <c r="B78" s="234"/>
      <c r="C78" s="237"/>
      <c r="D78" s="207"/>
      <c r="E78" s="80" t="s">
        <v>77</v>
      </c>
      <c r="F78" s="136" t="s">
        <v>40</v>
      </c>
      <c r="G78" s="115">
        <v>7016198</v>
      </c>
      <c r="H78" s="116">
        <v>1.370802192569836</v>
      </c>
      <c r="I78" s="117">
        <v>43</v>
      </c>
      <c r="J78" s="127">
        <v>0.48686999999999997</v>
      </c>
      <c r="K78" s="125"/>
    </row>
    <row r="79" spans="2:11" ht="12.75">
      <c r="B79" s="234"/>
      <c r="C79" s="238"/>
      <c r="D79" s="205" t="s">
        <v>2</v>
      </c>
      <c r="E79" s="205"/>
      <c r="F79" s="205"/>
      <c r="G79" s="167">
        <v>41144583</v>
      </c>
      <c r="H79" s="168">
        <v>8.038696255261268</v>
      </c>
      <c r="I79" s="169">
        <v>39.61158840764045</v>
      </c>
      <c r="J79" s="142">
        <v>0.5273073098757618</v>
      </c>
      <c r="K79" s="125"/>
    </row>
    <row r="80" spans="2:11" ht="12.75">
      <c r="B80" s="234"/>
      <c r="C80" s="233" t="s">
        <v>121</v>
      </c>
      <c r="D80" s="206" t="s">
        <v>118</v>
      </c>
      <c r="E80" s="80" t="s">
        <v>84</v>
      </c>
      <c r="F80" s="136" t="s">
        <v>40</v>
      </c>
      <c r="G80" s="112">
        <v>8153491</v>
      </c>
      <c r="H80" s="113">
        <v>1.5930028399851919</v>
      </c>
      <c r="I80" s="114">
        <v>38.66662525291314</v>
      </c>
      <c r="J80" s="126">
        <v>0.5385854376524117</v>
      </c>
      <c r="K80" s="125"/>
    </row>
    <row r="81" spans="2:11" ht="12.75">
      <c r="B81" s="234"/>
      <c r="C81" s="234"/>
      <c r="D81" s="206"/>
      <c r="E81" s="207" t="s">
        <v>53</v>
      </c>
      <c r="F81" s="136" t="s">
        <v>45</v>
      </c>
      <c r="G81" s="112">
        <v>117431832</v>
      </c>
      <c r="H81" s="113">
        <v>22.9434535318263</v>
      </c>
      <c r="I81" s="114">
        <v>45.275332620204715</v>
      </c>
      <c r="J81" s="126">
        <v>0.45972176710732066</v>
      </c>
      <c r="K81" s="125"/>
    </row>
    <row r="82" spans="2:11" ht="12.75">
      <c r="B82" s="234"/>
      <c r="C82" s="234"/>
      <c r="D82" s="206"/>
      <c r="E82" s="207"/>
      <c r="F82" s="136" t="s">
        <v>40</v>
      </c>
      <c r="G82" s="115">
        <v>45470912</v>
      </c>
      <c r="H82" s="116">
        <v>8.883960496518208</v>
      </c>
      <c r="I82" s="117">
        <v>42.94495698700743</v>
      </c>
      <c r="J82" s="127">
        <v>0.48753045527633143</v>
      </c>
      <c r="K82" s="125"/>
    </row>
    <row r="83" spans="2:11" ht="12.75">
      <c r="B83" s="234"/>
      <c r="C83" s="235"/>
      <c r="D83" s="232" t="s">
        <v>2</v>
      </c>
      <c r="E83" s="232"/>
      <c r="F83" s="232"/>
      <c r="G83" s="167">
        <v>171056235</v>
      </c>
      <c r="H83" s="168">
        <v>33.420416868329696</v>
      </c>
      <c r="I83" s="169">
        <v>44.340854310279894</v>
      </c>
      <c r="J83" s="142">
        <v>0.47087307439866194</v>
      </c>
      <c r="K83" s="125"/>
    </row>
    <row r="84" spans="2:11" ht="12.75">
      <c r="B84" s="234"/>
      <c r="C84" s="233" t="s">
        <v>85</v>
      </c>
      <c r="D84" s="81" t="s">
        <v>81</v>
      </c>
      <c r="E84" s="81" t="s">
        <v>47</v>
      </c>
      <c r="F84" s="136" t="s">
        <v>45</v>
      </c>
      <c r="G84" s="120">
        <v>10414851</v>
      </c>
      <c r="H84" s="121">
        <v>2.034820081486889</v>
      </c>
      <c r="I84" s="122">
        <v>42</v>
      </c>
      <c r="J84" s="128">
        <v>0.4988100000000001</v>
      </c>
      <c r="K84" s="125"/>
    </row>
    <row r="85" spans="2:11" ht="12.75">
      <c r="B85" s="234"/>
      <c r="C85" s="235"/>
      <c r="D85" s="232" t="s">
        <v>2</v>
      </c>
      <c r="E85" s="232"/>
      <c r="F85" s="232"/>
      <c r="G85" s="167">
        <v>10414851</v>
      </c>
      <c r="H85" s="168">
        <v>2.034820081486889</v>
      </c>
      <c r="I85" s="169">
        <v>42</v>
      </c>
      <c r="J85" s="142">
        <v>0.4988100000000001</v>
      </c>
      <c r="K85" s="125"/>
    </row>
    <row r="86" spans="2:11" ht="12.75">
      <c r="B86" s="234"/>
      <c r="C86" s="233" t="s">
        <v>86</v>
      </c>
      <c r="D86" s="204" t="s">
        <v>118</v>
      </c>
      <c r="E86" s="81" t="s">
        <v>39</v>
      </c>
      <c r="F86" s="136" t="s">
        <v>40</v>
      </c>
      <c r="G86" s="112">
        <v>2767581</v>
      </c>
      <c r="H86" s="113">
        <v>0.5407210718560991</v>
      </c>
      <c r="I86" s="114">
        <v>70</v>
      </c>
      <c r="J86" s="126">
        <v>0.16468</v>
      </c>
      <c r="K86" s="125"/>
    </row>
    <row r="87" spans="2:11" ht="12.75">
      <c r="B87" s="234"/>
      <c r="C87" s="234"/>
      <c r="D87" s="204"/>
      <c r="E87" s="81" t="s">
        <v>77</v>
      </c>
      <c r="F87" s="136" t="s">
        <v>40</v>
      </c>
      <c r="G87" s="112">
        <v>2307350</v>
      </c>
      <c r="H87" s="113">
        <v>0.4508026197416337</v>
      </c>
      <c r="I87" s="114">
        <v>50.426728064662925</v>
      </c>
      <c r="J87" s="126">
        <v>0.3982469796996555</v>
      </c>
      <c r="K87" s="125"/>
    </row>
    <row r="88" spans="2:11" ht="38.25">
      <c r="B88" s="234"/>
      <c r="C88" s="234"/>
      <c r="D88" s="81" t="s">
        <v>83</v>
      </c>
      <c r="E88" s="81" t="s">
        <v>39</v>
      </c>
      <c r="F88" s="136" t="s">
        <v>41</v>
      </c>
      <c r="G88" s="115">
        <v>7042020</v>
      </c>
      <c r="H88" s="116">
        <v>1.375847211854716</v>
      </c>
      <c r="I88" s="117">
        <v>44</v>
      </c>
      <c r="J88" s="127">
        <v>0.47494</v>
      </c>
      <c r="K88" s="125"/>
    </row>
    <row r="89" spans="2:11" ht="12.75">
      <c r="B89" s="234"/>
      <c r="C89" s="235"/>
      <c r="D89" s="232" t="s">
        <v>2</v>
      </c>
      <c r="E89" s="232"/>
      <c r="F89" s="232"/>
      <c r="G89" s="167">
        <v>12116951</v>
      </c>
      <c r="H89" s="168">
        <v>2.367370903452449</v>
      </c>
      <c r="I89" s="169">
        <v>51.162347772141686</v>
      </c>
      <c r="J89" s="142">
        <v>0.38947069988894073</v>
      </c>
      <c r="K89" s="125"/>
    </row>
    <row r="90" spans="2:11" ht="12.75">
      <c r="B90" s="235"/>
      <c r="C90" s="232" t="s">
        <v>2</v>
      </c>
      <c r="D90" s="232"/>
      <c r="E90" s="232"/>
      <c r="F90" s="232"/>
      <c r="G90" s="119">
        <v>235528516</v>
      </c>
      <c r="H90" s="142">
        <v>0.4601680370843577</v>
      </c>
      <c r="I90" s="141">
        <v>43.77448840632104</v>
      </c>
      <c r="J90" s="142">
        <v>0.47763158577010695</v>
      </c>
      <c r="K90" s="125"/>
    </row>
    <row r="91" spans="2:11" ht="12.75">
      <c r="B91" s="233" t="s">
        <v>10</v>
      </c>
      <c r="C91" s="233" t="s">
        <v>87</v>
      </c>
      <c r="D91" s="135" t="s">
        <v>119</v>
      </c>
      <c r="E91" s="81" t="s">
        <v>47</v>
      </c>
      <c r="F91" s="140" t="s">
        <v>123</v>
      </c>
      <c r="G91" s="120">
        <v>330218</v>
      </c>
      <c r="H91" s="121">
        <v>0.06451693045521607</v>
      </c>
      <c r="I91" s="122">
        <v>31</v>
      </c>
      <c r="J91" s="128">
        <v>0.63007</v>
      </c>
      <c r="K91" s="125"/>
    </row>
    <row r="92" spans="2:11" ht="12.75">
      <c r="B92" s="234"/>
      <c r="C92" s="235"/>
      <c r="D92" s="232" t="s">
        <v>2</v>
      </c>
      <c r="E92" s="232"/>
      <c r="F92" s="232"/>
      <c r="G92" s="167">
        <v>330218</v>
      </c>
      <c r="H92" s="168">
        <v>0.06451693045521607</v>
      </c>
      <c r="I92" s="169">
        <v>31</v>
      </c>
      <c r="J92" s="142">
        <v>0.63007</v>
      </c>
      <c r="K92" s="125"/>
    </row>
    <row r="93" spans="2:11" ht="12.75">
      <c r="B93" s="235"/>
      <c r="C93" s="232" t="s">
        <v>2</v>
      </c>
      <c r="D93" s="232"/>
      <c r="E93" s="232"/>
      <c r="F93" s="232"/>
      <c r="G93" s="174">
        <v>330218</v>
      </c>
      <c r="H93" s="175">
        <v>0.0006451693045521607</v>
      </c>
      <c r="I93" s="176">
        <v>31</v>
      </c>
      <c r="J93" s="175">
        <v>0.63007</v>
      </c>
      <c r="K93" s="125"/>
    </row>
    <row r="94" spans="2:11" ht="12.75">
      <c r="B94" s="233" t="s">
        <v>11</v>
      </c>
      <c r="C94" s="233" t="s">
        <v>120</v>
      </c>
      <c r="D94" s="204" t="s">
        <v>119</v>
      </c>
      <c r="E94" s="81" t="s">
        <v>52</v>
      </c>
      <c r="F94" s="136" t="s">
        <v>123</v>
      </c>
      <c r="G94" s="112">
        <v>96691</v>
      </c>
      <c r="H94" s="113">
        <v>0.018891176503537953</v>
      </c>
      <c r="I94" s="114">
        <v>34</v>
      </c>
      <c r="J94" s="126">
        <v>0.59427</v>
      </c>
      <c r="K94" s="125"/>
    </row>
    <row r="95" spans="2:11" ht="12.75">
      <c r="B95" s="234"/>
      <c r="C95" s="234"/>
      <c r="D95" s="204"/>
      <c r="E95" s="81" t="s">
        <v>39</v>
      </c>
      <c r="F95" s="136" t="s">
        <v>123</v>
      </c>
      <c r="G95" s="112">
        <v>1981524</v>
      </c>
      <c r="H95" s="113">
        <v>0.38714378411637634</v>
      </c>
      <c r="I95" s="114">
        <v>34</v>
      </c>
      <c r="J95" s="126">
        <v>0.59427</v>
      </c>
      <c r="K95" s="125"/>
    </row>
    <row r="96" spans="2:11" ht="12.75">
      <c r="B96" s="234"/>
      <c r="C96" s="234"/>
      <c r="D96" s="204"/>
      <c r="E96" s="81" t="s">
        <v>42</v>
      </c>
      <c r="F96" s="136" t="s">
        <v>123</v>
      </c>
      <c r="G96" s="112">
        <v>120864</v>
      </c>
      <c r="H96" s="113">
        <v>0.023614019473618138</v>
      </c>
      <c r="I96" s="114">
        <v>34</v>
      </c>
      <c r="J96" s="126">
        <v>0.59427</v>
      </c>
      <c r="K96" s="125"/>
    </row>
    <row r="97" spans="2:11" ht="12.75">
      <c r="B97" s="234"/>
      <c r="C97" s="234"/>
      <c r="D97" s="204"/>
      <c r="E97" s="81" t="s">
        <v>44</v>
      </c>
      <c r="F97" s="136" t="s">
        <v>123</v>
      </c>
      <c r="G97" s="112">
        <v>24173</v>
      </c>
      <c r="H97" s="113">
        <v>0.004722842970080183</v>
      </c>
      <c r="I97" s="114">
        <v>34</v>
      </c>
      <c r="J97" s="126">
        <v>0.59427</v>
      </c>
      <c r="K97" s="125"/>
    </row>
    <row r="98" spans="2:11" ht="12.75">
      <c r="B98" s="234"/>
      <c r="C98" s="234"/>
      <c r="D98" s="204"/>
      <c r="E98" s="81" t="s">
        <v>77</v>
      </c>
      <c r="F98" s="136" t="s">
        <v>123</v>
      </c>
      <c r="G98" s="115">
        <v>193382</v>
      </c>
      <c r="H98" s="116">
        <v>0.03778235300707591</v>
      </c>
      <c r="I98" s="117">
        <v>34</v>
      </c>
      <c r="J98" s="127">
        <v>0.59427</v>
      </c>
      <c r="K98" s="125"/>
    </row>
    <row r="99" spans="2:11" ht="12.75">
      <c r="B99" s="234"/>
      <c r="C99" s="235"/>
      <c r="D99" s="232" t="s">
        <v>2</v>
      </c>
      <c r="E99" s="232"/>
      <c r="F99" s="232"/>
      <c r="G99" s="167">
        <v>2416634</v>
      </c>
      <c r="H99" s="168">
        <v>0.4721541760706885</v>
      </c>
      <c r="I99" s="169">
        <v>34</v>
      </c>
      <c r="J99" s="142">
        <v>0.59427</v>
      </c>
      <c r="K99" s="125"/>
    </row>
    <row r="100" spans="2:11" ht="12.75">
      <c r="B100" s="235"/>
      <c r="C100" s="232" t="s">
        <v>2</v>
      </c>
      <c r="D100" s="232"/>
      <c r="E100" s="232"/>
      <c r="F100" s="232"/>
      <c r="G100" s="94">
        <v>2416634</v>
      </c>
      <c r="H100" s="129">
        <v>0.0046016803708435776</v>
      </c>
      <c r="I100" s="143">
        <v>34</v>
      </c>
      <c r="J100" s="129">
        <v>0.59427</v>
      </c>
      <c r="K100" s="125"/>
    </row>
    <row r="101" spans="2:11" ht="12.75" customHeight="1">
      <c r="B101" s="233" t="s">
        <v>12</v>
      </c>
      <c r="C101" s="233" t="s">
        <v>57</v>
      </c>
      <c r="D101" s="137" t="s">
        <v>119</v>
      </c>
      <c r="E101" s="81" t="s">
        <v>47</v>
      </c>
      <c r="F101" s="136" t="s">
        <v>123</v>
      </c>
      <c r="G101" s="120">
        <v>112507</v>
      </c>
      <c r="H101" s="121">
        <v>0.021981255699946682</v>
      </c>
      <c r="I101" s="122">
        <v>3</v>
      </c>
      <c r="J101" s="128">
        <v>0.9642000000000001</v>
      </c>
      <c r="K101" s="125"/>
    </row>
    <row r="102" spans="2:11" ht="12.75">
      <c r="B102" s="234"/>
      <c r="C102" s="235"/>
      <c r="D102" s="232" t="s">
        <v>2</v>
      </c>
      <c r="E102" s="232"/>
      <c r="F102" s="232"/>
      <c r="G102" s="167">
        <v>112507</v>
      </c>
      <c r="H102" s="168">
        <v>0.021981255699946682</v>
      </c>
      <c r="I102" s="169">
        <v>3</v>
      </c>
      <c r="J102" s="142">
        <v>0.9642000000000001</v>
      </c>
      <c r="K102" s="125"/>
    </row>
    <row r="103" spans="2:11" ht="12.75">
      <c r="B103" s="235"/>
      <c r="C103" s="232" t="s">
        <v>2</v>
      </c>
      <c r="D103" s="232"/>
      <c r="E103" s="232"/>
      <c r="F103" s="232"/>
      <c r="G103" s="94">
        <v>112507</v>
      </c>
      <c r="H103" s="129">
        <v>0.0046016803708435776</v>
      </c>
      <c r="I103" s="143">
        <v>3</v>
      </c>
      <c r="J103" s="129">
        <v>0.9642000000000001</v>
      </c>
      <c r="K103" s="125"/>
    </row>
    <row r="104" spans="2:11" ht="12.75">
      <c r="B104" s="232" t="s">
        <v>2</v>
      </c>
      <c r="C104" s="232"/>
      <c r="D104" s="232"/>
      <c r="E104" s="232"/>
      <c r="F104" s="123"/>
      <c r="G104" s="94">
        <v>511831542</v>
      </c>
      <c r="H104" s="124">
        <v>100</v>
      </c>
      <c r="I104" s="143">
        <v>31.301589484690258</v>
      </c>
      <c r="J104" s="129">
        <v>0.626473924345444</v>
      </c>
      <c r="K104" s="125"/>
    </row>
    <row r="105" spans="2:10" ht="12.75">
      <c r="B105" s="31"/>
      <c r="C105" s="7"/>
      <c r="D105" s="31"/>
      <c r="E105" s="31"/>
      <c r="F105" s="31"/>
      <c r="G105" s="31"/>
      <c r="H105" s="31"/>
      <c r="J105" s="86" t="s">
        <v>14</v>
      </c>
    </row>
    <row r="106" spans="2:10" ht="12.75">
      <c r="B106" s="31"/>
      <c r="C106" s="7"/>
      <c r="D106" s="31"/>
      <c r="E106" s="31"/>
      <c r="F106" s="31"/>
      <c r="G106" s="31"/>
      <c r="J106" s="86" t="str">
        <f>'RTFO 01 vol fuel type'!Q23</f>
        <v>Last updated: 01 November 2012</v>
      </c>
    </row>
    <row r="107" spans="2:10" ht="12.75">
      <c r="B107" s="31" t="s">
        <v>15</v>
      </c>
      <c r="C107" s="7"/>
      <c r="D107" s="31"/>
      <c r="E107" s="31"/>
      <c r="F107" s="31"/>
      <c r="G107" s="31"/>
      <c r="J107" s="86" t="str">
        <f>'RTFO 01 vol fuel type'!Q24</f>
        <v>Next update: February 2013</v>
      </c>
    </row>
    <row r="108" spans="2:7" ht="12.75">
      <c r="B108" s="31" t="s">
        <v>13</v>
      </c>
      <c r="C108" s="7"/>
      <c r="D108" s="31"/>
      <c r="E108" s="31"/>
      <c r="F108" s="31"/>
      <c r="G108" s="31"/>
    </row>
    <row r="109" spans="2:8" ht="12.75">
      <c r="B109" s="31" t="s">
        <v>134</v>
      </c>
      <c r="C109" s="73"/>
      <c r="D109" s="31"/>
      <c r="E109" s="31"/>
      <c r="F109" s="31"/>
      <c r="G109" s="31"/>
      <c r="H109" s="31"/>
    </row>
    <row r="110" spans="2:8" ht="12.75">
      <c r="B110" s="31" t="s">
        <v>128</v>
      </c>
      <c r="C110" s="31"/>
      <c r="D110" s="31"/>
      <c r="E110" s="31"/>
      <c r="F110" s="31"/>
      <c r="G110" s="31"/>
      <c r="H110" s="31"/>
    </row>
    <row r="111" spans="3:8" ht="12.75">
      <c r="C111" s="7"/>
      <c r="D111" s="74"/>
      <c r="E111" s="74"/>
      <c r="F111" s="74"/>
      <c r="G111" s="74"/>
      <c r="H111" s="74"/>
    </row>
  </sheetData>
  <mergeCells count="60">
    <mergeCell ref="B9:B70"/>
    <mergeCell ref="C71:C72"/>
    <mergeCell ref="E75:E76"/>
    <mergeCell ref="C73:C79"/>
    <mergeCell ref="B71:B90"/>
    <mergeCell ref="D69:F69"/>
    <mergeCell ref="D9:D22"/>
    <mergeCell ref="E9:E10"/>
    <mergeCell ref="E11:E12"/>
    <mergeCell ref="E13:E14"/>
    <mergeCell ref="D24:D25"/>
    <mergeCell ref="E24:E25"/>
    <mergeCell ref="C9:C23"/>
    <mergeCell ref="C24:C26"/>
    <mergeCell ref="D26:F26"/>
    <mergeCell ref="E15:E17"/>
    <mergeCell ref="E18:E19"/>
    <mergeCell ref="E20:E21"/>
    <mergeCell ref="D23:F23"/>
    <mergeCell ref="D27:D29"/>
    <mergeCell ref="E27:E28"/>
    <mergeCell ref="C27:C30"/>
    <mergeCell ref="D30:F30"/>
    <mergeCell ref="D31:D32"/>
    <mergeCell ref="D33:F33"/>
    <mergeCell ref="C31:C33"/>
    <mergeCell ref="D34:D36"/>
    <mergeCell ref="D37:F37"/>
    <mergeCell ref="D38:D68"/>
    <mergeCell ref="C34:C37"/>
    <mergeCell ref="C38:C69"/>
    <mergeCell ref="C70:F70"/>
    <mergeCell ref="D72:F72"/>
    <mergeCell ref="D73:D74"/>
    <mergeCell ref="D75:D78"/>
    <mergeCell ref="D79:F79"/>
    <mergeCell ref="D80:D82"/>
    <mergeCell ref="E81:E82"/>
    <mergeCell ref="D83:F83"/>
    <mergeCell ref="D85:F85"/>
    <mergeCell ref="D86:D87"/>
    <mergeCell ref="C86:C89"/>
    <mergeCell ref="C80:C83"/>
    <mergeCell ref="C84:C85"/>
    <mergeCell ref="D89:F89"/>
    <mergeCell ref="C90:F90"/>
    <mergeCell ref="D92:F92"/>
    <mergeCell ref="B91:B93"/>
    <mergeCell ref="C93:F93"/>
    <mergeCell ref="C91:C92"/>
    <mergeCell ref="D94:D98"/>
    <mergeCell ref="D99:F99"/>
    <mergeCell ref="B94:B100"/>
    <mergeCell ref="C94:C99"/>
    <mergeCell ref="B104:E104"/>
    <mergeCell ref="C100:F100"/>
    <mergeCell ref="D102:F102"/>
    <mergeCell ref="C103:F103"/>
    <mergeCell ref="B101:B103"/>
    <mergeCell ref="C101:C102"/>
  </mergeCells>
  <printOptions/>
  <pageMargins left="0.26" right="0.25" top="0.46" bottom="0.36" header="0.36" footer="0.24"/>
  <pageSetup fitToHeight="4" horizontalDpi="600" verticalDpi="600" orientation="landscape" paperSize="9" scale="59" r:id="rId1"/>
  <rowBreaks count="1" manualBreakCount="1">
    <brk id="7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kbignal</cp:lastModifiedBy>
  <cp:lastPrinted>2012-10-29T15:06:41Z</cp:lastPrinted>
  <dcterms:created xsi:type="dcterms:W3CDTF">1996-10-14T23:33:28Z</dcterms:created>
  <dcterms:modified xsi:type="dcterms:W3CDTF">2012-10-30T10:58:08Z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-31794970</vt:i4>
  </property>
  <property fmtid="{D5CDD505-2E9C-101B-9397-08002B2CF9AE}" pid="4" name="_NewReviewCyc">
    <vt:lpwstr/>
  </property>
  <property fmtid="{D5CDD505-2E9C-101B-9397-08002B2CF9AE}" pid="5" name="_EmailSubje">
    <vt:lpwstr>Submission: Renewable Transport Fuels Obligation (RTFO) quarterly data release - differences between HMRC published data and RTFO data - your questions</vt:lpwstr>
  </property>
  <property fmtid="{D5CDD505-2E9C-101B-9397-08002B2CF9AE}" pid="6" name="_AuthorEma">
    <vt:lpwstr>Keeley.Bignal@dft.gsi.gov.uk</vt:lpwstr>
  </property>
  <property fmtid="{D5CDD505-2E9C-101B-9397-08002B2CF9AE}" pid="7" name="_AuthorEmailDisplayNa">
    <vt:lpwstr>Keeley Bignal</vt:lpwstr>
  </property>
</Properties>
</file>