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4155" yWindow="285" windowWidth="19320" windowHeight="3390"/>
  </bookViews>
  <sheets>
    <sheet name="Results" sheetId="1" r:id="rId1"/>
    <sheet name="Location of resource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27" i="4"/>
  <c r="D27"/>
  <c r="E27"/>
  <c r="C28"/>
  <c r="H27" s="1"/>
  <c r="D28"/>
  <c r="E28"/>
  <c r="J27" s="1"/>
  <c r="C29"/>
  <c r="H28" s="1"/>
  <c r="D29"/>
  <c r="I28" s="1"/>
  <c r="E29"/>
  <c r="J28" s="1"/>
  <c r="C30"/>
  <c r="D30"/>
  <c r="E30"/>
  <c r="C31"/>
  <c r="D31"/>
  <c r="E31"/>
  <c r="C32"/>
  <c r="H30" s="1"/>
  <c r="D32"/>
  <c r="I30" s="1"/>
  <c r="E32"/>
  <c r="J30" s="1"/>
  <c r="C33"/>
  <c r="D33"/>
  <c r="E33"/>
  <c r="C34"/>
  <c r="D34"/>
  <c r="E34"/>
  <c r="C35"/>
  <c r="D35"/>
  <c r="E35"/>
  <c r="C36"/>
  <c r="H32" s="1"/>
  <c r="D36"/>
  <c r="I32" s="1"/>
  <c r="E36"/>
  <c r="J32" s="1"/>
  <c r="C37"/>
  <c r="D37"/>
  <c r="E37"/>
  <c r="C38"/>
  <c r="D38"/>
  <c r="E38"/>
  <c r="C39"/>
  <c r="D39"/>
  <c r="E39"/>
  <c r="C40"/>
  <c r="D40"/>
  <c r="E40"/>
  <c r="J34" l="1"/>
  <c r="H34"/>
  <c r="I33"/>
  <c r="I31"/>
  <c r="J29"/>
  <c r="H29"/>
  <c r="I27"/>
  <c r="I34"/>
  <c r="J33"/>
  <c r="H33"/>
  <c r="J31"/>
  <c r="H31"/>
  <c r="I29"/>
  <c r="J35"/>
  <c r="I35"/>
  <c r="H35"/>
</calcChain>
</file>

<file path=xl/sharedStrings.xml><?xml version="1.0" encoding="utf-8"?>
<sst xmlns="http://schemas.openxmlformats.org/spreadsheetml/2006/main" count="209" uniqueCount="69">
  <si>
    <t>Results</t>
  </si>
  <si>
    <t>Maximise Production 1G Feedstocks</t>
  </si>
  <si>
    <t>Reference Energy Demand</t>
  </si>
  <si>
    <t>Agricultural residues</t>
  </si>
  <si>
    <t>Woody biomass</t>
  </si>
  <si>
    <t>Biodiesel - RED</t>
  </si>
  <si>
    <t>Bioethanol - Non-RED</t>
  </si>
  <si>
    <t>Biodiesel - Non-RED</t>
  </si>
  <si>
    <t>Bioethanol - RED compliant</t>
  </si>
  <si>
    <t>Potential surplus on global market (i.e. after domestic demand removed)</t>
  </si>
  <si>
    <t>International supplies available to UK (based on UK accessing 10% of global supply)</t>
  </si>
  <si>
    <t>Sustainability Standards Applied</t>
  </si>
  <si>
    <t>International resource suitable for trade (before domestic demand)</t>
  </si>
  <si>
    <t>Small roundwood</t>
  </si>
  <si>
    <t>Forestry residues</t>
  </si>
  <si>
    <t>Sawmill residues</t>
  </si>
  <si>
    <t>Total solid biomass</t>
  </si>
  <si>
    <t>Total biofuels</t>
  </si>
  <si>
    <t>Total biofuels (RED compliant only)</t>
  </si>
  <si>
    <t>BAU</t>
  </si>
  <si>
    <t>BAU - high investment</t>
  </si>
  <si>
    <t>Low development</t>
  </si>
  <si>
    <t>Maximise Production of Energy Crops</t>
  </si>
  <si>
    <t>Woody energy crops</t>
  </si>
  <si>
    <t>Total</t>
  </si>
  <si>
    <t>High biomass demand</t>
  </si>
  <si>
    <t>International Energy Crop Resource</t>
  </si>
  <si>
    <t>International Forestry Resource 2030</t>
  </si>
  <si>
    <t>Australia, New Zeland &amp; South Korea</t>
  </si>
  <si>
    <t>Japan</t>
  </si>
  <si>
    <t>Rest of Asia</t>
  </si>
  <si>
    <t>All for BAU 2030 (1G crops maximised)</t>
  </si>
  <si>
    <t>China</t>
  </si>
  <si>
    <t>India</t>
  </si>
  <si>
    <t>Oceania</t>
  </si>
  <si>
    <t>Russia</t>
  </si>
  <si>
    <t>Eurasia &amp; non EU Europe</t>
  </si>
  <si>
    <t>EU</t>
  </si>
  <si>
    <t>Eurasia</t>
  </si>
  <si>
    <t>Africa</t>
  </si>
  <si>
    <t>Middle East</t>
  </si>
  <si>
    <t>Latin America</t>
  </si>
  <si>
    <t>US</t>
  </si>
  <si>
    <t>North America</t>
  </si>
  <si>
    <t>Canada &amp; Mexico</t>
  </si>
  <si>
    <t>Biofuels (RED compliant)</t>
  </si>
  <si>
    <t>Energy crops</t>
  </si>
  <si>
    <t>All forestry</t>
  </si>
  <si>
    <t>TOTAL</t>
  </si>
  <si>
    <t>EU (Without UK)</t>
  </si>
  <si>
    <t>Y</t>
  </si>
  <si>
    <t>1G - Biodiesel - Non-RED Compliant</t>
  </si>
  <si>
    <t>1G - Bioethanol - Non-RED Compliant</t>
  </si>
  <si>
    <t>1G - Biodiesel - RED Compliant</t>
  </si>
  <si>
    <t>1G - Bioethanol - RED Compliant</t>
  </si>
  <si>
    <t>Energy Crops</t>
  </si>
  <si>
    <t>Foresty Sawmill</t>
  </si>
  <si>
    <t>Foresty Residue</t>
  </si>
  <si>
    <t>Small Roundwood</t>
  </si>
  <si>
    <t>Agricultural Residues</t>
  </si>
  <si>
    <t>Total PJ available</t>
  </si>
  <si>
    <t>labels</t>
  </si>
  <si>
    <t>Total Supply</t>
  </si>
  <si>
    <t>Results for International Supply of Biomass to the UK</t>
  </si>
  <si>
    <t>Extracted from AEA Biomass Supply model for DECC on</t>
  </si>
  <si>
    <t>International Sustainable 1G biofuels crops resource</t>
  </si>
  <si>
    <t>16th November 2010</t>
  </si>
  <si>
    <t>Data for pie charts</t>
  </si>
  <si>
    <t xml:space="preserve">All results shown in tables below are in PJ.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</si>
</sst>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Arial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sz val="16"/>
      <color rgb="FF000000"/>
      <name val="Arial"/>
      <family val="2"/>
      <scheme val="minor"/>
    </font>
    <font>
      <sz val="11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7" fillId="0" borderId="0" xfId="0" applyFont="1"/>
    <xf numFmtId="164" fontId="5" fillId="0" borderId="0" xfId="0" applyNumberFormat="1" applyFont="1"/>
    <xf numFmtId="0" fontId="8" fillId="0" borderId="0" xfId="0" applyFont="1" applyAlignment="1">
      <alignment horizontal="center" readingOrder="1"/>
    </xf>
    <xf numFmtId="1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8" fillId="0" borderId="0" xfId="0" applyFont="1" applyBorder="1" applyAlignment="1">
      <alignment horizontal="center" readingOrder="1"/>
    </xf>
    <xf numFmtId="0" fontId="6" fillId="0" borderId="0" xfId="0" applyFont="1" applyBorder="1"/>
    <xf numFmtId="3" fontId="5" fillId="0" borderId="0" xfId="0" applyNumberFormat="1" applyFont="1" applyBorder="1"/>
    <xf numFmtId="9" fontId="5" fillId="0" borderId="0" xfId="1" applyFont="1" applyBorder="1"/>
    <xf numFmtId="0" fontId="6" fillId="2" borderId="4" xfId="0" applyFont="1" applyFill="1" applyBorder="1"/>
    <xf numFmtId="0" fontId="5" fillId="2" borderId="3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6" fillId="2" borderId="6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14" xfId="0" applyFill="1" applyBorder="1"/>
    <xf numFmtId="1" fontId="0" fillId="2" borderId="0" xfId="0" applyNumberFormat="1" applyFill="1" applyBorder="1"/>
    <xf numFmtId="1" fontId="0" fillId="2" borderId="7" xfId="0" applyNumberFormat="1" applyFill="1" applyBorder="1"/>
    <xf numFmtId="1" fontId="0" fillId="2" borderId="14" xfId="0" applyNumberFormat="1" applyFill="1" applyBorder="1"/>
    <xf numFmtId="1" fontId="0" fillId="2" borderId="6" xfId="0" applyNumberFormat="1" applyFill="1" applyBorder="1"/>
    <xf numFmtId="0" fontId="0" fillId="2" borderId="3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165" fontId="0" fillId="2" borderId="0" xfId="0" applyNumberFormat="1" applyFill="1" applyBorder="1"/>
    <xf numFmtId="165" fontId="0" fillId="2" borderId="7" xfId="0" applyNumberFormat="1" applyFill="1" applyBorder="1"/>
    <xf numFmtId="0" fontId="0" fillId="2" borderId="6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165" fontId="0" fillId="2" borderId="9" xfId="0" applyNumberFormat="1" applyFill="1" applyBorder="1"/>
    <xf numFmtId="165" fontId="0" fillId="2" borderId="10" xfId="0" applyNumberFormat="1" applyFill="1" applyBorder="1"/>
    <xf numFmtId="1" fontId="0" fillId="2" borderId="8" xfId="0" applyNumberFormat="1" applyFill="1" applyBorder="1"/>
    <xf numFmtId="0" fontId="0" fillId="2" borderId="9" xfId="0" applyFill="1" applyBorder="1"/>
    <xf numFmtId="1" fontId="4" fillId="2" borderId="9" xfId="0" applyNumberFormat="1" applyFont="1" applyFill="1" applyBorder="1"/>
    <xf numFmtId="1" fontId="4" fillId="2" borderId="10" xfId="0" applyNumberFormat="1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 applyAlignment="1">
      <alignment vertical="top"/>
    </xf>
    <xf numFmtId="0" fontId="5" fillId="2" borderId="4" xfId="0" applyFont="1" applyFill="1" applyBorder="1"/>
    <xf numFmtId="0" fontId="6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6" fillId="2" borderId="0" xfId="0" applyFont="1" applyFill="1" applyBorder="1"/>
    <xf numFmtId="0" fontId="5" fillId="2" borderId="7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3" fontId="5" fillId="0" borderId="0" xfId="0" applyNumberFormat="1" applyFont="1" applyFill="1" applyBorder="1"/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0" fontId="5" fillId="3" borderId="1" xfId="0" applyFont="1" applyFill="1" applyBorder="1"/>
    <xf numFmtId="0" fontId="6" fillId="3" borderId="1" xfId="0" applyFont="1" applyFill="1" applyBorder="1"/>
    <xf numFmtId="3" fontId="5" fillId="4" borderId="1" xfId="0" applyNumberFormat="1" applyFont="1" applyFill="1" applyBorder="1"/>
    <xf numFmtId="3" fontId="7" fillId="4" borderId="1" xfId="0" applyNumberFormat="1" applyFont="1" applyFill="1" applyBorder="1"/>
    <xf numFmtId="0" fontId="5" fillId="4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7" fillId="4" borderId="1" xfId="0" applyFont="1" applyFill="1" applyBorder="1"/>
    <xf numFmtId="0" fontId="4" fillId="4" borderId="4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4" fillId="4" borderId="6" xfId="0" applyFont="1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1" fontId="4" fillId="4" borderId="6" xfId="0" applyNumberFormat="1" applyFont="1" applyFill="1" applyBorder="1"/>
    <xf numFmtId="1" fontId="0" fillId="4" borderId="0" xfId="0" applyNumberFormat="1" applyFill="1" applyBorder="1"/>
    <xf numFmtId="1" fontId="0" fillId="4" borderId="6" xfId="0" applyNumberFormat="1" applyFill="1" applyBorder="1"/>
    <xf numFmtId="1" fontId="0" fillId="4" borderId="7" xfId="0" applyNumberFormat="1" applyFill="1" applyBorder="1"/>
    <xf numFmtId="1" fontId="4" fillId="4" borderId="11" xfId="0" applyNumberFormat="1" applyFont="1" applyFill="1" applyBorder="1"/>
    <xf numFmtId="1" fontId="0" fillId="4" borderId="12" xfId="0" applyNumberFormat="1" applyFill="1" applyBorder="1"/>
    <xf numFmtId="1" fontId="4" fillId="4" borderId="12" xfId="0" applyNumberFormat="1" applyFont="1" applyFill="1" applyBorder="1"/>
    <xf numFmtId="1" fontId="4" fillId="4" borderId="13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'Location of resource'!$G$27:$G$34</c:f>
              <c:strCache>
                <c:ptCount val="8"/>
                <c:pt idx="0">
                  <c:v>North America</c:v>
                </c:pt>
                <c:pt idx="1">
                  <c:v>Latin America</c:v>
                </c:pt>
                <c:pt idx="2">
                  <c:v>Africa</c:v>
                </c:pt>
                <c:pt idx="3">
                  <c:v>EU</c:v>
                </c:pt>
                <c:pt idx="4">
                  <c:v>Eurasia</c:v>
                </c:pt>
                <c:pt idx="5">
                  <c:v>China</c:v>
                </c:pt>
                <c:pt idx="6">
                  <c:v>Rest of Asia</c:v>
                </c:pt>
                <c:pt idx="7">
                  <c:v>Oceania</c:v>
                </c:pt>
              </c:strCache>
            </c:strRef>
          </c:cat>
          <c:val>
            <c:numRef>
              <c:f>'Location of resource'!$H$27:$H$34</c:f>
              <c:numCache>
                <c:formatCode>0.0</c:formatCode>
                <c:ptCount val="8"/>
                <c:pt idx="0">
                  <c:v>2.5983696465928108</c:v>
                </c:pt>
                <c:pt idx="1">
                  <c:v>0.29922612883712957</c:v>
                </c:pt>
                <c:pt idx="2">
                  <c:v>1.5804649802573414E-2</c:v>
                </c:pt>
                <c:pt idx="3">
                  <c:v>1.3577998211200002</c:v>
                </c:pt>
                <c:pt idx="4">
                  <c:v>0.44945557647526907</c:v>
                </c:pt>
                <c:pt idx="5">
                  <c:v>0.15168421773003496</c:v>
                </c:pt>
                <c:pt idx="6">
                  <c:v>0.17875271217226424</c:v>
                </c:pt>
                <c:pt idx="7">
                  <c:v>0.25895915571200007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'Location of resource'!$G$27:$G$34</c:f>
              <c:strCache>
                <c:ptCount val="8"/>
                <c:pt idx="0">
                  <c:v>North America</c:v>
                </c:pt>
                <c:pt idx="1">
                  <c:v>Latin America</c:v>
                </c:pt>
                <c:pt idx="2">
                  <c:v>Africa</c:v>
                </c:pt>
                <c:pt idx="3">
                  <c:v>EU</c:v>
                </c:pt>
                <c:pt idx="4">
                  <c:v>Eurasia</c:v>
                </c:pt>
                <c:pt idx="5">
                  <c:v>China</c:v>
                </c:pt>
                <c:pt idx="6">
                  <c:v>Rest of Asia</c:v>
                </c:pt>
                <c:pt idx="7">
                  <c:v>Oceania</c:v>
                </c:pt>
              </c:strCache>
            </c:strRef>
          </c:cat>
          <c:val>
            <c:numRef>
              <c:f>'Location of resource'!$I$27:$I$34</c:f>
              <c:numCache>
                <c:formatCode>0.0</c:formatCode>
                <c:ptCount val="8"/>
                <c:pt idx="0">
                  <c:v>9.5521682872008995</c:v>
                </c:pt>
                <c:pt idx="1">
                  <c:v>6.1242350353177422</c:v>
                </c:pt>
                <c:pt idx="2">
                  <c:v>1.5816667485384166E-2</c:v>
                </c:pt>
                <c:pt idx="3">
                  <c:v>3.8580216055870173</c:v>
                </c:pt>
                <c:pt idx="4">
                  <c:v>3.737812729033728</c:v>
                </c:pt>
                <c:pt idx="5">
                  <c:v>5.7369458852696198</c:v>
                </c:pt>
                <c:pt idx="6">
                  <c:v>0.42591600540309543</c:v>
                </c:pt>
                <c:pt idx="7">
                  <c:v>4.1307038143380854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'Location of resource'!$G$27:$G$34</c:f>
              <c:strCache>
                <c:ptCount val="8"/>
                <c:pt idx="0">
                  <c:v>North America</c:v>
                </c:pt>
                <c:pt idx="1">
                  <c:v>Latin America</c:v>
                </c:pt>
                <c:pt idx="2">
                  <c:v>Africa</c:v>
                </c:pt>
                <c:pt idx="3">
                  <c:v>EU</c:v>
                </c:pt>
                <c:pt idx="4">
                  <c:v>Eurasia</c:v>
                </c:pt>
                <c:pt idx="5">
                  <c:v>China</c:v>
                </c:pt>
                <c:pt idx="6">
                  <c:v>Rest of Asia</c:v>
                </c:pt>
                <c:pt idx="7">
                  <c:v>Oceania</c:v>
                </c:pt>
              </c:strCache>
            </c:strRef>
          </c:cat>
          <c:val>
            <c:numRef>
              <c:f>'Location of resource'!$J$27:$J$34</c:f>
              <c:numCache>
                <c:formatCode>0.0</c:formatCode>
                <c:ptCount val="8"/>
                <c:pt idx="0">
                  <c:v>2.347854069723867</c:v>
                </c:pt>
                <c:pt idx="1">
                  <c:v>5.4672002490661402</c:v>
                </c:pt>
                <c:pt idx="2">
                  <c:v>3.8124710702568364E-2</c:v>
                </c:pt>
                <c:pt idx="3">
                  <c:v>0.78136014197754677</c:v>
                </c:pt>
                <c:pt idx="4">
                  <c:v>0.10761096757208974</c:v>
                </c:pt>
                <c:pt idx="5">
                  <c:v>0.75983506252296384</c:v>
                </c:pt>
                <c:pt idx="6">
                  <c:v>0.13795063564495014</c:v>
                </c:pt>
                <c:pt idx="7">
                  <c:v>0.11810856123125757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41</xdr:row>
      <xdr:rowOff>19050</xdr:rowOff>
    </xdr:from>
    <xdr:to>
      <xdr:col>4</xdr:col>
      <xdr:colOff>247650</xdr:colOff>
      <xdr:row>56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438150</xdr:colOff>
      <xdr:row>41</xdr:row>
      <xdr:rowOff>0</xdr:rowOff>
    </xdr:from>
    <xdr:to>
      <xdr:col>11</xdr:col>
      <xdr:colOff>209550</xdr:colOff>
      <xdr:row>56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533400</xdr:colOff>
      <xdr:row>40</xdr:row>
      <xdr:rowOff>171450</xdr:rowOff>
    </xdr:from>
    <xdr:to>
      <xdr:col>18</xdr:col>
      <xdr:colOff>304800</xdr:colOff>
      <xdr:row>56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120"/>
  <sheetViews>
    <sheetView tabSelected="1" topLeftCell="A4" workbookViewId="0">
      <selection activeCell="E6" sqref="E6"/>
    </sheetView>
  </sheetViews>
  <sheetFormatPr defaultColWidth="7" defaultRowHeight="12.75"/>
  <cols>
    <col min="1" max="1" width="7" style="1"/>
    <col min="2" max="2" width="23.75" style="1" customWidth="1"/>
    <col min="3" max="6" width="7" style="1"/>
    <col min="7" max="7" width="8.625" style="1" customWidth="1"/>
    <col min="8" max="16384" width="7" style="1"/>
  </cols>
  <sheetData>
    <row r="1" spans="1:75">
      <c r="A1" s="45"/>
      <c r="B1" s="46" t="s">
        <v>63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47"/>
    </row>
    <row r="2" spans="1:75">
      <c r="A2" s="48"/>
      <c r="B2" s="49" t="s">
        <v>64</v>
      </c>
      <c r="C2" s="19"/>
      <c r="D2" s="19"/>
      <c r="E2" s="19"/>
      <c r="F2" s="19" t="s">
        <v>66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50"/>
    </row>
    <row r="3" spans="1:75">
      <c r="A3" s="48"/>
      <c r="B3" s="4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50"/>
    </row>
    <row r="4" spans="1:75">
      <c r="A4" s="48"/>
      <c r="B4" s="4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50"/>
    </row>
    <row r="5" spans="1:75">
      <c r="A5" s="48"/>
      <c r="B5" s="19" t="s">
        <v>68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50"/>
    </row>
    <row r="6" spans="1:75">
      <c r="A6" s="4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50"/>
    </row>
    <row r="7" spans="1:75">
      <c r="A7" s="48"/>
      <c r="B7" s="49" t="s">
        <v>0</v>
      </c>
      <c r="C7" s="19"/>
      <c r="D7" s="19"/>
      <c r="E7" s="19"/>
      <c r="F7" s="19"/>
      <c r="G7" s="19"/>
      <c r="H7" s="19"/>
      <c r="I7" s="49" t="s">
        <v>0</v>
      </c>
      <c r="J7" s="19"/>
      <c r="K7" s="19"/>
      <c r="L7" s="19"/>
      <c r="M7" s="19"/>
      <c r="N7" s="19"/>
      <c r="O7" s="49" t="s">
        <v>0</v>
      </c>
      <c r="P7" s="19"/>
      <c r="Q7" s="19"/>
      <c r="R7" s="19"/>
      <c r="S7" s="19"/>
      <c r="T7" s="19"/>
      <c r="U7" s="49" t="s">
        <v>0</v>
      </c>
      <c r="V7" s="19"/>
      <c r="W7" s="19"/>
      <c r="X7" s="19"/>
      <c r="Y7" s="19"/>
      <c r="Z7" s="19"/>
      <c r="AA7" s="49" t="s">
        <v>0</v>
      </c>
      <c r="AB7" s="19"/>
      <c r="AC7" s="19"/>
      <c r="AD7" s="19"/>
      <c r="AE7" s="19"/>
      <c r="AF7" s="19"/>
      <c r="AG7" s="49" t="s">
        <v>0</v>
      </c>
      <c r="AH7" s="19"/>
      <c r="AI7" s="19"/>
      <c r="AJ7" s="19"/>
      <c r="AK7" s="19"/>
      <c r="AL7" s="19"/>
      <c r="AM7" s="49" t="s">
        <v>0</v>
      </c>
      <c r="AN7" s="19"/>
      <c r="AO7" s="19"/>
      <c r="AP7" s="19"/>
      <c r="AQ7" s="19"/>
      <c r="AR7" s="19"/>
      <c r="AS7" s="19"/>
      <c r="AT7" s="49" t="s">
        <v>0</v>
      </c>
      <c r="AU7" s="19"/>
      <c r="AV7" s="19"/>
      <c r="AW7" s="19"/>
      <c r="AX7" s="19"/>
      <c r="AY7" s="19"/>
      <c r="AZ7" s="49" t="s">
        <v>0</v>
      </c>
      <c r="BA7" s="19"/>
      <c r="BB7" s="19"/>
      <c r="BC7" s="19"/>
      <c r="BD7" s="19"/>
      <c r="BE7" s="19"/>
      <c r="BF7" s="49" t="s">
        <v>0</v>
      </c>
      <c r="BG7" s="19"/>
      <c r="BH7" s="19"/>
      <c r="BI7" s="19"/>
      <c r="BJ7" s="19"/>
      <c r="BK7" s="19"/>
      <c r="BL7" s="49" t="s">
        <v>0</v>
      </c>
      <c r="BM7" s="19"/>
      <c r="BN7" s="19"/>
      <c r="BO7" s="19"/>
      <c r="BP7" s="19"/>
      <c r="BQ7" s="19"/>
      <c r="BR7" s="49" t="s">
        <v>0</v>
      </c>
      <c r="BS7" s="19"/>
      <c r="BT7" s="19"/>
      <c r="BU7" s="19"/>
      <c r="BV7" s="19"/>
      <c r="BW7" s="50"/>
    </row>
    <row r="8" spans="1:75">
      <c r="A8" s="48"/>
      <c r="B8" s="49" t="s">
        <v>2</v>
      </c>
      <c r="C8" s="19"/>
      <c r="D8" s="19"/>
      <c r="E8" s="19"/>
      <c r="F8" s="19"/>
      <c r="G8" s="19"/>
      <c r="H8" s="19"/>
      <c r="I8" s="49" t="s">
        <v>2</v>
      </c>
      <c r="J8" s="19"/>
      <c r="K8" s="19"/>
      <c r="L8" s="19"/>
      <c r="M8" s="19"/>
      <c r="N8" s="19"/>
      <c r="O8" s="49" t="s">
        <v>2</v>
      </c>
      <c r="P8" s="19"/>
      <c r="Q8" s="19"/>
      <c r="R8" s="19"/>
      <c r="S8" s="19"/>
      <c r="T8" s="19"/>
      <c r="U8" s="49" t="s">
        <v>2</v>
      </c>
      <c r="V8" s="19"/>
      <c r="W8" s="19"/>
      <c r="X8" s="19"/>
      <c r="Y8" s="19"/>
      <c r="Z8" s="19"/>
      <c r="AA8" s="49" t="s">
        <v>2</v>
      </c>
      <c r="AB8" s="19"/>
      <c r="AC8" s="19"/>
      <c r="AD8" s="19"/>
      <c r="AE8" s="19"/>
      <c r="AF8" s="19"/>
      <c r="AG8" s="49" t="s">
        <v>2</v>
      </c>
      <c r="AH8" s="19"/>
      <c r="AI8" s="19"/>
      <c r="AJ8" s="19"/>
      <c r="AK8" s="19"/>
      <c r="AL8" s="19"/>
      <c r="AM8" s="49" t="s">
        <v>25</v>
      </c>
      <c r="AN8" s="19"/>
      <c r="AO8" s="19"/>
      <c r="AP8" s="19"/>
      <c r="AQ8" s="19"/>
      <c r="AR8" s="19"/>
      <c r="AS8" s="19"/>
      <c r="AT8" s="49" t="s">
        <v>25</v>
      </c>
      <c r="AU8" s="19"/>
      <c r="AV8" s="19"/>
      <c r="AW8" s="19"/>
      <c r="AX8" s="19"/>
      <c r="AY8" s="19"/>
      <c r="AZ8" s="49" t="s">
        <v>25</v>
      </c>
      <c r="BA8" s="19"/>
      <c r="BB8" s="19"/>
      <c r="BC8" s="19"/>
      <c r="BD8" s="19"/>
      <c r="BE8" s="19"/>
      <c r="BF8" s="49" t="s">
        <v>25</v>
      </c>
      <c r="BG8" s="19"/>
      <c r="BH8" s="19"/>
      <c r="BI8" s="19"/>
      <c r="BJ8" s="19"/>
      <c r="BK8" s="19"/>
      <c r="BL8" s="49" t="s">
        <v>25</v>
      </c>
      <c r="BM8" s="19"/>
      <c r="BN8" s="19"/>
      <c r="BO8" s="19"/>
      <c r="BP8" s="19"/>
      <c r="BQ8" s="19"/>
      <c r="BR8" s="49" t="s">
        <v>25</v>
      </c>
      <c r="BS8" s="19"/>
      <c r="BT8" s="19"/>
      <c r="BU8" s="19"/>
      <c r="BV8" s="19"/>
      <c r="BW8" s="50"/>
    </row>
    <row r="9" spans="1:75">
      <c r="A9" s="48"/>
      <c r="B9" s="49" t="s">
        <v>11</v>
      </c>
      <c r="C9" s="19"/>
      <c r="D9" s="19"/>
      <c r="E9" s="19"/>
      <c r="F9" s="19"/>
      <c r="G9" s="19"/>
      <c r="H9" s="19"/>
      <c r="I9" s="49" t="s">
        <v>11</v>
      </c>
      <c r="J9" s="19"/>
      <c r="K9" s="19"/>
      <c r="L9" s="19"/>
      <c r="M9" s="19"/>
      <c r="N9" s="19"/>
      <c r="O9" s="49" t="s">
        <v>11</v>
      </c>
      <c r="P9" s="19"/>
      <c r="Q9" s="19"/>
      <c r="R9" s="19"/>
      <c r="S9" s="19"/>
      <c r="T9" s="19"/>
      <c r="U9" s="49" t="s">
        <v>11</v>
      </c>
      <c r="V9" s="19"/>
      <c r="W9" s="19"/>
      <c r="X9" s="19"/>
      <c r="Y9" s="19"/>
      <c r="Z9" s="19"/>
      <c r="AA9" s="49" t="s">
        <v>11</v>
      </c>
      <c r="AB9" s="19"/>
      <c r="AC9" s="19"/>
      <c r="AD9" s="19"/>
      <c r="AE9" s="19"/>
      <c r="AF9" s="19"/>
      <c r="AG9" s="49" t="s">
        <v>11</v>
      </c>
      <c r="AH9" s="19"/>
      <c r="AI9" s="19"/>
      <c r="AJ9" s="19"/>
      <c r="AK9" s="19"/>
      <c r="AL9" s="19"/>
      <c r="AM9" s="49" t="s">
        <v>11</v>
      </c>
      <c r="AN9" s="19"/>
      <c r="AO9" s="19"/>
      <c r="AP9" s="19"/>
      <c r="AQ9" s="19"/>
      <c r="AR9" s="19"/>
      <c r="AS9" s="19"/>
      <c r="AT9" s="49" t="s">
        <v>11</v>
      </c>
      <c r="AU9" s="19"/>
      <c r="AV9" s="19"/>
      <c r="AW9" s="19"/>
      <c r="AX9" s="19"/>
      <c r="AY9" s="19"/>
      <c r="AZ9" s="49" t="s">
        <v>11</v>
      </c>
      <c r="BA9" s="19"/>
      <c r="BB9" s="19"/>
      <c r="BC9" s="19"/>
      <c r="BD9" s="19"/>
      <c r="BE9" s="19"/>
      <c r="BF9" s="49" t="s">
        <v>11</v>
      </c>
      <c r="BG9" s="19"/>
      <c r="BH9" s="19"/>
      <c r="BI9" s="19"/>
      <c r="BJ9" s="19"/>
      <c r="BK9" s="19"/>
      <c r="BL9" s="49" t="s">
        <v>11</v>
      </c>
      <c r="BM9" s="19"/>
      <c r="BN9" s="19"/>
      <c r="BO9" s="19"/>
      <c r="BP9" s="19"/>
      <c r="BQ9" s="19"/>
      <c r="BR9" s="49" t="s">
        <v>11</v>
      </c>
      <c r="BS9" s="19"/>
      <c r="BT9" s="19"/>
      <c r="BU9" s="19"/>
      <c r="BV9" s="19"/>
      <c r="BW9" s="50"/>
    </row>
    <row r="10" spans="1:75">
      <c r="A10" s="48"/>
      <c r="B10" s="19"/>
      <c r="C10" s="51" t="s">
        <v>19</v>
      </c>
      <c r="D10" s="51"/>
      <c r="E10" s="51"/>
      <c r="F10" s="51"/>
      <c r="G10" s="51"/>
      <c r="H10" s="19"/>
      <c r="I10" s="51" t="s">
        <v>20</v>
      </c>
      <c r="J10" s="51"/>
      <c r="K10" s="51"/>
      <c r="L10" s="51"/>
      <c r="M10" s="51"/>
      <c r="N10" s="19"/>
      <c r="O10" s="51" t="s">
        <v>21</v>
      </c>
      <c r="P10" s="51"/>
      <c r="Q10" s="51"/>
      <c r="R10" s="51"/>
      <c r="S10" s="51"/>
      <c r="T10" s="19"/>
      <c r="U10" s="51" t="s">
        <v>19</v>
      </c>
      <c r="V10" s="51"/>
      <c r="W10" s="51"/>
      <c r="X10" s="51"/>
      <c r="Y10" s="51"/>
      <c r="Z10" s="19"/>
      <c r="AA10" s="51" t="s">
        <v>20</v>
      </c>
      <c r="AB10" s="51"/>
      <c r="AC10" s="51"/>
      <c r="AD10" s="51"/>
      <c r="AE10" s="51"/>
      <c r="AF10" s="19"/>
      <c r="AG10" s="51" t="s">
        <v>21</v>
      </c>
      <c r="AH10" s="51"/>
      <c r="AI10" s="51"/>
      <c r="AJ10" s="51"/>
      <c r="AK10" s="51"/>
      <c r="AL10" s="19"/>
      <c r="AM10" s="19"/>
      <c r="AN10" s="51" t="s">
        <v>19</v>
      </c>
      <c r="AO10" s="51"/>
      <c r="AP10" s="51"/>
      <c r="AQ10" s="51"/>
      <c r="AR10" s="51"/>
      <c r="AS10" s="19"/>
      <c r="AT10" s="51" t="s">
        <v>20</v>
      </c>
      <c r="AU10" s="51"/>
      <c r="AV10" s="51"/>
      <c r="AW10" s="51"/>
      <c r="AX10" s="51"/>
      <c r="AY10" s="19"/>
      <c r="AZ10" s="51" t="s">
        <v>21</v>
      </c>
      <c r="BA10" s="51"/>
      <c r="BB10" s="51"/>
      <c r="BC10" s="51"/>
      <c r="BD10" s="51"/>
      <c r="BE10" s="19"/>
      <c r="BF10" s="51" t="s">
        <v>19</v>
      </c>
      <c r="BG10" s="51"/>
      <c r="BH10" s="51"/>
      <c r="BI10" s="51"/>
      <c r="BJ10" s="51"/>
      <c r="BK10" s="19"/>
      <c r="BL10" s="51" t="s">
        <v>20</v>
      </c>
      <c r="BM10" s="51"/>
      <c r="BN10" s="51"/>
      <c r="BO10" s="51"/>
      <c r="BP10" s="51"/>
      <c r="BQ10" s="19"/>
      <c r="BR10" s="51" t="s">
        <v>21</v>
      </c>
      <c r="BS10" s="51"/>
      <c r="BT10" s="51"/>
      <c r="BU10" s="51"/>
      <c r="BV10" s="51"/>
      <c r="BW10" s="50"/>
    </row>
    <row r="11" spans="1:75" ht="14.25" customHeight="1">
      <c r="A11" s="48"/>
      <c r="B11" s="19"/>
      <c r="C11" s="51" t="s">
        <v>1</v>
      </c>
      <c r="D11" s="51"/>
      <c r="E11" s="51"/>
      <c r="F11" s="51"/>
      <c r="G11" s="51"/>
      <c r="H11" s="19"/>
      <c r="I11" s="51" t="s">
        <v>1</v>
      </c>
      <c r="J11" s="51"/>
      <c r="K11" s="51"/>
      <c r="L11" s="51"/>
      <c r="M11" s="51"/>
      <c r="N11" s="19"/>
      <c r="O11" s="51" t="s">
        <v>1</v>
      </c>
      <c r="P11" s="51"/>
      <c r="Q11" s="51"/>
      <c r="R11" s="51"/>
      <c r="S11" s="51"/>
      <c r="T11" s="19"/>
      <c r="U11" s="51" t="s">
        <v>22</v>
      </c>
      <c r="V11" s="51"/>
      <c r="W11" s="51"/>
      <c r="X11" s="51"/>
      <c r="Y11" s="51"/>
      <c r="Z11" s="19"/>
      <c r="AA11" s="51" t="s">
        <v>22</v>
      </c>
      <c r="AB11" s="51"/>
      <c r="AC11" s="51"/>
      <c r="AD11" s="51"/>
      <c r="AE11" s="51"/>
      <c r="AF11" s="19"/>
      <c r="AG11" s="51" t="s">
        <v>22</v>
      </c>
      <c r="AH11" s="51"/>
      <c r="AI11" s="51"/>
      <c r="AJ11" s="51"/>
      <c r="AK11" s="51"/>
      <c r="AL11" s="19"/>
      <c r="AM11" s="19"/>
      <c r="AN11" s="51" t="s">
        <v>1</v>
      </c>
      <c r="AO11" s="51"/>
      <c r="AP11" s="51"/>
      <c r="AQ11" s="51"/>
      <c r="AR11" s="51"/>
      <c r="AS11" s="19"/>
      <c r="AT11" s="51" t="s">
        <v>1</v>
      </c>
      <c r="AU11" s="51"/>
      <c r="AV11" s="51"/>
      <c r="AW11" s="51"/>
      <c r="AX11" s="51"/>
      <c r="AY11" s="19"/>
      <c r="AZ11" s="51" t="s">
        <v>1</v>
      </c>
      <c r="BA11" s="51"/>
      <c r="BB11" s="51"/>
      <c r="BC11" s="51"/>
      <c r="BD11" s="51"/>
      <c r="BE11" s="19"/>
      <c r="BF11" s="51" t="s">
        <v>22</v>
      </c>
      <c r="BG11" s="51"/>
      <c r="BH11" s="51"/>
      <c r="BI11" s="51"/>
      <c r="BJ11" s="51"/>
      <c r="BK11" s="19"/>
      <c r="BL11" s="51" t="s">
        <v>22</v>
      </c>
      <c r="BM11" s="51"/>
      <c r="BN11" s="51"/>
      <c r="BO11" s="51"/>
      <c r="BP11" s="51"/>
      <c r="BQ11" s="19"/>
      <c r="BR11" s="51" t="s">
        <v>22</v>
      </c>
      <c r="BS11" s="51"/>
      <c r="BT11" s="51"/>
      <c r="BU11" s="51"/>
      <c r="BV11" s="51"/>
      <c r="BW11" s="50"/>
    </row>
    <row r="12" spans="1:75">
      <c r="A12" s="48"/>
      <c r="B12" s="49" t="s">
        <v>12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49" t="s">
        <v>12</v>
      </c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50"/>
    </row>
    <row r="13" spans="1:75">
      <c r="A13" s="48"/>
      <c r="B13" s="61"/>
      <c r="C13" s="62">
        <v>2010</v>
      </c>
      <c r="D13" s="62">
        <v>2015</v>
      </c>
      <c r="E13" s="62">
        <v>2020</v>
      </c>
      <c r="F13" s="62">
        <v>2025</v>
      </c>
      <c r="G13" s="62">
        <v>2030</v>
      </c>
      <c r="H13" s="19"/>
      <c r="I13" s="62">
        <v>2010</v>
      </c>
      <c r="J13" s="62">
        <v>2015</v>
      </c>
      <c r="K13" s="62">
        <v>2020</v>
      </c>
      <c r="L13" s="62">
        <v>2025</v>
      </c>
      <c r="M13" s="62">
        <v>2030</v>
      </c>
      <c r="N13" s="19"/>
      <c r="O13" s="62">
        <v>2010</v>
      </c>
      <c r="P13" s="62">
        <v>2015</v>
      </c>
      <c r="Q13" s="62">
        <v>2020</v>
      </c>
      <c r="R13" s="62">
        <v>2025</v>
      </c>
      <c r="S13" s="62">
        <v>2030</v>
      </c>
      <c r="T13" s="19"/>
      <c r="U13" s="62">
        <v>2010</v>
      </c>
      <c r="V13" s="62">
        <v>2015</v>
      </c>
      <c r="W13" s="62">
        <v>2020</v>
      </c>
      <c r="X13" s="62">
        <v>2025</v>
      </c>
      <c r="Y13" s="62">
        <v>2030</v>
      </c>
      <c r="Z13" s="19"/>
      <c r="AA13" s="62">
        <v>2010</v>
      </c>
      <c r="AB13" s="62">
        <v>2015</v>
      </c>
      <c r="AC13" s="62">
        <v>2020</v>
      </c>
      <c r="AD13" s="62">
        <v>2025</v>
      </c>
      <c r="AE13" s="62">
        <v>2030</v>
      </c>
      <c r="AF13" s="19"/>
      <c r="AG13" s="62">
        <v>2010</v>
      </c>
      <c r="AH13" s="62">
        <v>2015</v>
      </c>
      <c r="AI13" s="62">
        <v>2020</v>
      </c>
      <c r="AJ13" s="62">
        <v>2025</v>
      </c>
      <c r="AK13" s="62">
        <v>2030</v>
      </c>
      <c r="AL13" s="19"/>
      <c r="AM13" s="61"/>
      <c r="AN13" s="62">
        <v>2010</v>
      </c>
      <c r="AO13" s="62">
        <v>2015</v>
      </c>
      <c r="AP13" s="62">
        <v>2020</v>
      </c>
      <c r="AQ13" s="62">
        <v>2025</v>
      </c>
      <c r="AR13" s="62">
        <v>2030</v>
      </c>
      <c r="AS13" s="19"/>
      <c r="AT13" s="62">
        <v>2010</v>
      </c>
      <c r="AU13" s="62">
        <v>2015</v>
      </c>
      <c r="AV13" s="62">
        <v>2020</v>
      </c>
      <c r="AW13" s="62">
        <v>2025</v>
      </c>
      <c r="AX13" s="62">
        <v>2030</v>
      </c>
      <c r="AY13" s="19"/>
      <c r="AZ13" s="62">
        <v>2010</v>
      </c>
      <c r="BA13" s="62">
        <v>2015</v>
      </c>
      <c r="BB13" s="62">
        <v>2020</v>
      </c>
      <c r="BC13" s="62">
        <v>2025</v>
      </c>
      <c r="BD13" s="62">
        <v>2030</v>
      </c>
      <c r="BE13" s="19"/>
      <c r="BF13" s="62">
        <v>2010</v>
      </c>
      <c r="BG13" s="62">
        <v>2015</v>
      </c>
      <c r="BH13" s="62">
        <v>2020</v>
      </c>
      <c r="BI13" s="62">
        <v>2025</v>
      </c>
      <c r="BJ13" s="62">
        <v>2030</v>
      </c>
      <c r="BK13" s="19"/>
      <c r="BL13" s="61">
        <v>2010</v>
      </c>
      <c r="BM13" s="61">
        <v>2015</v>
      </c>
      <c r="BN13" s="61">
        <v>2020</v>
      </c>
      <c r="BO13" s="61">
        <v>2025</v>
      </c>
      <c r="BP13" s="61">
        <v>2030</v>
      </c>
      <c r="BQ13" s="19"/>
      <c r="BR13" s="62">
        <v>2010</v>
      </c>
      <c r="BS13" s="62">
        <v>2015</v>
      </c>
      <c r="BT13" s="62">
        <v>2020</v>
      </c>
      <c r="BU13" s="62">
        <v>2025</v>
      </c>
      <c r="BV13" s="62">
        <v>2030</v>
      </c>
      <c r="BW13" s="50"/>
    </row>
    <row r="14" spans="1:75">
      <c r="A14" s="48"/>
      <c r="B14" s="65" t="s">
        <v>3</v>
      </c>
      <c r="C14" s="63">
        <v>853.78750000000048</v>
      </c>
      <c r="D14" s="63">
        <v>1419.1125000000002</v>
      </c>
      <c r="E14" s="63">
        <v>1984.4374999999998</v>
      </c>
      <c r="F14" s="63">
        <v>2602.3125</v>
      </c>
      <c r="G14" s="63">
        <v>3220.1875</v>
      </c>
      <c r="H14" s="19"/>
      <c r="I14" s="63">
        <v>853.78750000000048</v>
      </c>
      <c r="J14" s="63">
        <v>1968.4009375000001</v>
      </c>
      <c r="K14" s="63">
        <v>3083.0143749999997</v>
      </c>
      <c r="L14" s="63">
        <v>4334.1420781249999</v>
      </c>
      <c r="M14" s="63">
        <v>5585.269781250001</v>
      </c>
      <c r="N14" s="19"/>
      <c r="O14" s="63">
        <v>853.78750000000048</v>
      </c>
      <c r="P14" s="63">
        <v>833.03750000000025</v>
      </c>
      <c r="Q14" s="63">
        <v>812.28750000000014</v>
      </c>
      <c r="R14" s="63">
        <v>914.78750000000014</v>
      </c>
      <c r="S14" s="63">
        <v>1017.2875000000001</v>
      </c>
      <c r="T14" s="19"/>
      <c r="U14" s="63">
        <v>853.78750000000048</v>
      </c>
      <c r="V14" s="63">
        <v>1419.1125000000002</v>
      </c>
      <c r="W14" s="63">
        <v>1984.4374999999998</v>
      </c>
      <c r="X14" s="63">
        <v>2602.3125</v>
      </c>
      <c r="Y14" s="63">
        <v>3220.1875</v>
      </c>
      <c r="Z14" s="19"/>
      <c r="AA14" s="63">
        <v>853.78750000000048</v>
      </c>
      <c r="AB14" s="63">
        <v>1968.4009375000001</v>
      </c>
      <c r="AC14" s="63">
        <v>3083.0143749999997</v>
      </c>
      <c r="AD14" s="63">
        <v>4334.1420781249999</v>
      </c>
      <c r="AE14" s="63">
        <v>5585.269781250001</v>
      </c>
      <c r="AF14" s="19"/>
      <c r="AG14" s="63">
        <v>853.78750000000048</v>
      </c>
      <c r="AH14" s="63">
        <v>833.03750000000025</v>
      </c>
      <c r="AI14" s="63">
        <v>812.28750000000014</v>
      </c>
      <c r="AJ14" s="63">
        <v>914.78750000000014</v>
      </c>
      <c r="AK14" s="63">
        <v>1017.2875000000001</v>
      </c>
      <c r="AL14" s="19"/>
      <c r="AM14" s="65" t="s">
        <v>3</v>
      </c>
      <c r="AN14" s="63">
        <v>853.78750000000048</v>
      </c>
      <c r="AO14" s="63">
        <v>1419.1125000000002</v>
      </c>
      <c r="AP14" s="63">
        <v>1984.4374999999998</v>
      </c>
      <c r="AQ14" s="63">
        <v>2602.3125</v>
      </c>
      <c r="AR14" s="63">
        <v>3220.1875</v>
      </c>
      <c r="AS14" s="19"/>
      <c r="AT14" s="63">
        <v>853.78750000000048</v>
      </c>
      <c r="AU14" s="63">
        <v>1968.4009375000001</v>
      </c>
      <c r="AV14" s="63">
        <v>3083.0143749999997</v>
      </c>
      <c r="AW14" s="63">
        <v>4334.1420781249999</v>
      </c>
      <c r="AX14" s="63">
        <v>5585.269781250001</v>
      </c>
      <c r="AY14" s="19"/>
      <c r="AZ14" s="63">
        <v>853.78750000000048</v>
      </c>
      <c r="BA14" s="63">
        <v>833.03750000000025</v>
      </c>
      <c r="BB14" s="63">
        <v>812.28750000000014</v>
      </c>
      <c r="BC14" s="63">
        <v>914.78750000000014</v>
      </c>
      <c r="BD14" s="63">
        <v>1017.2875000000001</v>
      </c>
      <c r="BE14" s="19"/>
      <c r="BF14" s="63">
        <v>853.78750000000048</v>
      </c>
      <c r="BG14" s="63">
        <v>1419.1125000000002</v>
      </c>
      <c r="BH14" s="63">
        <v>1984.4374999999998</v>
      </c>
      <c r="BI14" s="63">
        <v>2602.3125</v>
      </c>
      <c r="BJ14" s="63">
        <v>3220.1875</v>
      </c>
      <c r="BK14" s="19"/>
      <c r="BL14" s="63">
        <v>853.78750000000048</v>
      </c>
      <c r="BM14" s="63">
        <v>1968.4009375000001</v>
      </c>
      <c r="BN14" s="63">
        <v>3083.0143749999997</v>
      </c>
      <c r="BO14" s="63">
        <v>4334.1420781249999</v>
      </c>
      <c r="BP14" s="63">
        <v>5585.269781250001</v>
      </c>
      <c r="BQ14" s="19"/>
      <c r="BR14" s="63">
        <v>853.78750000000048</v>
      </c>
      <c r="BS14" s="63">
        <v>833.03750000000025</v>
      </c>
      <c r="BT14" s="63">
        <v>812.28750000000014</v>
      </c>
      <c r="BU14" s="63">
        <v>914.78750000000014</v>
      </c>
      <c r="BV14" s="63">
        <v>1017.2875000000001</v>
      </c>
      <c r="BW14" s="50"/>
    </row>
    <row r="15" spans="1:75">
      <c r="A15" s="48"/>
      <c r="B15" s="65" t="s">
        <v>13</v>
      </c>
      <c r="C15" s="63">
        <v>728.74186783518712</v>
      </c>
      <c r="D15" s="63">
        <v>910.99475819847794</v>
      </c>
      <c r="E15" s="63">
        <v>1093.2476485617692</v>
      </c>
      <c r="F15" s="63">
        <v>1327.0502736768226</v>
      </c>
      <c r="G15" s="63">
        <v>1560.8528987918764</v>
      </c>
      <c r="H15" s="19"/>
      <c r="I15" s="63">
        <v>728.74186783518712</v>
      </c>
      <c r="J15" s="63">
        <v>1111.0287835316815</v>
      </c>
      <c r="K15" s="63">
        <v>1493.3156992281758</v>
      </c>
      <c r="L15" s="63">
        <v>1539.1459256178955</v>
      </c>
      <c r="M15" s="63">
        <v>1584.9761520076147</v>
      </c>
      <c r="N15" s="19"/>
      <c r="O15" s="63">
        <v>728.74186783518712</v>
      </c>
      <c r="P15" s="63">
        <v>848.71901068627585</v>
      </c>
      <c r="Q15" s="63">
        <v>968.69615353736481</v>
      </c>
      <c r="R15" s="63">
        <v>1002.7012515937454</v>
      </c>
      <c r="S15" s="63">
        <v>1036.706349650126</v>
      </c>
      <c r="T15" s="19"/>
      <c r="U15" s="63">
        <v>728.74186783518712</v>
      </c>
      <c r="V15" s="63">
        <v>910.99475819847794</v>
      </c>
      <c r="W15" s="63">
        <v>1093.2476485617692</v>
      </c>
      <c r="X15" s="63">
        <v>1327.0502736768226</v>
      </c>
      <c r="Y15" s="63">
        <v>1560.8528987918764</v>
      </c>
      <c r="Z15" s="19"/>
      <c r="AA15" s="63">
        <v>728.74186783518712</v>
      </c>
      <c r="AB15" s="63">
        <v>1111.0287835316815</v>
      </c>
      <c r="AC15" s="63">
        <v>1493.3156992281758</v>
      </c>
      <c r="AD15" s="63">
        <v>1539.1459256178955</v>
      </c>
      <c r="AE15" s="63">
        <v>1584.9761520076147</v>
      </c>
      <c r="AF15" s="19"/>
      <c r="AG15" s="63">
        <v>728.74186783518712</v>
      </c>
      <c r="AH15" s="63">
        <v>848.71901068627585</v>
      </c>
      <c r="AI15" s="63">
        <v>968.69615353736481</v>
      </c>
      <c r="AJ15" s="63">
        <v>1002.7012515937454</v>
      </c>
      <c r="AK15" s="63">
        <v>1036.706349650126</v>
      </c>
      <c r="AL15" s="19"/>
      <c r="AM15" s="65" t="s">
        <v>13</v>
      </c>
      <c r="AN15" s="63">
        <v>728.74186783518712</v>
      </c>
      <c r="AO15" s="63">
        <v>910.99475819847794</v>
      </c>
      <c r="AP15" s="63">
        <v>1093.2476485617692</v>
      </c>
      <c r="AQ15" s="63">
        <v>1327.0502736768226</v>
      </c>
      <c r="AR15" s="63">
        <v>1560.8528987918764</v>
      </c>
      <c r="AS15" s="19"/>
      <c r="AT15" s="63">
        <v>728.74186783518712</v>
      </c>
      <c r="AU15" s="63">
        <v>1111.0287835316815</v>
      </c>
      <c r="AV15" s="63">
        <v>1493.3156992281758</v>
      </c>
      <c r="AW15" s="63">
        <v>1539.1459256178955</v>
      </c>
      <c r="AX15" s="63">
        <v>1584.9761520076147</v>
      </c>
      <c r="AY15" s="19"/>
      <c r="AZ15" s="63">
        <v>728.74186783518712</v>
      </c>
      <c r="BA15" s="63">
        <v>848.71901068627585</v>
      </c>
      <c r="BB15" s="63">
        <v>968.69615353736481</v>
      </c>
      <c r="BC15" s="63">
        <v>1002.7012515937454</v>
      </c>
      <c r="BD15" s="63">
        <v>1036.706349650126</v>
      </c>
      <c r="BE15" s="19"/>
      <c r="BF15" s="63">
        <v>728.74186783518712</v>
      </c>
      <c r="BG15" s="63">
        <v>910.99475819847794</v>
      </c>
      <c r="BH15" s="63">
        <v>1093.2476485617692</v>
      </c>
      <c r="BI15" s="63">
        <v>1327.0502736768226</v>
      </c>
      <c r="BJ15" s="63">
        <v>1560.8528987918764</v>
      </c>
      <c r="BK15" s="19"/>
      <c r="BL15" s="63">
        <v>728.74186783518712</v>
      </c>
      <c r="BM15" s="63">
        <v>1111.0287835316815</v>
      </c>
      <c r="BN15" s="63">
        <v>1493.3156992281758</v>
      </c>
      <c r="BO15" s="63">
        <v>1539.1459256178955</v>
      </c>
      <c r="BP15" s="63">
        <v>1584.9761520076147</v>
      </c>
      <c r="BQ15" s="19"/>
      <c r="BR15" s="63">
        <v>728.74186783518712</v>
      </c>
      <c r="BS15" s="63">
        <v>848.71901068627585</v>
      </c>
      <c r="BT15" s="63">
        <v>968.69615353736481</v>
      </c>
      <c r="BU15" s="63">
        <v>1002.7012515937454</v>
      </c>
      <c r="BV15" s="63">
        <v>1036.706349650126</v>
      </c>
      <c r="BW15" s="50"/>
    </row>
    <row r="16" spans="1:75">
      <c r="A16" s="48"/>
      <c r="B16" s="65" t="s">
        <v>14</v>
      </c>
      <c r="C16" s="63">
        <v>905.46311416370929</v>
      </c>
      <c r="D16" s="63">
        <v>1109.4463473546516</v>
      </c>
      <c r="E16" s="63">
        <v>1313.429580545594</v>
      </c>
      <c r="F16" s="63">
        <v>1625.0941119906624</v>
      </c>
      <c r="G16" s="63">
        <v>1936.7586434357304</v>
      </c>
      <c r="H16" s="19"/>
      <c r="I16" s="63">
        <v>905.46311416370929</v>
      </c>
      <c r="J16" s="63">
        <v>1327.1831394608489</v>
      </c>
      <c r="K16" s="63">
        <v>1748.9031647579891</v>
      </c>
      <c r="L16" s="63">
        <v>1852.5321714327906</v>
      </c>
      <c r="M16" s="63">
        <v>1956.1611781075921</v>
      </c>
      <c r="N16" s="19"/>
      <c r="O16" s="63">
        <v>905.46311416370929</v>
      </c>
      <c r="P16" s="63">
        <v>1059.0974003163315</v>
      </c>
      <c r="Q16" s="63">
        <v>1212.7316864689533</v>
      </c>
      <c r="R16" s="63">
        <v>1284.3101264447341</v>
      </c>
      <c r="S16" s="63">
        <v>1355.8885664205154</v>
      </c>
      <c r="T16" s="19"/>
      <c r="U16" s="63">
        <v>905.46311416370929</v>
      </c>
      <c r="V16" s="63">
        <v>1109.4463473546516</v>
      </c>
      <c r="W16" s="63">
        <v>1313.429580545594</v>
      </c>
      <c r="X16" s="63">
        <v>1625.0941119906624</v>
      </c>
      <c r="Y16" s="63">
        <v>1936.7586434357304</v>
      </c>
      <c r="Z16" s="19"/>
      <c r="AA16" s="63">
        <v>905.46311416370929</v>
      </c>
      <c r="AB16" s="63">
        <v>1327.1831394608489</v>
      </c>
      <c r="AC16" s="63">
        <v>1748.9031647579891</v>
      </c>
      <c r="AD16" s="63">
        <v>1852.5321714327906</v>
      </c>
      <c r="AE16" s="63">
        <v>1956.1611781075921</v>
      </c>
      <c r="AF16" s="19"/>
      <c r="AG16" s="63">
        <v>905.46311416370929</v>
      </c>
      <c r="AH16" s="63">
        <v>1059.0974003163315</v>
      </c>
      <c r="AI16" s="63">
        <v>1212.7316864689533</v>
      </c>
      <c r="AJ16" s="63">
        <v>1284.3101264447341</v>
      </c>
      <c r="AK16" s="63">
        <v>1355.8885664205154</v>
      </c>
      <c r="AL16" s="19"/>
      <c r="AM16" s="65" t="s">
        <v>14</v>
      </c>
      <c r="AN16" s="63">
        <v>905.46311416370929</v>
      </c>
      <c r="AO16" s="63">
        <v>1109.4463473546516</v>
      </c>
      <c r="AP16" s="63">
        <v>1313.429580545594</v>
      </c>
      <c r="AQ16" s="63">
        <v>1625.0941119906624</v>
      </c>
      <c r="AR16" s="63">
        <v>1936.7586434357304</v>
      </c>
      <c r="AS16" s="19"/>
      <c r="AT16" s="63">
        <v>905.46311416370929</v>
      </c>
      <c r="AU16" s="63">
        <v>1327.1831394608489</v>
      </c>
      <c r="AV16" s="63">
        <v>1748.9031647579891</v>
      </c>
      <c r="AW16" s="63">
        <v>1852.5321714327906</v>
      </c>
      <c r="AX16" s="63">
        <v>1956.1611781075921</v>
      </c>
      <c r="AY16" s="19"/>
      <c r="AZ16" s="63">
        <v>905.46311416370929</v>
      </c>
      <c r="BA16" s="63">
        <v>1059.0974003163315</v>
      </c>
      <c r="BB16" s="63">
        <v>1212.7316864689533</v>
      </c>
      <c r="BC16" s="63">
        <v>1284.3101264447341</v>
      </c>
      <c r="BD16" s="63">
        <v>1355.8885664205154</v>
      </c>
      <c r="BE16" s="19"/>
      <c r="BF16" s="63">
        <v>905.46311416370929</v>
      </c>
      <c r="BG16" s="63">
        <v>1109.4463473546516</v>
      </c>
      <c r="BH16" s="63">
        <v>1313.429580545594</v>
      </c>
      <c r="BI16" s="63">
        <v>1625.0941119906624</v>
      </c>
      <c r="BJ16" s="63">
        <v>1936.7586434357304</v>
      </c>
      <c r="BK16" s="19"/>
      <c r="BL16" s="63">
        <v>905.46311416370929</v>
      </c>
      <c r="BM16" s="63">
        <v>1327.1831394608489</v>
      </c>
      <c r="BN16" s="63">
        <v>1748.9031647579891</v>
      </c>
      <c r="BO16" s="63">
        <v>1852.5321714327906</v>
      </c>
      <c r="BP16" s="63">
        <v>1956.1611781075921</v>
      </c>
      <c r="BQ16" s="19"/>
      <c r="BR16" s="63">
        <v>905.46311416370929</v>
      </c>
      <c r="BS16" s="63">
        <v>1059.0974003163315</v>
      </c>
      <c r="BT16" s="63">
        <v>1212.7316864689533</v>
      </c>
      <c r="BU16" s="63">
        <v>1284.3101264447341</v>
      </c>
      <c r="BV16" s="63">
        <v>1355.8885664205154</v>
      </c>
      <c r="BW16" s="50"/>
    </row>
    <row r="17" spans="1:75">
      <c r="A17" s="48"/>
      <c r="B17" s="65" t="s">
        <v>15</v>
      </c>
      <c r="C17" s="63">
        <v>1153.9248261393968</v>
      </c>
      <c r="D17" s="63">
        <v>1251.572768851363</v>
      </c>
      <c r="E17" s="63">
        <v>1349.2207115633285</v>
      </c>
      <c r="F17" s="63">
        <v>1545.922788888902</v>
      </c>
      <c r="G17" s="63">
        <v>1742.6248662144753</v>
      </c>
      <c r="H17" s="19"/>
      <c r="I17" s="63">
        <v>1153.9248261393968</v>
      </c>
      <c r="J17" s="63">
        <v>1262.5516043338375</v>
      </c>
      <c r="K17" s="63">
        <v>1371.1783825282773</v>
      </c>
      <c r="L17" s="63">
        <v>1569.2141358517558</v>
      </c>
      <c r="M17" s="63">
        <v>1767.2498891752334</v>
      </c>
      <c r="N17" s="19"/>
      <c r="O17" s="63">
        <v>1153.9248261393968</v>
      </c>
      <c r="P17" s="63">
        <v>1183.5712852827237</v>
      </c>
      <c r="Q17" s="63">
        <v>1213.2177444260508</v>
      </c>
      <c r="R17" s="63">
        <v>1342.6024886265047</v>
      </c>
      <c r="S17" s="63">
        <v>1471.9872328269585</v>
      </c>
      <c r="T17" s="19"/>
      <c r="U17" s="63">
        <v>1153.9248261393968</v>
      </c>
      <c r="V17" s="63">
        <v>1251.572768851363</v>
      </c>
      <c r="W17" s="63">
        <v>1349.2207115633285</v>
      </c>
      <c r="X17" s="63">
        <v>1545.922788888902</v>
      </c>
      <c r="Y17" s="63">
        <v>1742.6248662144753</v>
      </c>
      <c r="Z17" s="19"/>
      <c r="AA17" s="63">
        <v>1153.9248261393968</v>
      </c>
      <c r="AB17" s="63">
        <v>1262.5516043338375</v>
      </c>
      <c r="AC17" s="63">
        <v>1371.1783825282773</v>
      </c>
      <c r="AD17" s="63">
        <v>1569.2141358517558</v>
      </c>
      <c r="AE17" s="63">
        <v>1767.2498891752334</v>
      </c>
      <c r="AF17" s="19"/>
      <c r="AG17" s="63">
        <v>1153.9248261393968</v>
      </c>
      <c r="AH17" s="63">
        <v>1183.5712852827237</v>
      </c>
      <c r="AI17" s="63">
        <v>1213.2177444260508</v>
      </c>
      <c r="AJ17" s="63">
        <v>1342.6024886265047</v>
      </c>
      <c r="AK17" s="63">
        <v>1471.9872328269585</v>
      </c>
      <c r="AL17" s="19"/>
      <c r="AM17" s="65" t="s">
        <v>15</v>
      </c>
      <c r="AN17" s="63">
        <v>1153.9248261393968</v>
      </c>
      <c r="AO17" s="63">
        <v>1251.572768851363</v>
      </c>
      <c r="AP17" s="63">
        <v>1349.2207115633285</v>
      </c>
      <c r="AQ17" s="63">
        <v>1545.922788888902</v>
      </c>
      <c r="AR17" s="63">
        <v>1742.6248662144753</v>
      </c>
      <c r="AS17" s="19"/>
      <c r="AT17" s="63">
        <v>1153.9248261393968</v>
      </c>
      <c r="AU17" s="63">
        <v>1262.5516043338375</v>
      </c>
      <c r="AV17" s="63">
        <v>1371.1783825282773</v>
      </c>
      <c r="AW17" s="63">
        <v>1569.2141358517558</v>
      </c>
      <c r="AX17" s="63">
        <v>1767.2498891752334</v>
      </c>
      <c r="AY17" s="19"/>
      <c r="AZ17" s="63">
        <v>1153.9248261393968</v>
      </c>
      <c r="BA17" s="63">
        <v>1183.5712852827237</v>
      </c>
      <c r="BB17" s="63">
        <v>1213.2177444260508</v>
      </c>
      <c r="BC17" s="63">
        <v>1342.6024886265047</v>
      </c>
      <c r="BD17" s="63">
        <v>1471.9872328269585</v>
      </c>
      <c r="BE17" s="19"/>
      <c r="BF17" s="63">
        <v>1153.9248261393968</v>
      </c>
      <c r="BG17" s="63">
        <v>1251.572768851363</v>
      </c>
      <c r="BH17" s="63">
        <v>1349.2207115633285</v>
      </c>
      <c r="BI17" s="63">
        <v>1545.922788888902</v>
      </c>
      <c r="BJ17" s="63">
        <v>1742.6248662144753</v>
      </c>
      <c r="BK17" s="19"/>
      <c r="BL17" s="63">
        <v>1153.9248261393968</v>
      </c>
      <c r="BM17" s="63">
        <v>1262.5516043338375</v>
      </c>
      <c r="BN17" s="63">
        <v>1371.1783825282773</v>
      </c>
      <c r="BO17" s="63">
        <v>1569.2141358517558</v>
      </c>
      <c r="BP17" s="63">
        <v>1767.2498891752334</v>
      </c>
      <c r="BQ17" s="19"/>
      <c r="BR17" s="63">
        <v>1153.9248261393968</v>
      </c>
      <c r="BS17" s="63">
        <v>1183.5712852827237</v>
      </c>
      <c r="BT17" s="63">
        <v>1213.2177444260508</v>
      </c>
      <c r="BU17" s="63">
        <v>1342.6024886265047</v>
      </c>
      <c r="BV17" s="63">
        <v>1471.9872328269585</v>
      </c>
      <c r="BW17" s="50"/>
    </row>
    <row r="18" spans="1:75">
      <c r="A18" s="48"/>
      <c r="B18" s="65" t="s">
        <v>23</v>
      </c>
      <c r="C18" s="63">
        <v>0</v>
      </c>
      <c r="D18" s="63">
        <v>2474.9335197378878</v>
      </c>
      <c r="E18" s="63">
        <v>8268.0145615643742</v>
      </c>
      <c r="F18" s="63">
        <v>20237.116763693171</v>
      </c>
      <c r="G18" s="63">
        <v>33505.696029635568</v>
      </c>
      <c r="H18" s="19"/>
      <c r="I18" s="63">
        <v>0</v>
      </c>
      <c r="J18" s="63">
        <v>2866.1086066771413</v>
      </c>
      <c r="K18" s="63">
        <v>10473.972487358411</v>
      </c>
      <c r="L18" s="63">
        <v>24908.35982283546</v>
      </c>
      <c r="M18" s="63">
        <v>41603.425388509946</v>
      </c>
      <c r="N18" s="19"/>
      <c r="O18" s="63">
        <v>0</v>
      </c>
      <c r="P18" s="63">
        <v>1200.0627685887466</v>
      </c>
      <c r="Q18" s="63">
        <v>4189.9114036370138</v>
      </c>
      <c r="R18" s="63">
        <v>10122.984608032984</v>
      </c>
      <c r="S18" s="63">
        <v>13145.150860756808</v>
      </c>
      <c r="T18" s="19"/>
      <c r="U18" s="63">
        <v>0</v>
      </c>
      <c r="V18" s="63">
        <v>2502.3810254839191</v>
      </c>
      <c r="W18" s="63">
        <v>8310.3063034903462</v>
      </c>
      <c r="X18" s="63">
        <v>21293.05892884286</v>
      </c>
      <c r="Y18" s="63">
        <v>51466.215951280305</v>
      </c>
      <c r="Z18" s="19"/>
      <c r="AA18" s="63">
        <v>0</v>
      </c>
      <c r="AB18" s="63">
        <v>2926.7143387726192</v>
      </c>
      <c r="AC18" s="63">
        <v>11598.697574863832</v>
      </c>
      <c r="AD18" s="63">
        <v>33837.180817330351</v>
      </c>
      <c r="AE18" s="63">
        <v>84713.087909762355</v>
      </c>
      <c r="AF18" s="19"/>
      <c r="AG18" s="63">
        <v>0</v>
      </c>
      <c r="AH18" s="63">
        <v>952.01410885788778</v>
      </c>
      <c r="AI18" s="63">
        <v>3781.6199010658961</v>
      </c>
      <c r="AJ18" s="63">
        <v>10874.797726352059</v>
      </c>
      <c r="AK18" s="63">
        <v>25214.064399409443</v>
      </c>
      <c r="AL18" s="19"/>
      <c r="AM18" s="65" t="s">
        <v>23</v>
      </c>
      <c r="AN18" s="63">
        <v>0</v>
      </c>
      <c r="AO18" s="63">
        <v>2474.9335197378878</v>
      </c>
      <c r="AP18" s="63">
        <v>8268.0145615643742</v>
      </c>
      <c r="AQ18" s="63">
        <v>20237.116763693171</v>
      </c>
      <c r="AR18" s="63">
        <v>33505.696029635568</v>
      </c>
      <c r="AS18" s="19"/>
      <c r="AT18" s="63">
        <v>0</v>
      </c>
      <c r="AU18" s="63">
        <v>2866.1086066771413</v>
      </c>
      <c r="AV18" s="63">
        <v>10473.972487358411</v>
      </c>
      <c r="AW18" s="63">
        <v>24908.35982283546</v>
      </c>
      <c r="AX18" s="63">
        <v>41603.425388509946</v>
      </c>
      <c r="AY18" s="19"/>
      <c r="AZ18" s="63">
        <v>0</v>
      </c>
      <c r="BA18" s="63">
        <v>1200.0627685887466</v>
      </c>
      <c r="BB18" s="63">
        <v>4189.9114036370138</v>
      </c>
      <c r="BC18" s="63">
        <v>10122.984608032984</v>
      </c>
      <c r="BD18" s="63">
        <v>13145.150860756808</v>
      </c>
      <c r="BE18" s="19"/>
      <c r="BF18" s="63">
        <v>0</v>
      </c>
      <c r="BG18" s="63">
        <v>2502.3810254839191</v>
      </c>
      <c r="BH18" s="63">
        <v>8310.2578940289623</v>
      </c>
      <c r="BI18" s="63">
        <v>21293.05892884286</v>
      </c>
      <c r="BJ18" s="63">
        <v>51466.215951280305</v>
      </c>
      <c r="BK18" s="19"/>
      <c r="BL18" s="63">
        <v>0</v>
      </c>
      <c r="BM18" s="63">
        <v>2926.7143387726192</v>
      </c>
      <c r="BN18" s="63">
        <v>11598.649165402448</v>
      </c>
      <c r="BO18" s="63">
        <v>33823.618916929998</v>
      </c>
      <c r="BP18" s="63">
        <v>84786.896553376966</v>
      </c>
      <c r="BQ18" s="19"/>
      <c r="BR18" s="63">
        <v>0</v>
      </c>
      <c r="BS18" s="63">
        <v>943.3854190640152</v>
      </c>
      <c r="BT18" s="63">
        <v>3764.7195504030556</v>
      </c>
      <c r="BU18" s="63">
        <v>10659.79084942675</v>
      </c>
      <c r="BV18" s="63">
        <v>25731.197811434773</v>
      </c>
      <c r="BW18" s="50"/>
    </row>
    <row r="19" spans="1:75">
      <c r="A19" s="48"/>
      <c r="B19" s="66" t="s">
        <v>16</v>
      </c>
      <c r="C19" s="64">
        <v>3641.9173081382937</v>
      </c>
      <c r="D19" s="64">
        <v>7166.0598941423805</v>
      </c>
      <c r="E19" s="64">
        <v>14008.350002235065</v>
      </c>
      <c r="F19" s="64">
        <v>27337.49643824956</v>
      </c>
      <c r="G19" s="64">
        <v>41966.119938077652</v>
      </c>
      <c r="H19" s="19"/>
      <c r="I19" s="64">
        <v>3641.9173081382937</v>
      </c>
      <c r="J19" s="64">
        <v>8535.2730715035104</v>
      </c>
      <c r="K19" s="64">
        <v>18170.384108872851</v>
      </c>
      <c r="L19" s="64">
        <v>34203.394133862901</v>
      </c>
      <c r="M19" s="64">
        <v>52497.082389050389</v>
      </c>
      <c r="N19" s="19"/>
      <c r="O19" s="64">
        <v>3641.9173081382937</v>
      </c>
      <c r="P19" s="64">
        <v>5124.487964874078</v>
      </c>
      <c r="Q19" s="64">
        <v>8396.8444880693824</v>
      </c>
      <c r="R19" s="64">
        <v>14667.385974697969</v>
      </c>
      <c r="S19" s="64">
        <v>18027.020509654409</v>
      </c>
      <c r="T19" s="19"/>
      <c r="U19" s="64">
        <v>3641.9173081382937</v>
      </c>
      <c r="V19" s="64">
        <v>7193.5073998884118</v>
      </c>
      <c r="W19" s="64">
        <v>14050.641744161037</v>
      </c>
      <c r="X19" s="64">
        <v>28393.438603399249</v>
      </c>
      <c r="Y19" s="64">
        <v>59926.639859722389</v>
      </c>
      <c r="Z19" s="19"/>
      <c r="AA19" s="64">
        <v>3641.9173081382937</v>
      </c>
      <c r="AB19" s="64">
        <v>8595.8788035989874</v>
      </c>
      <c r="AC19" s="64">
        <v>19295.109196378275</v>
      </c>
      <c r="AD19" s="64">
        <v>43132.215128357791</v>
      </c>
      <c r="AE19" s="64">
        <v>95606.74491030279</v>
      </c>
      <c r="AF19" s="19"/>
      <c r="AG19" s="64">
        <v>3641.9173081382937</v>
      </c>
      <c r="AH19" s="64">
        <v>4876.4393051432189</v>
      </c>
      <c r="AI19" s="64">
        <v>7988.5529854982651</v>
      </c>
      <c r="AJ19" s="64">
        <v>15419.199093017043</v>
      </c>
      <c r="AK19" s="64">
        <v>30095.934048307041</v>
      </c>
      <c r="AL19" s="19"/>
      <c r="AM19" s="66" t="s">
        <v>16</v>
      </c>
      <c r="AN19" s="64">
        <v>3641.9173081382937</v>
      </c>
      <c r="AO19" s="64">
        <v>7166.0598941423805</v>
      </c>
      <c r="AP19" s="64">
        <v>14008.350002235065</v>
      </c>
      <c r="AQ19" s="64">
        <v>27337.49643824956</v>
      </c>
      <c r="AR19" s="64">
        <v>41966.119938077652</v>
      </c>
      <c r="AS19" s="19"/>
      <c r="AT19" s="64">
        <v>3641.9173081382937</v>
      </c>
      <c r="AU19" s="64">
        <v>8535.2730715035104</v>
      </c>
      <c r="AV19" s="64">
        <v>18170.384108872851</v>
      </c>
      <c r="AW19" s="64">
        <v>34203.394133862901</v>
      </c>
      <c r="AX19" s="64">
        <v>52497.082389050389</v>
      </c>
      <c r="AY19" s="19"/>
      <c r="AZ19" s="64">
        <v>3641.9173081382937</v>
      </c>
      <c r="BA19" s="64">
        <v>5124.487964874078</v>
      </c>
      <c r="BB19" s="64">
        <v>8396.8444880693824</v>
      </c>
      <c r="BC19" s="64">
        <v>14667.385974697969</v>
      </c>
      <c r="BD19" s="64">
        <v>18027.020509654409</v>
      </c>
      <c r="BE19" s="19"/>
      <c r="BF19" s="64">
        <v>3641.9173081382937</v>
      </c>
      <c r="BG19" s="64">
        <v>7193.5073998884118</v>
      </c>
      <c r="BH19" s="64">
        <v>14050.593334699653</v>
      </c>
      <c r="BI19" s="64">
        <v>28393.438603399249</v>
      </c>
      <c r="BJ19" s="64">
        <v>59926.639859722389</v>
      </c>
      <c r="BK19" s="19"/>
      <c r="BL19" s="64">
        <v>3641.9173081382937</v>
      </c>
      <c r="BM19" s="64">
        <v>8595.8788035989874</v>
      </c>
      <c r="BN19" s="64">
        <v>19295.060786916889</v>
      </c>
      <c r="BO19" s="64">
        <v>43118.653227957439</v>
      </c>
      <c r="BP19" s="64">
        <v>95680.553553917402</v>
      </c>
      <c r="BQ19" s="19"/>
      <c r="BR19" s="64">
        <v>3641.9173081382937</v>
      </c>
      <c r="BS19" s="64">
        <v>4867.8106153493463</v>
      </c>
      <c r="BT19" s="64">
        <v>7971.6526348354237</v>
      </c>
      <c r="BU19" s="64">
        <v>15204.192216091735</v>
      </c>
      <c r="BV19" s="64">
        <v>30613.067460332371</v>
      </c>
      <c r="BW19" s="50"/>
    </row>
    <row r="20" spans="1:75">
      <c r="A20" s="48"/>
      <c r="B20" s="67" t="s">
        <v>8</v>
      </c>
      <c r="C20" s="63">
        <v>5145.6827769277716</v>
      </c>
      <c r="D20" s="63">
        <v>5772.2498692907411</v>
      </c>
      <c r="E20" s="63">
        <v>3558.9529927630051</v>
      </c>
      <c r="F20" s="63">
        <v>5656.8544917118252</v>
      </c>
      <c r="G20" s="63">
        <v>8440.7421354477847</v>
      </c>
      <c r="H20" s="19"/>
      <c r="I20" s="63">
        <v>5145.6827769277716</v>
      </c>
      <c r="J20" s="63">
        <v>5797.3284360374846</v>
      </c>
      <c r="K20" s="63">
        <v>3617.5774296635977</v>
      </c>
      <c r="L20" s="63">
        <v>5734.1163048786766</v>
      </c>
      <c r="M20" s="63">
        <v>8557.3559673846557</v>
      </c>
      <c r="N20" s="19"/>
      <c r="O20" s="63">
        <v>3977.6680321557837</v>
      </c>
      <c r="P20" s="63">
        <v>3521.3495230775657</v>
      </c>
      <c r="Q20" s="63">
        <v>1523.0066321725026</v>
      </c>
      <c r="R20" s="63">
        <v>2089.5079940221472</v>
      </c>
      <c r="S20" s="63">
        <v>2749.0850138003016</v>
      </c>
      <c r="T20" s="19"/>
      <c r="U20" s="63">
        <v>5145.6827769277716</v>
      </c>
      <c r="V20" s="63">
        <v>5772.2498692907411</v>
      </c>
      <c r="W20" s="63">
        <v>3558.9529927630051</v>
      </c>
      <c r="X20" s="63">
        <v>5656.8544917118252</v>
      </c>
      <c r="Y20" s="63">
        <v>8309.4375917858706</v>
      </c>
      <c r="Z20" s="19"/>
      <c r="AA20" s="63">
        <v>5145.6827769277716</v>
      </c>
      <c r="AB20" s="63">
        <v>5797.3284360374846</v>
      </c>
      <c r="AC20" s="63">
        <v>3617.5774296635977</v>
      </c>
      <c r="AD20" s="63">
        <v>5734.1163048786766</v>
      </c>
      <c r="AE20" s="63">
        <v>6903.4668509674175</v>
      </c>
      <c r="AF20" s="19"/>
      <c r="AG20" s="63">
        <v>3977.6680321557837</v>
      </c>
      <c r="AH20" s="63">
        <v>3521.3495230775657</v>
      </c>
      <c r="AI20" s="63">
        <v>1523.0066321725026</v>
      </c>
      <c r="AJ20" s="63">
        <v>2089.5079940221472</v>
      </c>
      <c r="AK20" s="63">
        <v>2558.5532697837389</v>
      </c>
      <c r="AL20" s="19"/>
      <c r="AM20" s="67" t="s">
        <v>8</v>
      </c>
      <c r="AN20" s="63">
        <v>5145.6827769277716</v>
      </c>
      <c r="AO20" s="63">
        <v>5813.7891071659642</v>
      </c>
      <c r="AP20" s="63">
        <v>3611.2524075318006</v>
      </c>
      <c r="AQ20" s="63">
        <v>5811.2450086699164</v>
      </c>
      <c r="AR20" s="63">
        <v>8457.857835281502</v>
      </c>
      <c r="AS20" s="19"/>
      <c r="AT20" s="63">
        <v>5145.6827769277716</v>
      </c>
      <c r="AU20" s="63">
        <v>5838.8676739127077</v>
      </c>
      <c r="AV20" s="63">
        <v>3669.8768444323932</v>
      </c>
      <c r="AW20" s="63">
        <v>5888.5068218367678</v>
      </c>
      <c r="AX20" s="63">
        <v>8574.4716672183713</v>
      </c>
      <c r="AY20" s="19"/>
      <c r="AZ20" s="63">
        <v>3977.6680321557837</v>
      </c>
      <c r="BA20" s="63">
        <v>3556.6702015409078</v>
      </c>
      <c r="BB20" s="63">
        <v>1561.8144710500605</v>
      </c>
      <c r="BC20" s="63">
        <v>2100.69361766065</v>
      </c>
      <c r="BD20" s="63">
        <v>2797.2262592886455</v>
      </c>
      <c r="BE20" s="19"/>
      <c r="BF20" s="63">
        <v>5145.6827769277716</v>
      </c>
      <c r="BG20" s="63">
        <v>5813.7891071659642</v>
      </c>
      <c r="BH20" s="63">
        <v>3611.2524075318006</v>
      </c>
      <c r="BI20" s="63">
        <v>5811.2450086699164</v>
      </c>
      <c r="BJ20" s="63">
        <v>8326.553291619588</v>
      </c>
      <c r="BK20" s="19"/>
      <c r="BL20" s="63">
        <v>5145.6827769277716</v>
      </c>
      <c r="BM20" s="63">
        <v>5838.8676739127077</v>
      </c>
      <c r="BN20" s="63">
        <v>3669.8768444323932</v>
      </c>
      <c r="BO20" s="63">
        <v>5888.5068218367678</v>
      </c>
      <c r="BP20" s="63">
        <v>6907.4938147686617</v>
      </c>
      <c r="BQ20" s="19"/>
      <c r="BR20" s="63">
        <v>3977.6680321557837</v>
      </c>
      <c r="BS20" s="63">
        <v>3556.6702015409078</v>
      </c>
      <c r="BT20" s="63">
        <v>1561.8144710500605</v>
      </c>
      <c r="BU20" s="63">
        <v>2100.69361766065</v>
      </c>
      <c r="BV20" s="63">
        <v>2594.4800890166625</v>
      </c>
      <c r="BW20" s="50"/>
    </row>
    <row r="21" spans="1:75">
      <c r="A21" s="48"/>
      <c r="B21" s="67" t="s">
        <v>5</v>
      </c>
      <c r="C21" s="63">
        <v>953.33464487446327</v>
      </c>
      <c r="D21" s="63">
        <v>1277.155417519717</v>
      </c>
      <c r="E21" s="63">
        <v>409.01065930349694</v>
      </c>
      <c r="F21" s="63">
        <v>758.37514505566378</v>
      </c>
      <c r="G21" s="63">
        <v>1243.0231309935984</v>
      </c>
      <c r="H21" s="19"/>
      <c r="I21" s="63">
        <v>953.33464487446327</v>
      </c>
      <c r="J21" s="63">
        <v>1301.5874558624041</v>
      </c>
      <c r="K21" s="63">
        <v>459.23398535529043</v>
      </c>
      <c r="L21" s="63">
        <v>812.85416034764683</v>
      </c>
      <c r="M21" s="63">
        <v>1305.3500117076871</v>
      </c>
      <c r="N21" s="19"/>
      <c r="O21" s="63">
        <v>974.34671215745436</v>
      </c>
      <c r="P21" s="63">
        <v>1106.2445337092258</v>
      </c>
      <c r="Q21" s="63">
        <v>289.48921806553597</v>
      </c>
      <c r="R21" s="63">
        <v>447.98627804129995</v>
      </c>
      <c r="S21" s="63">
        <v>599.544534716974</v>
      </c>
      <c r="T21" s="19"/>
      <c r="U21" s="63">
        <v>953.33464487446327</v>
      </c>
      <c r="V21" s="63">
        <v>1277.155417519717</v>
      </c>
      <c r="W21" s="63">
        <v>409.01065930349694</v>
      </c>
      <c r="X21" s="63">
        <v>758.37514505566378</v>
      </c>
      <c r="Y21" s="63">
        <v>1220.7722467103547</v>
      </c>
      <c r="Z21" s="19"/>
      <c r="AA21" s="63">
        <v>953.33464487446327</v>
      </c>
      <c r="AB21" s="63">
        <v>1301.5874558624041</v>
      </c>
      <c r="AC21" s="63">
        <v>459.23398535529043</v>
      </c>
      <c r="AD21" s="63">
        <v>812.85416034764683</v>
      </c>
      <c r="AE21" s="63">
        <v>1138.5148799290766</v>
      </c>
      <c r="AF21" s="19"/>
      <c r="AG21" s="63">
        <v>974.34671215745436</v>
      </c>
      <c r="AH21" s="63">
        <v>1106.2445337092258</v>
      </c>
      <c r="AI21" s="63">
        <v>289.48921806553597</v>
      </c>
      <c r="AJ21" s="63">
        <v>447.98627804129995</v>
      </c>
      <c r="AK21" s="63">
        <v>565.67965069556874</v>
      </c>
      <c r="AL21" s="19"/>
      <c r="AM21" s="67" t="s">
        <v>5</v>
      </c>
      <c r="AN21" s="63">
        <v>953.33464487446327</v>
      </c>
      <c r="AO21" s="63">
        <v>1273.3793193498545</v>
      </c>
      <c r="AP21" s="63">
        <v>408.22181514632069</v>
      </c>
      <c r="AQ21" s="63">
        <v>787.39446611091557</v>
      </c>
      <c r="AR21" s="63">
        <v>1221.5635326171971</v>
      </c>
      <c r="AS21" s="19"/>
      <c r="AT21" s="63">
        <v>953.33464487446327</v>
      </c>
      <c r="AU21" s="63">
        <v>1297.8113576925421</v>
      </c>
      <c r="AV21" s="63">
        <v>458.44514119811419</v>
      </c>
      <c r="AW21" s="63">
        <v>841.87348140289873</v>
      </c>
      <c r="AX21" s="63">
        <v>1283.8904133312858</v>
      </c>
      <c r="AY21" s="19"/>
      <c r="AZ21" s="63">
        <v>974.34671215745436</v>
      </c>
      <c r="BA21" s="63">
        <v>1101.5615732688898</v>
      </c>
      <c r="BB21" s="63">
        <v>288.27753184966463</v>
      </c>
      <c r="BC21" s="63">
        <v>470.96716150470803</v>
      </c>
      <c r="BD21" s="63">
        <v>579.72920729462817</v>
      </c>
      <c r="BE21" s="19"/>
      <c r="BF21" s="63">
        <v>953.33464487446327</v>
      </c>
      <c r="BG21" s="63">
        <v>1273.3793193498545</v>
      </c>
      <c r="BH21" s="63">
        <v>408.22181514632069</v>
      </c>
      <c r="BI21" s="63">
        <v>787.39446611091557</v>
      </c>
      <c r="BJ21" s="63">
        <v>1199.3126483339533</v>
      </c>
      <c r="BK21" s="19"/>
      <c r="BL21" s="63">
        <v>953.33464487446327</v>
      </c>
      <c r="BM21" s="63">
        <v>1297.8113576925421</v>
      </c>
      <c r="BN21" s="63">
        <v>458.44514119811419</v>
      </c>
      <c r="BO21" s="63">
        <v>841.87348140289873</v>
      </c>
      <c r="BP21" s="63">
        <v>1115.4906729435081</v>
      </c>
      <c r="BQ21" s="19"/>
      <c r="BR21" s="63">
        <v>974.34671215745436</v>
      </c>
      <c r="BS21" s="63">
        <v>1101.5615732688898</v>
      </c>
      <c r="BT21" s="63">
        <v>288.27753184966463</v>
      </c>
      <c r="BU21" s="63">
        <v>470.96716150470803</v>
      </c>
      <c r="BV21" s="63">
        <v>540.89076417541651</v>
      </c>
      <c r="BW21" s="50"/>
    </row>
    <row r="22" spans="1:75">
      <c r="A22" s="48"/>
      <c r="B22" s="67" t="s">
        <v>6</v>
      </c>
      <c r="C22" s="63">
        <v>0</v>
      </c>
      <c r="D22" s="63">
        <v>865.64416765329156</v>
      </c>
      <c r="E22" s="63">
        <v>4213.7876413047406</v>
      </c>
      <c r="F22" s="63">
        <v>4514.0706937736095</v>
      </c>
      <c r="G22" s="63">
        <v>4716.1315842718877</v>
      </c>
      <c r="H22" s="19"/>
      <c r="I22" s="63">
        <v>0</v>
      </c>
      <c r="J22" s="63">
        <v>865.64416765329156</v>
      </c>
      <c r="K22" s="63">
        <v>4213.7876413047406</v>
      </c>
      <c r="L22" s="63">
        <v>4612.1369196992373</v>
      </c>
      <c r="M22" s="63">
        <v>4937.3156117697281</v>
      </c>
      <c r="N22" s="19"/>
      <c r="O22" s="63">
        <v>0</v>
      </c>
      <c r="P22" s="63">
        <v>560.19966443178839</v>
      </c>
      <c r="Q22" s="63">
        <v>2496.7626822795919</v>
      </c>
      <c r="R22" s="63">
        <v>2526.268409552878</v>
      </c>
      <c r="S22" s="63">
        <v>2481.8086746758672</v>
      </c>
      <c r="T22" s="19"/>
      <c r="U22" s="63">
        <v>0</v>
      </c>
      <c r="V22" s="63">
        <v>865.64416765329156</v>
      </c>
      <c r="W22" s="63">
        <v>4213.7876413047406</v>
      </c>
      <c r="X22" s="63">
        <v>4514.0706937736095</v>
      </c>
      <c r="Y22" s="63">
        <v>4467.1154518510211</v>
      </c>
      <c r="Z22" s="19"/>
      <c r="AA22" s="63">
        <v>0</v>
      </c>
      <c r="AB22" s="63">
        <v>865.64416765329156</v>
      </c>
      <c r="AC22" s="63">
        <v>4213.7876413047406</v>
      </c>
      <c r="AD22" s="63">
        <v>4612.1369196992373</v>
      </c>
      <c r="AE22" s="63">
        <v>4593.6598917763613</v>
      </c>
      <c r="AF22" s="19"/>
      <c r="AG22" s="63">
        <v>0</v>
      </c>
      <c r="AH22" s="63">
        <v>560.19966443178839</v>
      </c>
      <c r="AI22" s="63">
        <v>2496.7626822795919</v>
      </c>
      <c r="AJ22" s="63">
        <v>2526.268409552878</v>
      </c>
      <c r="AK22" s="63">
        <v>2211.7233988386079</v>
      </c>
      <c r="AL22" s="19"/>
      <c r="AM22" s="67" t="s">
        <v>6</v>
      </c>
      <c r="AN22" s="63">
        <v>0</v>
      </c>
      <c r="AO22" s="63">
        <v>867.76980974575872</v>
      </c>
      <c r="AP22" s="63">
        <v>4238.9266910592241</v>
      </c>
      <c r="AQ22" s="63">
        <v>4539.6353866518439</v>
      </c>
      <c r="AR22" s="63">
        <v>4734.7151042551923</v>
      </c>
      <c r="AS22" s="19"/>
      <c r="AT22" s="63">
        <v>0</v>
      </c>
      <c r="AU22" s="63">
        <v>867.76980974575872</v>
      </c>
      <c r="AV22" s="63">
        <v>4238.9266910592241</v>
      </c>
      <c r="AW22" s="63">
        <v>4637.7016125774717</v>
      </c>
      <c r="AX22" s="63">
        <v>4955.8991317530335</v>
      </c>
      <c r="AY22" s="19"/>
      <c r="AZ22" s="63">
        <v>0</v>
      </c>
      <c r="BA22" s="63">
        <v>562.4171084746805</v>
      </c>
      <c r="BB22" s="63">
        <v>2522.1566712753306</v>
      </c>
      <c r="BC22" s="63">
        <v>2492.6303567305345</v>
      </c>
      <c r="BD22" s="63">
        <v>2498.5796933056317</v>
      </c>
      <c r="BE22" s="19"/>
      <c r="BF22" s="63">
        <v>0</v>
      </c>
      <c r="BG22" s="63">
        <v>867.76980974575872</v>
      </c>
      <c r="BH22" s="63">
        <v>4238.9266910592241</v>
      </c>
      <c r="BI22" s="63">
        <v>4539.6353866518439</v>
      </c>
      <c r="BJ22" s="63">
        <v>4485.6989718343248</v>
      </c>
      <c r="BK22" s="19"/>
      <c r="BL22" s="63">
        <v>0</v>
      </c>
      <c r="BM22" s="63">
        <v>867.76980974575872</v>
      </c>
      <c r="BN22" s="63">
        <v>4238.9266910592241</v>
      </c>
      <c r="BO22" s="63">
        <v>4637.7016125774717</v>
      </c>
      <c r="BP22" s="63">
        <v>4611.6339693704049</v>
      </c>
      <c r="BQ22" s="19"/>
      <c r="BR22" s="63">
        <v>0</v>
      </c>
      <c r="BS22" s="63">
        <v>562.4171084746805</v>
      </c>
      <c r="BT22" s="63">
        <v>2522.1566712753306</v>
      </c>
      <c r="BU22" s="63">
        <v>2492.6303567305345</v>
      </c>
      <c r="BV22" s="63">
        <v>2228.0435016594297</v>
      </c>
      <c r="BW22" s="50"/>
    </row>
    <row r="23" spans="1:75">
      <c r="A23" s="48"/>
      <c r="B23" s="68" t="s">
        <v>7</v>
      </c>
      <c r="C23" s="63">
        <v>0</v>
      </c>
      <c r="D23" s="63">
        <v>72.909532873544038</v>
      </c>
      <c r="E23" s="63">
        <v>1481.9860184813529</v>
      </c>
      <c r="F23" s="63">
        <v>1549.5230233240952</v>
      </c>
      <c r="G23" s="63">
        <v>1567.5393166327367</v>
      </c>
      <c r="H23" s="19"/>
      <c r="I23" s="63">
        <v>0</v>
      </c>
      <c r="J23" s="63">
        <v>72.909532873544038</v>
      </c>
      <c r="K23" s="63">
        <v>1481.9860184813529</v>
      </c>
      <c r="L23" s="63">
        <v>1565.7219250027163</v>
      </c>
      <c r="M23" s="63">
        <v>1604.6216113079108</v>
      </c>
      <c r="N23" s="19"/>
      <c r="O23" s="63">
        <v>0</v>
      </c>
      <c r="P23" s="63">
        <v>51.406760575840522</v>
      </c>
      <c r="Q23" s="63">
        <v>1103.8642957913071</v>
      </c>
      <c r="R23" s="63">
        <v>1026.6480095148052</v>
      </c>
      <c r="S23" s="63">
        <v>900.25450371027557</v>
      </c>
      <c r="T23" s="19"/>
      <c r="U23" s="63">
        <v>0</v>
      </c>
      <c r="V23" s="63">
        <v>72.909532873544038</v>
      </c>
      <c r="W23" s="63">
        <v>1481.9860184813529</v>
      </c>
      <c r="X23" s="63">
        <v>1549.5230233240952</v>
      </c>
      <c r="Y23" s="63">
        <v>1512.9526555269015</v>
      </c>
      <c r="Z23" s="19"/>
      <c r="AA23" s="63">
        <v>0</v>
      </c>
      <c r="AB23" s="63">
        <v>72.909532873544038</v>
      </c>
      <c r="AC23" s="63">
        <v>1481.9860184813529</v>
      </c>
      <c r="AD23" s="63">
        <v>1565.7219250027163</v>
      </c>
      <c r="AE23" s="63">
        <v>1377.5830625533563</v>
      </c>
      <c r="AF23" s="19"/>
      <c r="AG23" s="63">
        <v>0</v>
      </c>
      <c r="AH23" s="63">
        <v>51.406760575840522</v>
      </c>
      <c r="AI23" s="63">
        <v>1103.8642957913071</v>
      </c>
      <c r="AJ23" s="63">
        <v>1026.6480095148052</v>
      </c>
      <c r="AK23" s="63">
        <v>833.34219103604664</v>
      </c>
      <c r="AL23" s="19"/>
      <c r="AM23" s="68" t="s">
        <v>7</v>
      </c>
      <c r="AN23" s="63">
        <v>0</v>
      </c>
      <c r="AO23" s="63">
        <v>72.909532873544038</v>
      </c>
      <c r="AP23" s="63">
        <v>1479.5854800879154</v>
      </c>
      <c r="AQ23" s="63">
        <v>1619.8527134968992</v>
      </c>
      <c r="AR23" s="63">
        <v>1535.0201852957896</v>
      </c>
      <c r="AS23" s="19"/>
      <c r="AT23" s="63">
        <v>0</v>
      </c>
      <c r="AU23" s="63">
        <v>72.909532873544038</v>
      </c>
      <c r="AV23" s="63">
        <v>1479.5854800879154</v>
      </c>
      <c r="AW23" s="63">
        <v>1636.0516151755203</v>
      </c>
      <c r="AX23" s="63">
        <v>1572.1024799709637</v>
      </c>
      <c r="AY23" s="19"/>
      <c r="AZ23" s="63">
        <v>0</v>
      </c>
      <c r="BA23" s="63">
        <v>51.406760575840522</v>
      </c>
      <c r="BB23" s="63">
        <v>1099.4894416010338</v>
      </c>
      <c r="BC23" s="63">
        <v>1080.7588407301014</v>
      </c>
      <c r="BD23" s="63">
        <v>870.85217232764035</v>
      </c>
      <c r="BE23" s="19"/>
      <c r="BF23" s="63">
        <v>0</v>
      </c>
      <c r="BG23" s="63">
        <v>72.909532873544038</v>
      </c>
      <c r="BH23" s="63">
        <v>1479.5854800879154</v>
      </c>
      <c r="BI23" s="63">
        <v>1619.8527134968992</v>
      </c>
      <c r="BJ23" s="63">
        <v>1480.4335241899546</v>
      </c>
      <c r="BK23" s="19"/>
      <c r="BL23" s="63">
        <v>0</v>
      </c>
      <c r="BM23" s="63">
        <v>72.909532873544038</v>
      </c>
      <c r="BN23" s="63">
        <v>1479.5854800879154</v>
      </c>
      <c r="BO23" s="63">
        <v>1636.0516151755203</v>
      </c>
      <c r="BP23" s="63">
        <v>1343.1879522659044</v>
      </c>
      <c r="BQ23" s="19"/>
      <c r="BR23" s="63">
        <v>0</v>
      </c>
      <c r="BS23" s="63">
        <v>51.406760575840522</v>
      </c>
      <c r="BT23" s="63">
        <v>1099.4894416010338</v>
      </c>
      <c r="BU23" s="63">
        <v>1080.7588407301014</v>
      </c>
      <c r="BV23" s="63">
        <v>796.47952100670182</v>
      </c>
      <c r="BW23" s="50"/>
    </row>
    <row r="24" spans="1:75">
      <c r="A24" s="48"/>
      <c r="B24" s="69" t="s">
        <v>17</v>
      </c>
      <c r="C24" s="64">
        <v>6099.0174218022348</v>
      </c>
      <c r="D24" s="64">
        <v>7987.9589873372934</v>
      </c>
      <c r="E24" s="64">
        <v>9663.7373118525957</v>
      </c>
      <c r="F24" s="64">
        <v>12478.823353865193</v>
      </c>
      <c r="G24" s="64">
        <v>15967.436167346008</v>
      </c>
      <c r="H24" s="19"/>
      <c r="I24" s="64">
        <v>6099.0174218022348</v>
      </c>
      <c r="J24" s="64">
        <v>8037.4695924267244</v>
      </c>
      <c r="K24" s="64">
        <v>9772.5850748049816</v>
      </c>
      <c r="L24" s="64">
        <v>12724.829309928276</v>
      </c>
      <c r="M24" s="64">
        <v>16404.64320216998</v>
      </c>
      <c r="N24" s="19"/>
      <c r="O24" s="64">
        <v>4952.0147443132382</v>
      </c>
      <c r="P24" s="64">
        <v>5239.2004817944207</v>
      </c>
      <c r="Q24" s="64">
        <v>5413.1228283089376</v>
      </c>
      <c r="R24" s="64">
        <v>6090.4106911311301</v>
      </c>
      <c r="S24" s="64">
        <v>6730.6927269034186</v>
      </c>
      <c r="T24" s="19"/>
      <c r="U24" s="64">
        <v>6099.0174218022348</v>
      </c>
      <c r="V24" s="64">
        <v>7987.9589873372934</v>
      </c>
      <c r="W24" s="64">
        <v>9663.7373118525957</v>
      </c>
      <c r="X24" s="64">
        <v>12478.823353865193</v>
      </c>
      <c r="Y24" s="64">
        <v>15510.277945874148</v>
      </c>
      <c r="Z24" s="19"/>
      <c r="AA24" s="64">
        <v>6099.0174218022348</v>
      </c>
      <c r="AB24" s="64">
        <v>8037.4695924267244</v>
      </c>
      <c r="AC24" s="64">
        <v>9772.5850748049816</v>
      </c>
      <c r="AD24" s="64">
        <v>12724.829309928276</v>
      </c>
      <c r="AE24" s="64">
        <v>14013.224685226211</v>
      </c>
      <c r="AF24" s="19"/>
      <c r="AG24" s="64">
        <v>4952.0147443132382</v>
      </c>
      <c r="AH24" s="64">
        <v>5239.2004817944207</v>
      </c>
      <c r="AI24" s="64">
        <v>5413.1228283089376</v>
      </c>
      <c r="AJ24" s="64">
        <v>6090.4106911311301</v>
      </c>
      <c r="AK24" s="64">
        <v>6169.2985103539622</v>
      </c>
      <c r="AL24" s="19"/>
      <c r="AM24" s="69" t="s">
        <v>17</v>
      </c>
      <c r="AN24" s="64">
        <v>6099.0174218022348</v>
      </c>
      <c r="AO24" s="64">
        <v>8027.8477691351209</v>
      </c>
      <c r="AP24" s="64">
        <v>9737.9863938252602</v>
      </c>
      <c r="AQ24" s="64">
        <v>12758.127574929575</v>
      </c>
      <c r="AR24" s="64">
        <v>15949.156657449681</v>
      </c>
      <c r="AS24" s="19"/>
      <c r="AT24" s="64">
        <v>6099.0174218022348</v>
      </c>
      <c r="AU24" s="64">
        <v>8077.3583742245528</v>
      </c>
      <c r="AV24" s="64">
        <v>9846.8341567776461</v>
      </c>
      <c r="AW24" s="64">
        <v>13004.133530992658</v>
      </c>
      <c r="AX24" s="64">
        <v>16386.363692273655</v>
      </c>
      <c r="AY24" s="19"/>
      <c r="AZ24" s="64">
        <v>4952.0147443132382</v>
      </c>
      <c r="BA24" s="64">
        <v>5272.0556438603189</v>
      </c>
      <c r="BB24" s="64">
        <v>5471.7381157760901</v>
      </c>
      <c r="BC24" s="64">
        <v>6145.0499766259945</v>
      </c>
      <c r="BD24" s="64">
        <v>6746.3873322165455</v>
      </c>
      <c r="BE24" s="19"/>
      <c r="BF24" s="64">
        <v>6099.0174218022348</v>
      </c>
      <c r="BG24" s="64">
        <v>8027.8477691351209</v>
      </c>
      <c r="BH24" s="64">
        <v>9737.9863938252602</v>
      </c>
      <c r="BI24" s="64">
        <v>12758.127574929575</v>
      </c>
      <c r="BJ24" s="64">
        <v>15491.998435977821</v>
      </c>
      <c r="BK24" s="19"/>
      <c r="BL24" s="64">
        <v>6099.0174218022348</v>
      </c>
      <c r="BM24" s="64">
        <v>8077.3583742245528</v>
      </c>
      <c r="BN24" s="64">
        <v>9846.8341567776461</v>
      </c>
      <c r="BO24" s="64">
        <v>13004.133530992658</v>
      </c>
      <c r="BP24" s="64">
        <v>13977.806409348479</v>
      </c>
      <c r="BQ24" s="19"/>
      <c r="BR24" s="64">
        <v>4952.0147443132382</v>
      </c>
      <c r="BS24" s="64">
        <v>5272.0556438603189</v>
      </c>
      <c r="BT24" s="64">
        <v>5471.7381157760901</v>
      </c>
      <c r="BU24" s="64">
        <v>6145.0499766259945</v>
      </c>
      <c r="BV24" s="64">
        <v>6159.8938758582117</v>
      </c>
      <c r="BW24" s="50"/>
    </row>
    <row r="25" spans="1:75">
      <c r="A25" s="4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50"/>
    </row>
    <row r="26" spans="1:75">
      <c r="A26" s="48"/>
      <c r="B26" s="49" t="s">
        <v>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49" t="s">
        <v>9</v>
      </c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50"/>
    </row>
    <row r="27" spans="1:75">
      <c r="A27" s="48"/>
      <c r="B27" s="62"/>
      <c r="C27" s="62">
        <v>2010</v>
      </c>
      <c r="D27" s="62">
        <v>2015</v>
      </c>
      <c r="E27" s="62">
        <v>2020</v>
      </c>
      <c r="F27" s="62">
        <v>2025</v>
      </c>
      <c r="G27" s="62">
        <v>2030</v>
      </c>
      <c r="H27" s="19"/>
      <c r="I27" s="62">
        <v>2010</v>
      </c>
      <c r="J27" s="62">
        <v>2015</v>
      </c>
      <c r="K27" s="62">
        <v>2020</v>
      </c>
      <c r="L27" s="62">
        <v>2025</v>
      </c>
      <c r="M27" s="62">
        <v>2030</v>
      </c>
      <c r="N27" s="19"/>
      <c r="O27" s="62">
        <v>2010</v>
      </c>
      <c r="P27" s="62">
        <v>2015</v>
      </c>
      <c r="Q27" s="62">
        <v>2020</v>
      </c>
      <c r="R27" s="62">
        <v>2025</v>
      </c>
      <c r="S27" s="62">
        <v>2030</v>
      </c>
      <c r="T27" s="19"/>
      <c r="U27" s="62">
        <v>2010</v>
      </c>
      <c r="V27" s="62">
        <v>2015</v>
      </c>
      <c r="W27" s="62">
        <v>2020</v>
      </c>
      <c r="X27" s="62">
        <v>2025</v>
      </c>
      <c r="Y27" s="62">
        <v>2030</v>
      </c>
      <c r="Z27" s="19"/>
      <c r="AA27" s="62">
        <v>2010</v>
      </c>
      <c r="AB27" s="62">
        <v>2015</v>
      </c>
      <c r="AC27" s="62">
        <v>2020</v>
      </c>
      <c r="AD27" s="62">
        <v>2025</v>
      </c>
      <c r="AE27" s="62">
        <v>2030</v>
      </c>
      <c r="AF27" s="19"/>
      <c r="AG27" s="62">
        <v>2010</v>
      </c>
      <c r="AH27" s="62">
        <v>2015</v>
      </c>
      <c r="AI27" s="62">
        <v>2020</v>
      </c>
      <c r="AJ27" s="62">
        <v>2025</v>
      </c>
      <c r="AK27" s="62">
        <v>2030</v>
      </c>
      <c r="AL27" s="19"/>
      <c r="AM27" s="62"/>
      <c r="AN27" s="62">
        <v>2010</v>
      </c>
      <c r="AO27" s="62">
        <v>2015</v>
      </c>
      <c r="AP27" s="62">
        <v>2020</v>
      </c>
      <c r="AQ27" s="62">
        <v>2025</v>
      </c>
      <c r="AR27" s="62">
        <v>2030</v>
      </c>
      <c r="AS27" s="19"/>
      <c r="AT27" s="62">
        <v>2010</v>
      </c>
      <c r="AU27" s="62">
        <v>2015</v>
      </c>
      <c r="AV27" s="62">
        <v>2020</v>
      </c>
      <c r="AW27" s="62">
        <v>2025</v>
      </c>
      <c r="AX27" s="62">
        <v>2030</v>
      </c>
      <c r="AY27" s="19"/>
      <c r="AZ27" s="62">
        <v>2010</v>
      </c>
      <c r="BA27" s="62">
        <v>2015</v>
      </c>
      <c r="BB27" s="62">
        <v>2020</v>
      </c>
      <c r="BC27" s="62">
        <v>2025</v>
      </c>
      <c r="BD27" s="62">
        <v>2030</v>
      </c>
      <c r="BE27" s="19"/>
      <c r="BF27" s="62">
        <v>2010</v>
      </c>
      <c r="BG27" s="62">
        <v>2015</v>
      </c>
      <c r="BH27" s="62">
        <v>2020</v>
      </c>
      <c r="BI27" s="62">
        <v>2025</v>
      </c>
      <c r="BJ27" s="62">
        <v>2030</v>
      </c>
      <c r="BK27" s="19"/>
      <c r="BL27" s="62">
        <v>2010</v>
      </c>
      <c r="BM27" s="62">
        <v>2015</v>
      </c>
      <c r="BN27" s="62">
        <v>2020</v>
      </c>
      <c r="BO27" s="62">
        <v>2025</v>
      </c>
      <c r="BP27" s="62">
        <v>2030</v>
      </c>
      <c r="BQ27" s="19"/>
      <c r="BR27" s="62">
        <v>2010</v>
      </c>
      <c r="BS27" s="62">
        <v>2015</v>
      </c>
      <c r="BT27" s="62">
        <v>2020</v>
      </c>
      <c r="BU27" s="62">
        <v>2025</v>
      </c>
      <c r="BV27" s="62">
        <v>2030</v>
      </c>
      <c r="BW27" s="50"/>
    </row>
    <row r="28" spans="1:75">
      <c r="A28" s="48"/>
      <c r="B28" s="65" t="s">
        <v>3</v>
      </c>
      <c r="C28" s="63">
        <v>853.78750000000048</v>
      </c>
      <c r="D28" s="63">
        <v>1419.1125000000002</v>
      </c>
      <c r="E28" s="63">
        <v>1984.4374999999998</v>
      </c>
      <c r="F28" s="63">
        <v>2602.3125</v>
      </c>
      <c r="G28" s="63">
        <v>3220.1875</v>
      </c>
      <c r="H28" s="19"/>
      <c r="I28" s="63">
        <v>853.78750000000048</v>
      </c>
      <c r="J28" s="63">
        <v>1968.4009375000001</v>
      </c>
      <c r="K28" s="63">
        <v>3083.0143749999997</v>
      </c>
      <c r="L28" s="63">
        <v>4334.1420781249999</v>
      </c>
      <c r="M28" s="63">
        <v>5585.269781250001</v>
      </c>
      <c r="N28" s="19"/>
      <c r="O28" s="63">
        <v>853.78750000000048</v>
      </c>
      <c r="P28" s="63">
        <v>833.03750000000025</v>
      </c>
      <c r="Q28" s="63">
        <v>812.28750000000014</v>
      </c>
      <c r="R28" s="63">
        <v>914.78750000000014</v>
      </c>
      <c r="S28" s="63">
        <v>1017.2875000000001</v>
      </c>
      <c r="T28" s="19"/>
      <c r="U28" s="63">
        <v>853.78750000000048</v>
      </c>
      <c r="V28" s="63">
        <v>1419.1125000000002</v>
      </c>
      <c r="W28" s="63">
        <v>1984.4374999999998</v>
      </c>
      <c r="X28" s="63">
        <v>2602.3125</v>
      </c>
      <c r="Y28" s="63">
        <v>3220.1875</v>
      </c>
      <c r="Z28" s="19"/>
      <c r="AA28" s="63">
        <v>853.78750000000048</v>
      </c>
      <c r="AB28" s="63">
        <v>1968.4009375000001</v>
      </c>
      <c r="AC28" s="63">
        <v>3083.0143749999997</v>
      </c>
      <c r="AD28" s="63">
        <v>4334.1420781249999</v>
      </c>
      <c r="AE28" s="63">
        <v>5585.269781250001</v>
      </c>
      <c r="AF28" s="19"/>
      <c r="AG28" s="63">
        <v>853.78750000000048</v>
      </c>
      <c r="AH28" s="63">
        <v>833.03750000000025</v>
      </c>
      <c r="AI28" s="63">
        <v>812.28750000000014</v>
      </c>
      <c r="AJ28" s="63">
        <v>914.78750000000014</v>
      </c>
      <c r="AK28" s="63">
        <v>1017.2875000000001</v>
      </c>
      <c r="AL28" s="19"/>
      <c r="AM28" s="65" t="s">
        <v>3</v>
      </c>
      <c r="AN28" s="63">
        <v>853.78750000000048</v>
      </c>
      <c r="AO28" s="63">
        <v>1419.1125000000002</v>
      </c>
      <c r="AP28" s="63">
        <v>1984.4374999999998</v>
      </c>
      <c r="AQ28" s="63">
        <v>2602.3125</v>
      </c>
      <c r="AR28" s="63">
        <v>3220.1875</v>
      </c>
      <c r="AS28" s="19"/>
      <c r="AT28" s="63">
        <v>853.78750000000048</v>
      </c>
      <c r="AU28" s="63">
        <v>1968.4009375000001</v>
      </c>
      <c r="AV28" s="63">
        <v>3083.0143749999997</v>
      </c>
      <c r="AW28" s="63">
        <v>4334.1420781249999</v>
      </c>
      <c r="AX28" s="63">
        <v>5585.269781250001</v>
      </c>
      <c r="AY28" s="19"/>
      <c r="AZ28" s="63">
        <v>853.78750000000048</v>
      </c>
      <c r="BA28" s="63">
        <v>833.03750000000025</v>
      </c>
      <c r="BB28" s="63">
        <v>812.28750000000014</v>
      </c>
      <c r="BC28" s="63">
        <v>914.78750000000014</v>
      </c>
      <c r="BD28" s="63">
        <v>1017.2875000000001</v>
      </c>
      <c r="BE28" s="19"/>
      <c r="BF28" s="63">
        <v>853.78750000000048</v>
      </c>
      <c r="BG28" s="63">
        <v>1419.1125000000002</v>
      </c>
      <c r="BH28" s="63">
        <v>1984.4374999999998</v>
      </c>
      <c r="BI28" s="63">
        <v>2602.3125</v>
      </c>
      <c r="BJ28" s="63">
        <v>3220.1875</v>
      </c>
      <c r="BK28" s="19"/>
      <c r="BL28" s="63">
        <v>853.78750000000048</v>
      </c>
      <c r="BM28" s="63">
        <v>1968.4009375000001</v>
      </c>
      <c r="BN28" s="63">
        <v>3083.0143749999997</v>
      </c>
      <c r="BO28" s="63">
        <v>4334.1420781249999</v>
      </c>
      <c r="BP28" s="63">
        <v>5585.269781250001</v>
      </c>
      <c r="BQ28" s="19"/>
      <c r="BR28" s="63">
        <v>853.78750000000048</v>
      </c>
      <c r="BS28" s="63">
        <v>833.03750000000025</v>
      </c>
      <c r="BT28" s="63">
        <v>812.28750000000014</v>
      </c>
      <c r="BU28" s="63">
        <v>914.78750000000014</v>
      </c>
      <c r="BV28" s="63">
        <v>1017.2875000000001</v>
      </c>
      <c r="BW28" s="50"/>
    </row>
    <row r="29" spans="1:75">
      <c r="A29" s="48"/>
      <c r="B29" s="65" t="s">
        <v>4</v>
      </c>
      <c r="C29" s="63">
        <v>118.74127586829286</v>
      </c>
      <c r="D29" s="63">
        <v>2596.7469328735997</v>
      </c>
      <c r="E29" s="63">
        <v>8176.5370855096107</v>
      </c>
      <c r="F29" s="63">
        <v>19648.520582615409</v>
      </c>
      <c r="G29" s="63">
        <v>31913.197008468072</v>
      </c>
      <c r="H29" s="19"/>
      <c r="I29" s="63">
        <v>118.74127586829286</v>
      </c>
      <c r="J29" s="63">
        <v>3416.6716727347284</v>
      </c>
      <c r="K29" s="63">
        <v>11239.994317147399</v>
      </c>
      <c r="L29" s="63">
        <v>24782.588700103752</v>
      </c>
      <c r="M29" s="63">
        <v>40079.077178190804</v>
      </c>
      <c r="N29" s="19"/>
      <c r="O29" s="63">
        <v>118.74127586829286</v>
      </c>
      <c r="P29" s="63">
        <v>1141.2500036052968</v>
      </c>
      <c r="Q29" s="63">
        <v>3737.1815713439282</v>
      </c>
      <c r="R29" s="63">
        <v>8665.9351190638208</v>
      </c>
      <c r="S29" s="63">
        <v>10176.997580044832</v>
      </c>
      <c r="T29" s="19"/>
      <c r="U29" s="63">
        <v>118.74127586829286</v>
      </c>
      <c r="V29" s="63">
        <v>2624.194438619631</v>
      </c>
      <c r="W29" s="63">
        <v>8218.8288274355818</v>
      </c>
      <c r="X29" s="63">
        <v>20704.462747765101</v>
      </c>
      <c r="Y29" s="63">
        <v>49873.716930112816</v>
      </c>
      <c r="Z29" s="19"/>
      <c r="AA29" s="63">
        <v>118.74127586829286</v>
      </c>
      <c r="AB29" s="63">
        <v>3477.2774048302063</v>
      </c>
      <c r="AC29" s="63">
        <v>12364.71940465282</v>
      </c>
      <c r="AD29" s="63">
        <v>33711.409694598646</v>
      </c>
      <c r="AE29" s="63">
        <v>83188.73969944322</v>
      </c>
      <c r="AF29" s="19"/>
      <c r="AG29" s="63">
        <v>118.74127586829286</v>
      </c>
      <c r="AH29" s="63">
        <v>893.20134387443773</v>
      </c>
      <c r="AI29" s="63">
        <v>3328.8900687728105</v>
      </c>
      <c r="AJ29" s="63">
        <v>9417.7482373828971</v>
      </c>
      <c r="AK29" s="63">
        <v>22245.911118697473</v>
      </c>
      <c r="AL29" s="19"/>
      <c r="AM29" s="65" t="s">
        <v>4</v>
      </c>
      <c r="AN29" s="63">
        <v>118.74127586829286</v>
      </c>
      <c r="AO29" s="63">
        <v>1689.0357411530169</v>
      </c>
      <c r="AP29" s="63">
        <v>5484.4578856935868</v>
      </c>
      <c r="AQ29" s="63">
        <v>10829.959102693354</v>
      </c>
      <c r="AR29" s="63">
        <v>13154.385421502118</v>
      </c>
      <c r="AS29" s="19"/>
      <c r="AT29" s="63">
        <v>118.74127586829286</v>
      </c>
      <c r="AU29" s="63">
        <v>2508.9604810141459</v>
      </c>
      <c r="AV29" s="63">
        <v>8547.9151173313749</v>
      </c>
      <c r="AW29" s="63">
        <v>15964.027220181686</v>
      </c>
      <c r="AX29" s="63">
        <v>21320.265591224848</v>
      </c>
      <c r="AY29" s="19"/>
      <c r="AZ29" s="63">
        <v>118.74127586829286</v>
      </c>
      <c r="BA29" s="63">
        <v>233.53881188471416</v>
      </c>
      <c r="BB29" s="63">
        <v>1045.1023715279034</v>
      </c>
      <c r="BC29" s="63">
        <v>-152.62636085823513</v>
      </c>
      <c r="BD29" s="63">
        <v>-8581.8140069211277</v>
      </c>
      <c r="BE29" s="19"/>
      <c r="BF29" s="63">
        <v>118.74127586829286</v>
      </c>
      <c r="BG29" s="63">
        <v>1716.483246899048</v>
      </c>
      <c r="BH29" s="63">
        <v>5526.7012181581758</v>
      </c>
      <c r="BI29" s="63">
        <v>11885.901267843046</v>
      </c>
      <c r="BJ29" s="63">
        <v>31114.905343146846</v>
      </c>
      <c r="BK29" s="19"/>
      <c r="BL29" s="63">
        <v>118.74127586829286</v>
      </c>
      <c r="BM29" s="63">
        <v>2569.5662131096237</v>
      </c>
      <c r="BN29" s="63">
        <v>9672.5917953754106</v>
      </c>
      <c r="BO29" s="63">
        <v>24879.286314276225</v>
      </c>
      <c r="BP29" s="63">
        <v>64503.736756091865</v>
      </c>
      <c r="BQ29" s="19"/>
      <c r="BR29" s="63">
        <v>118.74127586829286</v>
      </c>
      <c r="BS29" s="63">
        <v>-23.138537640017049</v>
      </c>
      <c r="BT29" s="63">
        <v>619.91051829394564</v>
      </c>
      <c r="BU29" s="63">
        <v>384.17988053553358</v>
      </c>
      <c r="BV29" s="63">
        <v>4004.2329437568351</v>
      </c>
      <c r="BW29" s="50"/>
    </row>
    <row r="30" spans="1:75">
      <c r="A30" s="48"/>
      <c r="B30" s="66" t="s">
        <v>16</v>
      </c>
      <c r="C30" s="64">
        <v>972.52877586829334</v>
      </c>
      <c r="D30" s="64">
        <v>4015.8594328735999</v>
      </c>
      <c r="E30" s="64">
        <v>10160.97458550961</v>
      </c>
      <c r="F30" s="64">
        <v>22250.833082615409</v>
      </c>
      <c r="G30" s="64">
        <v>35133.384508468072</v>
      </c>
      <c r="H30" s="19"/>
      <c r="I30" s="64">
        <v>972.52877586829334</v>
      </c>
      <c r="J30" s="64">
        <v>5385.0726102347289</v>
      </c>
      <c r="K30" s="64">
        <v>14323.008692147399</v>
      </c>
      <c r="L30" s="64">
        <v>29116.730778228753</v>
      </c>
      <c r="M30" s="64">
        <v>45664.346959440809</v>
      </c>
      <c r="N30" s="19"/>
      <c r="O30" s="64">
        <v>972.52877586829334</v>
      </c>
      <c r="P30" s="64">
        <v>1974.2875036052969</v>
      </c>
      <c r="Q30" s="64">
        <v>4549.4690713439286</v>
      </c>
      <c r="R30" s="64">
        <v>9580.7226190638212</v>
      </c>
      <c r="S30" s="64">
        <v>11194.285080044832</v>
      </c>
      <c r="T30" s="19"/>
      <c r="U30" s="64">
        <v>972.52877586829334</v>
      </c>
      <c r="V30" s="64">
        <v>4043.3069386196312</v>
      </c>
      <c r="W30" s="64">
        <v>10203.266327435582</v>
      </c>
      <c r="X30" s="64">
        <v>23306.775247765101</v>
      </c>
      <c r="Y30" s="64">
        <v>53093.904430112816</v>
      </c>
      <c r="Z30" s="19"/>
      <c r="AA30" s="64">
        <v>972.52877586829334</v>
      </c>
      <c r="AB30" s="64">
        <v>5445.6783423302059</v>
      </c>
      <c r="AC30" s="64">
        <v>15447.733779652819</v>
      </c>
      <c r="AD30" s="64">
        <v>38045.551772723644</v>
      </c>
      <c r="AE30" s="64">
        <v>88774.009480693217</v>
      </c>
      <c r="AF30" s="19"/>
      <c r="AG30" s="64">
        <v>972.52877586829334</v>
      </c>
      <c r="AH30" s="64">
        <v>1726.2388438744379</v>
      </c>
      <c r="AI30" s="64">
        <v>4141.1775687728104</v>
      </c>
      <c r="AJ30" s="64">
        <v>10332.535737382897</v>
      </c>
      <c r="AK30" s="64">
        <v>23263.198618697472</v>
      </c>
      <c r="AL30" s="19"/>
      <c r="AM30" s="66" t="s">
        <v>16</v>
      </c>
      <c r="AN30" s="64">
        <v>972.52877586829334</v>
      </c>
      <c r="AO30" s="64">
        <v>3108.1482411530169</v>
      </c>
      <c r="AP30" s="64">
        <v>7468.8953856935868</v>
      </c>
      <c r="AQ30" s="64">
        <v>13432.271602693354</v>
      </c>
      <c r="AR30" s="64">
        <v>16374.572921502118</v>
      </c>
      <c r="AS30" s="19"/>
      <c r="AT30" s="64">
        <v>972.52877586829334</v>
      </c>
      <c r="AU30" s="64">
        <v>4477.361418514146</v>
      </c>
      <c r="AV30" s="64">
        <v>11630.929492331376</v>
      </c>
      <c r="AW30" s="64">
        <v>20298.169298306686</v>
      </c>
      <c r="AX30" s="64">
        <v>26905.535372474849</v>
      </c>
      <c r="AY30" s="19"/>
      <c r="AZ30" s="64">
        <v>972.52877586829334</v>
      </c>
      <c r="BA30" s="64">
        <v>1066.5763118847144</v>
      </c>
      <c r="BB30" s="64">
        <v>1857.3898715279036</v>
      </c>
      <c r="BC30" s="64">
        <v>762.16113914176503</v>
      </c>
      <c r="BD30" s="64">
        <v>-7564.5265069211273</v>
      </c>
      <c r="BE30" s="19"/>
      <c r="BF30" s="64">
        <v>972.52877586829334</v>
      </c>
      <c r="BG30" s="64">
        <v>3135.5957468990482</v>
      </c>
      <c r="BH30" s="64">
        <v>7511.1387181581758</v>
      </c>
      <c r="BI30" s="64">
        <v>14488.213767843046</v>
      </c>
      <c r="BJ30" s="64">
        <v>34335.092843146849</v>
      </c>
      <c r="BK30" s="19"/>
      <c r="BL30" s="64">
        <v>972.52877586829334</v>
      </c>
      <c r="BM30" s="64">
        <v>4537.9671506096238</v>
      </c>
      <c r="BN30" s="64">
        <v>12755.606170375409</v>
      </c>
      <c r="BO30" s="64">
        <v>29213.428392401227</v>
      </c>
      <c r="BP30" s="64">
        <v>70089.006537341862</v>
      </c>
      <c r="BQ30" s="19"/>
      <c r="BR30" s="64">
        <v>972.52877586829334</v>
      </c>
      <c r="BS30" s="64">
        <v>809.89896235998322</v>
      </c>
      <c r="BT30" s="64">
        <v>1432.1980182939458</v>
      </c>
      <c r="BU30" s="64">
        <v>1298.9673805355337</v>
      </c>
      <c r="BV30" s="64">
        <v>5021.5204437568354</v>
      </c>
      <c r="BW30" s="50"/>
    </row>
    <row r="31" spans="1:75">
      <c r="A31" s="48"/>
      <c r="B31" s="67" t="s">
        <v>8</v>
      </c>
      <c r="C31" s="63">
        <v>3612.267276927771</v>
      </c>
      <c r="D31" s="63">
        <v>3655.1382849004976</v>
      </c>
      <c r="E31" s="63">
        <v>2021.9249480269282</v>
      </c>
      <c r="F31" s="63">
        <v>3719.7046506139095</v>
      </c>
      <c r="G31" s="63">
        <v>6248.0349248727689</v>
      </c>
      <c r="H31" s="19"/>
      <c r="I31" s="63">
        <v>3612.267276927771</v>
      </c>
      <c r="J31" s="63">
        <v>3680.2168516472416</v>
      </c>
      <c r="K31" s="63">
        <v>2080.5493849275208</v>
      </c>
      <c r="L31" s="63">
        <v>3796.9664637807609</v>
      </c>
      <c r="M31" s="63">
        <v>6364.6487568096391</v>
      </c>
      <c r="N31" s="19"/>
      <c r="O31" s="63">
        <v>2456.0279071557834</v>
      </c>
      <c r="P31" s="63">
        <v>1404.2379386873222</v>
      </c>
      <c r="Q31" s="63">
        <v>-9.4398861953566211</v>
      </c>
      <c r="R31" s="63">
        <v>158.8382297689476</v>
      </c>
      <c r="S31" s="63">
        <v>562.6388517952372</v>
      </c>
      <c r="T31" s="19"/>
      <c r="U31" s="63">
        <v>3612.267276927771</v>
      </c>
      <c r="V31" s="63">
        <v>3655.1382849004976</v>
      </c>
      <c r="W31" s="63">
        <v>2021.9249480269282</v>
      </c>
      <c r="X31" s="63">
        <v>3719.7046506139095</v>
      </c>
      <c r="Y31" s="63">
        <v>6116.7115119175041</v>
      </c>
      <c r="Z31" s="19"/>
      <c r="AA31" s="63">
        <v>3612.267276927771</v>
      </c>
      <c r="AB31" s="63">
        <v>3680.2168516472416</v>
      </c>
      <c r="AC31" s="63">
        <v>2080.5493849275208</v>
      </c>
      <c r="AD31" s="63">
        <v>3796.9664637807609</v>
      </c>
      <c r="AE31" s="63">
        <v>4711.2528930677709</v>
      </c>
      <c r="AF31" s="19"/>
      <c r="AG31" s="63">
        <v>2456.0279071557834</v>
      </c>
      <c r="AH31" s="63">
        <v>1404.2379386873222</v>
      </c>
      <c r="AI31" s="63">
        <v>-9.4398861953566211</v>
      </c>
      <c r="AJ31" s="63">
        <v>158.8382297689476</v>
      </c>
      <c r="AK31" s="63">
        <v>371.91359240139229</v>
      </c>
      <c r="AL31" s="19"/>
      <c r="AM31" s="67" t="s">
        <v>8</v>
      </c>
      <c r="AN31" s="63">
        <v>3612.267276927771</v>
      </c>
      <c r="AO31" s="63">
        <v>3638.9107164481134</v>
      </c>
      <c r="AP31" s="63">
        <v>1874.4752807156087</v>
      </c>
      <c r="AQ31" s="63">
        <v>3379.6239666986348</v>
      </c>
      <c r="AR31" s="63">
        <v>6491.4432039371804</v>
      </c>
      <c r="AS31" s="19"/>
      <c r="AT31" s="63">
        <v>3612.267276927771</v>
      </c>
      <c r="AU31" s="63">
        <v>3663.9892831948573</v>
      </c>
      <c r="AV31" s="63">
        <v>1933.0997176162018</v>
      </c>
      <c r="AW31" s="63">
        <v>3456.8857798654858</v>
      </c>
      <c r="AX31" s="63">
        <v>6608.0570358740506</v>
      </c>
      <c r="AY31" s="19"/>
      <c r="AZ31" s="63">
        <v>2456.0279071557834</v>
      </c>
      <c r="BA31" s="63">
        <v>1381.791810823059</v>
      </c>
      <c r="BB31" s="63">
        <v>-167.75094466553381</v>
      </c>
      <c r="BC31" s="63">
        <v>-313.29964006794319</v>
      </c>
      <c r="BD31" s="63">
        <v>844.14081137986159</v>
      </c>
      <c r="BE31" s="19"/>
      <c r="BF31" s="63">
        <v>3612.267276927771</v>
      </c>
      <c r="BG31" s="63">
        <v>3638.9107164481134</v>
      </c>
      <c r="BH31" s="63">
        <v>1874.4752807156087</v>
      </c>
      <c r="BI31" s="63">
        <v>3379.6239666986348</v>
      </c>
      <c r="BJ31" s="63">
        <v>6360.0984624767334</v>
      </c>
      <c r="BK31" s="19"/>
      <c r="BL31" s="63">
        <v>3612.267276927771</v>
      </c>
      <c r="BM31" s="63">
        <v>3663.9892831948573</v>
      </c>
      <c r="BN31" s="63">
        <v>1933.0997176162018</v>
      </c>
      <c r="BO31" s="63">
        <v>3456.8857798654858</v>
      </c>
      <c r="BP31" s="63">
        <v>4942.1292359234094</v>
      </c>
      <c r="BQ31" s="19"/>
      <c r="BR31" s="63">
        <v>2456.0279071557834</v>
      </c>
      <c r="BS31" s="63">
        <v>1381.791810823059</v>
      </c>
      <c r="BT31" s="63">
        <v>-167.75094466553381</v>
      </c>
      <c r="BU31" s="63">
        <v>-313.29964006794319</v>
      </c>
      <c r="BV31" s="63">
        <v>640.97996484000055</v>
      </c>
      <c r="BW31" s="50"/>
    </row>
    <row r="32" spans="1:75">
      <c r="A32" s="48"/>
      <c r="B32" s="67" t="s">
        <v>5</v>
      </c>
      <c r="C32" s="63">
        <v>466.61914487446325</v>
      </c>
      <c r="D32" s="63">
        <v>515.2292994709361</v>
      </c>
      <c r="E32" s="63">
        <v>-506.10952105650313</v>
      </c>
      <c r="F32" s="63">
        <v>-163.98967619803631</v>
      </c>
      <c r="G32" s="63">
        <v>421.02903589359835</v>
      </c>
      <c r="H32" s="19"/>
      <c r="I32" s="63">
        <v>466.61914487446325</v>
      </c>
      <c r="J32" s="63">
        <v>539.66133781362339</v>
      </c>
      <c r="K32" s="63">
        <v>-455.88619500470963</v>
      </c>
      <c r="L32" s="63">
        <v>-109.51066090605315</v>
      </c>
      <c r="M32" s="63">
        <v>483.35591660768705</v>
      </c>
      <c r="N32" s="19"/>
      <c r="O32" s="63">
        <v>487.63121215745417</v>
      </c>
      <c r="P32" s="63">
        <v>344.31841566044523</v>
      </c>
      <c r="Q32" s="63">
        <v>-625.6309622944641</v>
      </c>
      <c r="R32" s="63">
        <v>-474.37854321240013</v>
      </c>
      <c r="S32" s="63">
        <v>-222.44956038302593</v>
      </c>
      <c r="T32" s="19"/>
      <c r="U32" s="63">
        <v>466.61914487446325</v>
      </c>
      <c r="V32" s="63">
        <v>515.2292994709361</v>
      </c>
      <c r="W32" s="63">
        <v>-506.10952105650313</v>
      </c>
      <c r="X32" s="63">
        <v>-163.98967619803631</v>
      </c>
      <c r="Y32" s="63">
        <v>398.77815161035437</v>
      </c>
      <c r="Z32" s="19"/>
      <c r="AA32" s="63">
        <v>466.61914487446325</v>
      </c>
      <c r="AB32" s="63">
        <v>539.66133781362339</v>
      </c>
      <c r="AC32" s="63">
        <v>-455.88619500470963</v>
      </c>
      <c r="AD32" s="63">
        <v>-109.51066090605315</v>
      </c>
      <c r="AE32" s="63">
        <v>316.52078482907632</v>
      </c>
      <c r="AF32" s="19"/>
      <c r="AG32" s="63">
        <v>487.63121215745417</v>
      </c>
      <c r="AH32" s="63">
        <v>344.31841566044523</v>
      </c>
      <c r="AI32" s="63">
        <v>-625.6309622944641</v>
      </c>
      <c r="AJ32" s="63">
        <v>-474.37854321240013</v>
      </c>
      <c r="AK32" s="63">
        <v>-256.31444440443124</v>
      </c>
      <c r="AL32" s="19"/>
      <c r="AM32" s="67" t="s">
        <v>5</v>
      </c>
      <c r="AN32" s="63">
        <v>466.61914487446325</v>
      </c>
      <c r="AO32" s="63">
        <v>517.86328145351285</v>
      </c>
      <c r="AP32" s="63">
        <v>-444.59970801895219</v>
      </c>
      <c r="AQ32" s="63">
        <v>-243.14278138074968</v>
      </c>
      <c r="AR32" s="63">
        <v>502.87414241313945</v>
      </c>
      <c r="AS32" s="19"/>
      <c r="AT32" s="63">
        <v>466.61914487446325</v>
      </c>
      <c r="AU32" s="63">
        <v>542.29531979620037</v>
      </c>
      <c r="AV32" s="63">
        <v>-394.37638196715869</v>
      </c>
      <c r="AW32" s="63">
        <v>-188.66376608876652</v>
      </c>
      <c r="AX32" s="63">
        <v>565.20102312722827</v>
      </c>
      <c r="AY32" s="19"/>
      <c r="AZ32" s="63">
        <v>487.63121215745417</v>
      </c>
      <c r="BA32" s="63">
        <v>346.04553537254822</v>
      </c>
      <c r="BB32" s="63">
        <v>-564.54399131560831</v>
      </c>
      <c r="BC32" s="63">
        <v>-559.570085986957</v>
      </c>
      <c r="BD32" s="63">
        <v>-138.96018290942942</v>
      </c>
      <c r="BE32" s="19"/>
      <c r="BF32" s="63">
        <v>466.61914487446325</v>
      </c>
      <c r="BG32" s="63">
        <v>517.86328145351285</v>
      </c>
      <c r="BH32" s="63">
        <v>-444.59970801895219</v>
      </c>
      <c r="BI32" s="63">
        <v>-243.14278138074968</v>
      </c>
      <c r="BJ32" s="63">
        <v>480.62325812989559</v>
      </c>
      <c r="BK32" s="19"/>
      <c r="BL32" s="63">
        <v>466.61914487446325</v>
      </c>
      <c r="BM32" s="63">
        <v>542.29531979620037</v>
      </c>
      <c r="BN32" s="63">
        <v>-394.37638196715869</v>
      </c>
      <c r="BO32" s="63">
        <v>-188.66376608876652</v>
      </c>
      <c r="BP32" s="63">
        <v>396.80128273945047</v>
      </c>
      <c r="BQ32" s="19"/>
      <c r="BR32" s="63">
        <v>487.63121215745417</v>
      </c>
      <c r="BS32" s="63">
        <v>346.04553537254822</v>
      </c>
      <c r="BT32" s="63">
        <v>-564.54399131560831</v>
      </c>
      <c r="BU32" s="63">
        <v>-559.570085986957</v>
      </c>
      <c r="BV32" s="63">
        <v>-177.79862602864108</v>
      </c>
      <c r="BW32" s="50"/>
    </row>
    <row r="33" spans="1:75">
      <c r="A33" s="48"/>
      <c r="B33" s="67" t="s">
        <v>6</v>
      </c>
      <c r="C33" s="63">
        <v>0</v>
      </c>
      <c r="D33" s="63">
        <v>626.47321765329161</v>
      </c>
      <c r="E33" s="63">
        <v>2556.615949840816</v>
      </c>
      <c r="F33" s="63">
        <v>2908.1193810010013</v>
      </c>
      <c r="G33" s="63">
        <v>3409.0446708802365</v>
      </c>
      <c r="H33" s="19"/>
      <c r="I33" s="63">
        <v>0</v>
      </c>
      <c r="J33" s="63">
        <v>626.47321765329161</v>
      </c>
      <c r="K33" s="63">
        <v>2556.615949840816</v>
      </c>
      <c r="L33" s="63">
        <v>3006.1856069266296</v>
      </c>
      <c r="M33" s="63">
        <v>3630.2286983780778</v>
      </c>
      <c r="N33" s="19"/>
      <c r="O33" s="63">
        <v>0</v>
      </c>
      <c r="P33" s="63">
        <v>321.02871443178839</v>
      </c>
      <c r="Q33" s="63">
        <v>835.00946444745114</v>
      </c>
      <c r="R33" s="63">
        <v>913.83701993555223</v>
      </c>
      <c r="S33" s="63">
        <v>1168.4607127142658</v>
      </c>
      <c r="T33" s="19"/>
      <c r="U33" s="63">
        <v>0</v>
      </c>
      <c r="V33" s="63">
        <v>626.47321765329161</v>
      </c>
      <c r="W33" s="63">
        <v>2556.615949840816</v>
      </c>
      <c r="X33" s="63">
        <v>2908.1193810010013</v>
      </c>
      <c r="Y33" s="63">
        <v>3160.0474077527215</v>
      </c>
      <c r="Z33" s="19"/>
      <c r="AA33" s="63">
        <v>0</v>
      </c>
      <c r="AB33" s="63">
        <v>626.47321765329161</v>
      </c>
      <c r="AC33" s="63">
        <v>2556.615949840816</v>
      </c>
      <c r="AD33" s="63">
        <v>3006.1856069266296</v>
      </c>
      <c r="AE33" s="63">
        <v>3286.07972570934</v>
      </c>
      <c r="AF33" s="19"/>
      <c r="AG33" s="63">
        <v>0</v>
      </c>
      <c r="AH33" s="63">
        <v>321.02871443178839</v>
      </c>
      <c r="AI33" s="63">
        <v>835.00946444745114</v>
      </c>
      <c r="AJ33" s="63">
        <v>913.83701993555223</v>
      </c>
      <c r="AK33" s="63">
        <v>898.56895225428832</v>
      </c>
      <c r="AL33" s="19"/>
      <c r="AM33" s="67" t="s">
        <v>6</v>
      </c>
      <c r="AN33" s="63">
        <v>0</v>
      </c>
      <c r="AO33" s="63">
        <v>617.4122534957587</v>
      </c>
      <c r="AP33" s="63">
        <v>2702.1611120248699</v>
      </c>
      <c r="AQ33" s="63">
        <v>2795.0552519090998</v>
      </c>
      <c r="AR33" s="63">
        <v>3377.101754734399</v>
      </c>
      <c r="AS33" s="19"/>
      <c r="AT33" s="63">
        <v>0</v>
      </c>
      <c r="AU33" s="63">
        <v>617.4122534957587</v>
      </c>
      <c r="AV33" s="63">
        <v>2702.1611120248699</v>
      </c>
      <c r="AW33" s="63">
        <v>2893.1214778347276</v>
      </c>
      <c r="AX33" s="63">
        <v>3598.2857822322403</v>
      </c>
      <c r="AY33" s="19"/>
      <c r="AZ33" s="63">
        <v>0</v>
      </c>
      <c r="BA33" s="63">
        <v>312.05955222468043</v>
      </c>
      <c r="BB33" s="63">
        <v>978.17938114037918</v>
      </c>
      <c r="BC33" s="63">
        <v>730.42243774510121</v>
      </c>
      <c r="BD33" s="63">
        <v>1127.6371603493035</v>
      </c>
      <c r="BE33" s="19"/>
      <c r="BF33" s="63">
        <v>0</v>
      </c>
      <c r="BG33" s="63">
        <v>617.4122534957587</v>
      </c>
      <c r="BH33" s="63">
        <v>2702.1611120248699</v>
      </c>
      <c r="BI33" s="63">
        <v>2795.0552519090998</v>
      </c>
      <c r="BJ33" s="63">
        <v>3128.1258201120663</v>
      </c>
      <c r="BK33" s="19"/>
      <c r="BL33" s="63">
        <v>0</v>
      </c>
      <c r="BM33" s="63">
        <v>617.4122534957587</v>
      </c>
      <c r="BN33" s="63">
        <v>2702.1611120248699</v>
      </c>
      <c r="BO33" s="63">
        <v>2893.1214778347276</v>
      </c>
      <c r="BP33" s="63">
        <v>3252.9705673505432</v>
      </c>
      <c r="BQ33" s="19"/>
      <c r="BR33" s="63">
        <v>0</v>
      </c>
      <c r="BS33" s="63">
        <v>312.05955222468043</v>
      </c>
      <c r="BT33" s="63">
        <v>978.17938114037918</v>
      </c>
      <c r="BU33" s="63">
        <v>730.42243774510121</v>
      </c>
      <c r="BV33" s="63">
        <v>857.51564497097957</v>
      </c>
      <c r="BW33" s="50"/>
    </row>
    <row r="34" spans="1:75">
      <c r="A34" s="48"/>
      <c r="B34" s="67" t="s">
        <v>7</v>
      </c>
      <c r="C34" s="63">
        <v>0</v>
      </c>
      <c r="D34" s="63">
        <v>62.965882873544047</v>
      </c>
      <c r="E34" s="63">
        <v>1258.261011041353</v>
      </c>
      <c r="F34" s="63">
        <v>1315.0724953762203</v>
      </c>
      <c r="G34" s="63">
        <v>1354.0153078327364</v>
      </c>
      <c r="H34" s="19"/>
      <c r="I34" s="63">
        <v>0</v>
      </c>
      <c r="J34" s="63">
        <v>62.965882873544047</v>
      </c>
      <c r="K34" s="63">
        <v>1258.261011041353</v>
      </c>
      <c r="L34" s="63">
        <v>1331.2713970548409</v>
      </c>
      <c r="M34" s="63">
        <v>1391.0976025079103</v>
      </c>
      <c r="N34" s="19"/>
      <c r="O34" s="63">
        <v>0</v>
      </c>
      <c r="P34" s="63">
        <v>41.463110575840531</v>
      </c>
      <c r="Q34" s="63">
        <v>880.13928835130673</v>
      </c>
      <c r="R34" s="63">
        <v>792.19748156693015</v>
      </c>
      <c r="S34" s="63">
        <v>686.73049491027552</v>
      </c>
      <c r="T34" s="19"/>
      <c r="U34" s="63">
        <v>0</v>
      </c>
      <c r="V34" s="63">
        <v>62.965882873544047</v>
      </c>
      <c r="W34" s="63">
        <v>1258.261011041353</v>
      </c>
      <c r="X34" s="63">
        <v>1315.0724953762203</v>
      </c>
      <c r="Y34" s="63">
        <v>1299.4286467269014</v>
      </c>
      <c r="Z34" s="19"/>
      <c r="AA34" s="63">
        <v>0</v>
      </c>
      <c r="AB34" s="63">
        <v>62.965882873544047</v>
      </c>
      <c r="AC34" s="63">
        <v>1258.261011041353</v>
      </c>
      <c r="AD34" s="63">
        <v>1331.2713970548409</v>
      </c>
      <c r="AE34" s="63">
        <v>1164.0590537533562</v>
      </c>
      <c r="AF34" s="19"/>
      <c r="AG34" s="63">
        <v>0</v>
      </c>
      <c r="AH34" s="63">
        <v>41.463110575840531</v>
      </c>
      <c r="AI34" s="63">
        <v>880.13928835130673</v>
      </c>
      <c r="AJ34" s="63">
        <v>792.19748156693015</v>
      </c>
      <c r="AK34" s="63">
        <v>619.8181822360466</v>
      </c>
      <c r="AL34" s="19"/>
      <c r="AM34" s="67" t="s">
        <v>7</v>
      </c>
      <c r="AN34" s="63">
        <v>0</v>
      </c>
      <c r="AO34" s="63">
        <v>59.237014123544043</v>
      </c>
      <c r="AP34" s="63">
        <v>1205.9926111560972</v>
      </c>
      <c r="AQ34" s="63">
        <v>1270.4784579168613</v>
      </c>
      <c r="AR34" s="63">
        <v>1277.6405473306324</v>
      </c>
      <c r="AS34" s="19"/>
      <c r="AT34" s="63">
        <v>0</v>
      </c>
      <c r="AU34" s="63">
        <v>59.237014123544043</v>
      </c>
      <c r="AV34" s="63">
        <v>1205.9926111560972</v>
      </c>
      <c r="AW34" s="63">
        <v>1286.6773595954824</v>
      </c>
      <c r="AX34" s="63">
        <v>1314.7228420058066</v>
      </c>
      <c r="AY34" s="19"/>
      <c r="AZ34" s="63">
        <v>0</v>
      </c>
      <c r="BA34" s="63">
        <v>37.734241825840527</v>
      </c>
      <c r="BB34" s="63">
        <v>825.8965726692154</v>
      </c>
      <c r="BC34" s="63">
        <v>731.38458515006369</v>
      </c>
      <c r="BD34" s="63">
        <v>613.47253436248297</v>
      </c>
      <c r="BE34" s="19"/>
      <c r="BF34" s="63">
        <v>0</v>
      </c>
      <c r="BG34" s="63">
        <v>59.237014123544043</v>
      </c>
      <c r="BH34" s="63">
        <v>1205.9926111560972</v>
      </c>
      <c r="BI34" s="63">
        <v>1270.4784579168613</v>
      </c>
      <c r="BJ34" s="63">
        <v>1223.0538862247975</v>
      </c>
      <c r="BK34" s="19"/>
      <c r="BL34" s="63">
        <v>0</v>
      </c>
      <c r="BM34" s="63">
        <v>59.237014123544043</v>
      </c>
      <c r="BN34" s="63">
        <v>1205.9926111560972</v>
      </c>
      <c r="BO34" s="63">
        <v>1286.6773595954824</v>
      </c>
      <c r="BP34" s="63">
        <v>1085.808314300747</v>
      </c>
      <c r="BQ34" s="19"/>
      <c r="BR34" s="63">
        <v>0</v>
      </c>
      <c r="BS34" s="63">
        <v>37.734241825840527</v>
      </c>
      <c r="BT34" s="63">
        <v>825.8965726692154</v>
      </c>
      <c r="BU34" s="63">
        <v>731.38458515006369</v>
      </c>
      <c r="BV34" s="63">
        <v>539.09988304154467</v>
      </c>
      <c r="BW34" s="50"/>
    </row>
    <row r="35" spans="1:75">
      <c r="A35" s="48"/>
      <c r="B35" s="69" t="s">
        <v>17</v>
      </c>
      <c r="C35" s="64">
        <v>4078.8864218022345</v>
      </c>
      <c r="D35" s="64">
        <v>4859.8066848982689</v>
      </c>
      <c r="E35" s="64">
        <v>5330.692387852594</v>
      </c>
      <c r="F35" s="64">
        <v>7778.9068507930951</v>
      </c>
      <c r="G35" s="64">
        <v>11432.123939479339</v>
      </c>
      <c r="H35" s="19"/>
      <c r="I35" s="64">
        <v>4078.8864218022345</v>
      </c>
      <c r="J35" s="64">
        <v>4909.3172899877</v>
      </c>
      <c r="K35" s="64">
        <v>5439.5401508049799</v>
      </c>
      <c r="L35" s="64">
        <v>8024.9128068561786</v>
      </c>
      <c r="M35" s="64">
        <v>11869.330974303315</v>
      </c>
      <c r="N35" s="19"/>
      <c r="O35" s="64">
        <v>2943.6591193132376</v>
      </c>
      <c r="P35" s="64">
        <v>2111.0481793553963</v>
      </c>
      <c r="Q35" s="64">
        <v>1080.0779043089371</v>
      </c>
      <c r="R35" s="64">
        <v>1390.49418805903</v>
      </c>
      <c r="S35" s="64">
        <v>2195.3804990367526</v>
      </c>
      <c r="T35" s="19"/>
      <c r="U35" s="64">
        <v>4078.8864218022345</v>
      </c>
      <c r="V35" s="64">
        <v>4859.8066848982689</v>
      </c>
      <c r="W35" s="64">
        <v>5330.692387852594</v>
      </c>
      <c r="X35" s="64">
        <v>7778.9068507930951</v>
      </c>
      <c r="Y35" s="64">
        <v>10974.965718007481</v>
      </c>
      <c r="Z35" s="19"/>
      <c r="AA35" s="64">
        <v>4078.8864218022345</v>
      </c>
      <c r="AB35" s="64">
        <v>4909.3172899877</v>
      </c>
      <c r="AC35" s="64">
        <v>5439.5401508049799</v>
      </c>
      <c r="AD35" s="64">
        <v>8024.9128068561786</v>
      </c>
      <c r="AE35" s="64">
        <v>9477.9124573595436</v>
      </c>
      <c r="AF35" s="19"/>
      <c r="AG35" s="64">
        <v>2943.6591193132376</v>
      </c>
      <c r="AH35" s="64">
        <v>2111.0481793553963</v>
      </c>
      <c r="AI35" s="64">
        <v>1080.0779043089371</v>
      </c>
      <c r="AJ35" s="64">
        <v>1390.49418805903</v>
      </c>
      <c r="AK35" s="64">
        <v>1633.986282487296</v>
      </c>
      <c r="AL35" s="19"/>
      <c r="AM35" s="69" t="s">
        <v>17</v>
      </c>
      <c r="AN35" s="64">
        <v>4078.8864218022345</v>
      </c>
      <c r="AO35" s="64">
        <v>4833.4232655209289</v>
      </c>
      <c r="AP35" s="64">
        <v>5338.0292958776236</v>
      </c>
      <c r="AQ35" s="64">
        <v>7202.0148951438459</v>
      </c>
      <c r="AR35" s="64">
        <v>11649.059648415352</v>
      </c>
      <c r="AS35" s="19"/>
      <c r="AT35" s="64">
        <v>4078.8864218022345</v>
      </c>
      <c r="AU35" s="64">
        <v>4882.9338706103608</v>
      </c>
      <c r="AV35" s="64">
        <v>5446.8770588300104</v>
      </c>
      <c r="AW35" s="64">
        <v>7448.0208512069294</v>
      </c>
      <c r="AX35" s="64">
        <v>12086.266683239326</v>
      </c>
      <c r="AY35" s="19"/>
      <c r="AZ35" s="64">
        <v>2943.6591193132376</v>
      </c>
      <c r="BA35" s="64">
        <v>2077.6311402461279</v>
      </c>
      <c r="BB35" s="64">
        <v>1071.7810178284526</v>
      </c>
      <c r="BC35" s="64">
        <v>588.93729684026471</v>
      </c>
      <c r="BD35" s="64">
        <v>2446.2903231822183</v>
      </c>
      <c r="BE35" s="19"/>
      <c r="BF35" s="64">
        <v>4078.8864218022345</v>
      </c>
      <c r="BG35" s="64">
        <v>4833.4232655209289</v>
      </c>
      <c r="BH35" s="64">
        <v>5338.0292958776236</v>
      </c>
      <c r="BI35" s="64">
        <v>7202.0148951438459</v>
      </c>
      <c r="BJ35" s="64">
        <v>11191.901426943494</v>
      </c>
      <c r="BK35" s="19"/>
      <c r="BL35" s="64">
        <v>4078.8864218022345</v>
      </c>
      <c r="BM35" s="64">
        <v>4882.9338706103608</v>
      </c>
      <c r="BN35" s="64">
        <v>5446.8770588300104</v>
      </c>
      <c r="BO35" s="64">
        <v>7448.0208512069294</v>
      </c>
      <c r="BP35" s="64">
        <v>9677.7094003141501</v>
      </c>
      <c r="BQ35" s="19"/>
      <c r="BR35" s="64">
        <v>2943.6591193132376</v>
      </c>
      <c r="BS35" s="64">
        <v>2077.6311402461279</v>
      </c>
      <c r="BT35" s="64">
        <v>1071.7810178284526</v>
      </c>
      <c r="BU35" s="64">
        <v>588.93729684026471</v>
      </c>
      <c r="BV35" s="64">
        <v>1859.7968668238836</v>
      </c>
      <c r="BW35" s="50"/>
    </row>
    <row r="36" spans="1:75">
      <c r="A36" s="4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50"/>
    </row>
    <row r="37" spans="1:75">
      <c r="A37" s="48"/>
      <c r="B37" s="49" t="s">
        <v>10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49" t="s">
        <v>10</v>
      </c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50"/>
    </row>
    <row r="38" spans="1:75">
      <c r="A38" s="48"/>
      <c r="B38" s="61"/>
      <c r="C38" s="62">
        <v>2010</v>
      </c>
      <c r="D38" s="62">
        <v>2015</v>
      </c>
      <c r="E38" s="62">
        <v>2020</v>
      </c>
      <c r="F38" s="62">
        <v>2025</v>
      </c>
      <c r="G38" s="62">
        <v>2030</v>
      </c>
      <c r="H38" s="19"/>
      <c r="I38" s="62">
        <v>2010</v>
      </c>
      <c r="J38" s="62">
        <v>2015</v>
      </c>
      <c r="K38" s="62">
        <v>2020</v>
      </c>
      <c r="L38" s="62">
        <v>2025</v>
      </c>
      <c r="M38" s="62">
        <v>2030</v>
      </c>
      <c r="N38" s="19"/>
      <c r="O38" s="62">
        <v>2010</v>
      </c>
      <c r="P38" s="62">
        <v>2015</v>
      </c>
      <c r="Q38" s="62">
        <v>2020</v>
      </c>
      <c r="R38" s="62">
        <v>2025</v>
      </c>
      <c r="S38" s="62">
        <v>2030</v>
      </c>
      <c r="T38" s="19"/>
      <c r="U38" s="62">
        <v>2010</v>
      </c>
      <c r="V38" s="62">
        <v>2015</v>
      </c>
      <c r="W38" s="62">
        <v>2020</v>
      </c>
      <c r="X38" s="62">
        <v>2025</v>
      </c>
      <c r="Y38" s="62">
        <v>2030</v>
      </c>
      <c r="Z38" s="19"/>
      <c r="AA38" s="62">
        <v>2010</v>
      </c>
      <c r="AB38" s="62">
        <v>2015</v>
      </c>
      <c r="AC38" s="62">
        <v>2020</v>
      </c>
      <c r="AD38" s="62">
        <v>2025</v>
      </c>
      <c r="AE38" s="62">
        <v>2030</v>
      </c>
      <c r="AF38" s="19"/>
      <c r="AG38" s="62">
        <v>2010</v>
      </c>
      <c r="AH38" s="62">
        <v>2015</v>
      </c>
      <c r="AI38" s="62">
        <v>2020</v>
      </c>
      <c r="AJ38" s="62">
        <v>2025</v>
      </c>
      <c r="AK38" s="62">
        <v>2030</v>
      </c>
      <c r="AL38" s="19"/>
      <c r="AM38" s="61"/>
      <c r="AN38" s="62">
        <v>2010</v>
      </c>
      <c r="AO38" s="62">
        <v>2015</v>
      </c>
      <c r="AP38" s="62">
        <v>2020</v>
      </c>
      <c r="AQ38" s="62">
        <v>2025</v>
      </c>
      <c r="AR38" s="62">
        <v>2030</v>
      </c>
      <c r="AS38" s="19"/>
      <c r="AT38" s="62">
        <v>2010</v>
      </c>
      <c r="AU38" s="62">
        <v>2015</v>
      </c>
      <c r="AV38" s="62">
        <v>2020</v>
      </c>
      <c r="AW38" s="62">
        <v>2025</v>
      </c>
      <c r="AX38" s="62">
        <v>2030</v>
      </c>
      <c r="AY38" s="19"/>
      <c r="AZ38" s="62">
        <v>2010</v>
      </c>
      <c r="BA38" s="62">
        <v>2015</v>
      </c>
      <c r="BB38" s="62">
        <v>2020</v>
      </c>
      <c r="BC38" s="62">
        <v>2025</v>
      </c>
      <c r="BD38" s="62">
        <v>2030</v>
      </c>
      <c r="BE38" s="19"/>
      <c r="BF38" s="62">
        <v>2010</v>
      </c>
      <c r="BG38" s="62">
        <v>2015</v>
      </c>
      <c r="BH38" s="62">
        <v>2020</v>
      </c>
      <c r="BI38" s="62">
        <v>2025</v>
      </c>
      <c r="BJ38" s="62">
        <v>2030</v>
      </c>
      <c r="BK38" s="19"/>
      <c r="BL38" s="62">
        <v>2010</v>
      </c>
      <c r="BM38" s="62">
        <v>2015</v>
      </c>
      <c r="BN38" s="62">
        <v>2020</v>
      </c>
      <c r="BO38" s="62">
        <v>2025</v>
      </c>
      <c r="BP38" s="62">
        <v>2030</v>
      </c>
      <c r="BQ38" s="19"/>
      <c r="BR38" s="62">
        <v>2010</v>
      </c>
      <c r="BS38" s="62">
        <v>2015</v>
      </c>
      <c r="BT38" s="62">
        <v>2020</v>
      </c>
      <c r="BU38" s="62">
        <v>2025</v>
      </c>
      <c r="BV38" s="62">
        <v>2030</v>
      </c>
      <c r="BW38" s="50"/>
    </row>
    <row r="39" spans="1:75">
      <c r="A39" s="48"/>
      <c r="B39" s="65" t="s">
        <v>3</v>
      </c>
      <c r="C39" s="63">
        <v>85.378750000000053</v>
      </c>
      <c r="D39" s="63">
        <v>141.91125000000002</v>
      </c>
      <c r="E39" s="63">
        <v>198.44374999999999</v>
      </c>
      <c r="F39" s="63">
        <v>260.23124999999999</v>
      </c>
      <c r="G39" s="63">
        <v>322.01875000000001</v>
      </c>
      <c r="H39" s="19"/>
      <c r="I39" s="63">
        <v>85.378750000000053</v>
      </c>
      <c r="J39" s="63">
        <v>196.84009375000002</v>
      </c>
      <c r="K39" s="63">
        <v>308.30143750000002</v>
      </c>
      <c r="L39" s="63">
        <v>433.41420781250002</v>
      </c>
      <c r="M39" s="63">
        <v>558.52697812500014</v>
      </c>
      <c r="N39" s="19"/>
      <c r="O39" s="63">
        <v>85.378750000000053</v>
      </c>
      <c r="P39" s="63">
        <v>83.303750000000036</v>
      </c>
      <c r="Q39" s="63">
        <v>81.228750000000019</v>
      </c>
      <c r="R39" s="63">
        <v>91.478750000000019</v>
      </c>
      <c r="S39" s="63">
        <v>101.72875000000002</v>
      </c>
      <c r="T39" s="19"/>
      <c r="U39" s="63">
        <v>85.378750000000053</v>
      </c>
      <c r="V39" s="63">
        <v>141.91125000000002</v>
      </c>
      <c r="W39" s="63">
        <v>198.44374999999999</v>
      </c>
      <c r="X39" s="63">
        <v>260.23124999999999</v>
      </c>
      <c r="Y39" s="63">
        <v>322.01875000000001</v>
      </c>
      <c r="Z39" s="19"/>
      <c r="AA39" s="63">
        <v>85.378750000000053</v>
      </c>
      <c r="AB39" s="63">
        <v>196.84009375000002</v>
      </c>
      <c r="AC39" s="63">
        <v>308.30143750000002</v>
      </c>
      <c r="AD39" s="63">
        <v>433.41420781250002</v>
      </c>
      <c r="AE39" s="63">
        <v>558.52697812500014</v>
      </c>
      <c r="AF39" s="19"/>
      <c r="AG39" s="63">
        <v>85.378750000000053</v>
      </c>
      <c r="AH39" s="63">
        <v>83.303750000000036</v>
      </c>
      <c r="AI39" s="63">
        <v>81.228750000000019</v>
      </c>
      <c r="AJ39" s="63">
        <v>91.478750000000019</v>
      </c>
      <c r="AK39" s="63">
        <v>101.72875000000002</v>
      </c>
      <c r="AL39" s="19"/>
      <c r="AM39" s="65" t="s">
        <v>3</v>
      </c>
      <c r="AN39" s="63">
        <v>85.378750000000053</v>
      </c>
      <c r="AO39" s="63">
        <v>141.91125000000002</v>
      </c>
      <c r="AP39" s="63">
        <v>198.44374999999999</v>
      </c>
      <c r="AQ39" s="63">
        <v>260.23124999999999</v>
      </c>
      <c r="AR39" s="63">
        <v>322.01875000000001</v>
      </c>
      <c r="AS39" s="19"/>
      <c r="AT39" s="63">
        <v>85.378750000000053</v>
      </c>
      <c r="AU39" s="63">
        <v>196.84009375000002</v>
      </c>
      <c r="AV39" s="63">
        <v>308.30143750000002</v>
      </c>
      <c r="AW39" s="63">
        <v>433.41420781250002</v>
      </c>
      <c r="AX39" s="63">
        <v>558.52697812500014</v>
      </c>
      <c r="AY39" s="19"/>
      <c r="AZ39" s="63">
        <v>85.378750000000053</v>
      </c>
      <c r="BA39" s="63">
        <v>83.303750000000036</v>
      </c>
      <c r="BB39" s="63">
        <v>81.228750000000019</v>
      </c>
      <c r="BC39" s="63">
        <v>91.478750000000019</v>
      </c>
      <c r="BD39" s="63">
        <v>101.72875000000002</v>
      </c>
      <c r="BE39" s="19"/>
      <c r="BF39" s="63">
        <v>85.378750000000053</v>
      </c>
      <c r="BG39" s="63">
        <v>141.91125000000002</v>
      </c>
      <c r="BH39" s="63">
        <v>198.44374999999999</v>
      </c>
      <c r="BI39" s="63">
        <v>260.23124999999999</v>
      </c>
      <c r="BJ39" s="63">
        <v>322.01875000000001</v>
      </c>
      <c r="BK39" s="19"/>
      <c r="BL39" s="63">
        <v>85.378750000000053</v>
      </c>
      <c r="BM39" s="63">
        <v>196.84009375000002</v>
      </c>
      <c r="BN39" s="63">
        <v>308.30143750000002</v>
      </c>
      <c r="BO39" s="63">
        <v>433.41420781250002</v>
      </c>
      <c r="BP39" s="63">
        <v>558.52697812500014</v>
      </c>
      <c r="BQ39" s="19"/>
      <c r="BR39" s="63">
        <v>85.378750000000053</v>
      </c>
      <c r="BS39" s="63">
        <v>83.303750000000036</v>
      </c>
      <c r="BT39" s="63">
        <v>81.228750000000019</v>
      </c>
      <c r="BU39" s="63">
        <v>91.478750000000019</v>
      </c>
      <c r="BV39" s="63">
        <v>101.72875000000002</v>
      </c>
      <c r="BW39" s="50"/>
    </row>
    <row r="40" spans="1:75">
      <c r="A40" s="48"/>
      <c r="B40" s="65" t="s">
        <v>4</v>
      </c>
      <c r="C40" s="63">
        <v>11.874127586829287</v>
      </c>
      <c r="D40" s="63">
        <v>259.67469328735996</v>
      </c>
      <c r="E40" s="63">
        <v>817.65370855096114</v>
      </c>
      <c r="F40" s="63">
        <v>1964.8520582615411</v>
      </c>
      <c r="G40" s="63">
        <v>3191.3197008468073</v>
      </c>
      <c r="H40" s="19"/>
      <c r="I40" s="63">
        <v>11.874127586829287</v>
      </c>
      <c r="J40" s="63">
        <v>341.66716727347284</v>
      </c>
      <c r="K40" s="63">
        <v>1123.99943171474</v>
      </c>
      <c r="L40" s="63">
        <v>2478.2588700103752</v>
      </c>
      <c r="M40" s="63">
        <v>4007.9077178190805</v>
      </c>
      <c r="N40" s="19"/>
      <c r="O40" s="63">
        <v>11.874127586829287</v>
      </c>
      <c r="P40" s="63">
        <v>114.12500036052968</v>
      </c>
      <c r="Q40" s="63">
        <v>373.71815713439287</v>
      </c>
      <c r="R40" s="63">
        <v>866.5935119063821</v>
      </c>
      <c r="S40" s="63">
        <v>1017.6997580044832</v>
      </c>
      <c r="T40" s="19"/>
      <c r="U40" s="63">
        <v>11.874127586829287</v>
      </c>
      <c r="V40" s="63">
        <v>262.41944386196309</v>
      </c>
      <c r="W40" s="63">
        <v>821.88288274355818</v>
      </c>
      <c r="X40" s="63">
        <v>2070.4462747765101</v>
      </c>
      <c r="Y40" s="63">
        <v>4987.3716930112823</v>
      </c>
      <c r="Z40" s="19"/>
      <c r="AA40" s="63">
        <v>11.874127586829287</v>
      </c>
      <c r="AB40" s="63">
        <v>347.72774048302063</v>
      </c>
      <c r="AC40" s="63">
        <v>1236.4719404652822</v>
      </c>
      <c r="AD40" s="63">
        <v>3371.1409694598647</v>
      </c>
      <c r="AE40" s="63">
        <v>8318.8739699443231</v>
      </c>
      <c r="AF40" s="19"/>
      <c r="AG40" s="63">
        <v>11.874127586829287</v>
      </c>
      <c r="AH40" s="63">
        <v>89.320134387443773</v>
      </c>
      <c r="AI40" s="63">
        <v>332.88900687728108</v>
      </c>
      <c r="AJ40" s="63">
        <v>941.7748237382898</v>
      </c>
      <c r="AK40" s="63">
        <v>2224.5911118697472</v>
      </c>
      <c r="AL40" s="19"/>
      <c r="AM40" s="65" t="s">
        <v>4</v>
      </c>
      <c r="AN40" s="63">
        <v>11.874127586829287</v>
      </c>
      <c r="AO40" s="63">
        <v>168.90357411530169</v>
      </c>
      <c r="AP40" s="63">
        <v>548.44578856935868</v>
      </c>
      <c r="AQ40" s="63">
        <v>1082.9959102693354</v>
      </c>
      <c r="AR40" s="63">
        <v>1315.438542150212</v>
      </c>
      <c r="AS40" s="19"/>
      <c r="AT40" s="63">
        <v>11.874127586829287</v>
      </c>
      <c r="AU40" s="63">
        <v>250.89604810141461</v>
      </c>
      <c r="AV40" s="63">
        <v>854.79151173313755</v>
      </c>
      <c r="AW40" s="63">
        <v>1596.4027220181688</v>
      </c>
      <c r="AX40" s="63">
        <v>2132.0265591224847</v>
      </c>
      <c r="AY40" s="19"/>
      <c r="AZ40" s="63">
        <v>11.874127586829287</v>
      </c>
      <c r="BA40" s="63">
        <v>23.353881188471419</v>
      </c>
      <c r="BB40" s="63">
        <v>104.51023715279035</v>
      </c>
      <c r="BC40" s="63">
        <v>0</v>
      </c>
      <c r="BD40" s="63">
        <v>0</v>
      </c>
      <c r="BE40" s="19"/>
      <c r="BF40" s="63">
        <v>11.874127586829287</v>
      </c>
      <c r="BG40" s="63">
        <v>171.64832468990483</v>
      </c>
      <c r="BH40" s="63">
        <v>552.67012181581765</v>
      </c>
      <c r="BI40" s="63">
        <v>1188.5901267843046</v>
      </c>
      <c r="BJ40" s="63">
        <v>3111.4905343146847</v>
      </c>
      <c r="BK40" s="19"/>
      <c r="BL40" s="63">
        <v>11.874127586829287</v>
      </c>
      <c r="BM40" s="63">
        <v>256.95662131096236</v>
      </c>
      <c r="BN40" s="63">
        <v>967.25917953754106</v>
      </c>
      <c r="BO40" s="63">
        <v>2487.9286314276228</v>
      </c>
      <c r="BP40" s="63">
        <v>6450.3736756091866</v>
      </c>
      <c r="BQ40" s="19"/>
      <c r="BR40" s="63">
        <v>11.874127586829287</v>
      </c>
      <c r="BS40" s="63">
        <v>0</v>
      </c>
      <c r="BT40" s="63">
        <v>61.991051829394564</v>
      </c>
      <c r="BU40" s="63">
        <v>38.417988053553358</v>
      </c>
      <c r="BV40" s="63">
        <v>400.42329437568355</v>
      </c>
      <c r="BW40" s="50"/>
    </row>
    <row r="41" spans="1:75">
      <c r="A41" s="48"/>
      <c r="B41" s="66" t="s">
        <v>16</v>
      </c>
      <c r="C41" s="64">
        <v>97.252877586829342</v>
      </c>
      <c r="D41" s="64">
        <v>401.58594328736001</v>
      </c>
      <c r="E41" s="64">
        <v>1016.0974585509612</v>
      </c>
      <c r="F41" s="64">
        <v>2225.0833082615409</v>
      </c>
      <c r="G41" s="64">
        <v>3513.3384508468075</v>
      </c>
      <c r="H41" s="19"/>
      <c r="I41" s="64">
        <v>97.252877586829342</v>
      </c>
      <c r="J41" s="64">
        <v>538.50726102347289</v>
      </c>
      <c r="K41" s="64">
        <v>1432.30086921474</v>
      </c>
      <c r="L41" s="64">
        <v>2911.6730778228753</v>
      </c>
      <c r="M41" s="64">
        <v>4566.4346959440809</v>
      </c>
      <c r="N41" s="19"/>
      <c r="O41" s="64">
        <v>97.252877586829342</v>
      </c>
      <c r="P41" s="64">
        <v>197.4287503605297</v>
      </c>
      <c r="Q41" s="64">
        <v>454.94690713439286</v>
      </c>
      <c r="R41" s="64">
        <v>958.0722619063821</v>
      </c>
      <c r="S41" s="64">
        <v>1119.4285080044833</v>
      </c>
      <c r="T41" s="19"/>
      <c r="U41" s="64">
        <v>97.252877586829342</v>
      </c>
      <c r="V41" s="64">
        <v>404.33069386196314</v>
      </c>
      <c r="W41" s="64">
        <v>1020.3266327435582</v>
      </c>
      <c r="X41" s="64">
        <v>2330.6775247765099</v>
      </c>
      <c r="Y41" s="64">
        <v>5309.3904430112825</v>
      </c>
      <c r="Z41" s="19"/>
      <c r="AA41" s="64">
        <v>97.252877586829342</v>
      </c>
      <c r="AB41" s="64">
        <v>544.56783423302068</v>
      </c>
      <c r="AC41" s="64">
        <v>1544.7733779652822</v>
      </c>
      <c r="AD41" s="64">
        <v>3804.5551772723647</v>
      </c>
      <c r="AE41" s="64">
        <v>8877.4009480693239</v>
      </c>
      <c r="AF41" s="19"/>
      <c r="AG41" s="64">
        <v>97.252877586829342</v>
      </c>
      <c r="AH41" s="64">
        <v>172.62388438744381</v>
      </c>
      <c r="AI41" s="64">
        <v>414.11775687728107</v>
      </c>
      <c r="AJ41" s="64">
        <v>1033.2535737382898</v>
      </c>
      <c r="AK41" s="64">
        <v>2326.3198618697475</v>
      </c>
      <c r="AL41" s="19"/>
      <c r="AM41" s="66" t="s">
        <v>16</v>
      </c>
      <c r="AN41" s="64">
        <v>97.252877586829342</v>
      </c>
      <c r="AO41" s="64">
        <v>310.81482411530169</v>
      </c>
      <c r="AP41" s="64">
        <v>746.88953856935871</v>
      </c>
      <c r="AQ41" s="64">
        <v>1343.2271602693354</v>
      </c>
      <c r="AR41" s="64">
        <v>1637.457292150212</v>
      </c>
      <c r="AS41" s="19"/>
      <c r="AT41" s="64">
        <v>97.252877586829342</v>
      </c>
      <c r="AU41" s="64">
        <v>447.73614185141463</v>
      </c>
      <c r="AV41" s="64">
        <v>1163.0929492331375</v>
      </c>
      <c r="AW41" s="64">
        <v>2029.8169298306689</v>
      </c>
      <c r="AX41" s="64">
        <v>2690.5535372474851</v>
      </c>
      <c r="AY41" s="19"/>
      <c r="AZ41" s="64">
        <v>97.252877586829342</v>
      </c>
      <c r="BA41" s="64">
        <v>106.65763118847146</v>
      </c>
      <c r="BB41" s="64">
        <v>185.73898715279037</v>
      </c>
      <c r="BC41" s="64">
        <v>91.478750000000019</v>
      </c>
      <c r="BD41" s="64">
        <v>101.72875000000002</v>
      </c>
      <c r="BE41" s="19"/>
      <c r="BF41" s="64">
        <v>97.252877586829342</v>
      </c>
      <c r="BG41" s="64">
        <v>313.55957468990482</v>
      </c>
      <c r="BH41" s="64">
        <v>751.11387181581767</v>
      </c>
      <c r="BI41" s="64">
        <v>1448.8213767843047</v>
      </c>
      <c r="BJ41" s="64">
        <v>3433.5092843146849</v>
      </c>
      <c r="BK41" s="19"/>
      <c r="BL41" s="64">
        <v>97.252877586829342</v>
      </c>
      <c r="BM41" s="64">
        <v>453.79671506096236</v>
      </c>
      <c r="BN41" s="64">
        <v>1275.5606170375411</v>
      </c>
      <c r="BO41" s="64">
        <v>2921.3428392401229</v>
      </c>
      <c r="BP41" s="64">
        <v>7008.9006537341866</v>
      </c>
      <c r="BQ41" s="19"/>
      <c r="BR41" s="64">
        <v>97.252877586829342</v>
      </c>
      <c r="BS41" s="64">
        <v>83.303750000000036</v>
      </c>
      <c r="BT41" s="64">
        <v>143.21980182939458</v>
      </c>
      <c r="BU41" s="64">
        <v>129.89673805355338</v>
      </c>
      <c r="BV41" s="64">
        <v>502.15204437568354</v>
      </c>
      <c r="BW41" s="50"/>
    </row>
    <row r="42" spans="1:75">
      <c r="A42" s="48"/>
      <c r="B42" s="67" t="s">
        <v>8</v>
      </c>
      <c r="C42" s="63">
        <v>361.2267276927771</v>
      </c>
      <c r="D42" s="63">
        <v>365.51382849004978</v>
      </c>
      <c r="E42" s="63">
        <v>202.19249480269283</v>
      </c>
      <c r="F42" s="63">
        <v>371.970465061391</v>
      </c>
      <c r="G42" s="63">
        <v>624.80349248727691</v>
      </c>
      <c r="H42" s="19"/>
      <c r="I42" s="63">
        <v>361.2267276927771</v>
      </c>
      <c r="J42" s="63">
        <v>368.0216851647242</v>
      </c>
      <c r="K42" s="63">
        <v>208.05493849275209</v>
      </c>
      <c r="L42" s="63">
        <v>379.69664637807614</v>
      </c>
      <c r="M42" s="63">
        <v>636.46487568096393</v>
      </c>
      <c r="N42" s="19"/>
      <c r="O42" s="63">
        <v>245.60279071557835</v>
      </c>
      <c r="P42" s="63">
        <v>140.42379386873222</v>
      </c>
      <c r="Q42" s="63">
        <v>0</v>
      </c>
      <c r="R42" s="63">
        <v>15.883822976894761</v>
      </c>
      <c r="S42" s="63">
        <v>56.263885179523726</v>
      </c>
      <c r="T42" s="19"/>
      <c r="U42" s="63">
        <v>361.2267276927771</v>
      </c>
      <c r="V42" s="63">
        <v>365.51382849004978</v>
      </c>
      <c r="W42" s="63">
        <v>202.19249480269283</v>
      </c>
      <c r="X42" s="63">
        <v>371.970465061391</v>
      </c>
      <c r="Y42" s="63">
        <v>611.67115119175048</v>
      </c>
      <c r="Z42" s="19"/>
      <c r="AA42" s="63">
        <v>361.2267276927771</v>
      </c>
      <c r="AB42" s="63">
        <v>368.0216851647242</v>
      </c>
      <c r="AC42" s="63">
        <v>208.05493849275209</v>
      </c>
      <c r="AD42" s="63">
        <v>379.69664637807614</v>
      </c>
      <c r="AE42" s="63">
        <v>471.12528930677712</v>
      </c>
      <c r="AF42" s="19"/>
      <c r="AG42" s="63">
        <v>245.60279071557835</v>
      </c>
      <c r="AH42" s="63">
        <v>140.42379386873222</v>
      </c>
      <c r="AI42" s="63">
        <v>0</v>
      </c>
      <c r="AJ42" s="63">
        <v>15.883822976894761</v>
      </c>
      <c r="AK42" s="63">
        <v>37.191359240139228</v>
      </c>
      <c r="AL42" s="19"/>
      <c r="AM42" s="67" t="s">
        <v>8</v>
      </c>
      <c r="AN42" s="63">
        <v>361.2267276927771</v>
      </c>
      <c r="AO42" s="63">
        <v>363.89107164481135</v>
      </c>
      <c r="AP42" s="63">
        <v>187.4475280715609</v>
      </c>
      <c r="AQ42" s="63">
        <v>337.96239666986349</v>
      </c>
      <c r="AR42" s="63">
        <v>649.14432039371809</v>
      </c>
      <c r="AS42" s="19"/>
      <c r="AT42" s="63">
        <v>361.2267276927771</v>
      </c>
      <c r="AU42" s="63">
        <v>366.39892831948578</v>
      </c>
      <c r="AV42" s="63">
        <v>193.3099717616202</v>
      </c>
      <c r="AW42" s="63">
        <v>345.68857798654858</v>
      </c>
      <c r="AX42" s="63">
        <v>660.80570358740511</v>
      </c>
      <c r="AY42" s="19"/>
      <c r="AZ42" s="63">
        <v>245.60279071557835</v>
      </c>
      <c r="BA42" s="63">
        <v>138.17918108230592</v>
      </c>
      <c r="BB42" s="63">
        <v>0</v>
      </c>
      <c r="BC42" s="63">
        <v>0</v>
      </c>
      <c r="BD42" s="63">
        <v>84.414081137986159</v>
      </c>
      <c r="BE42" s="19"/>
      <c r="BF42" s="63">
        <v>361.2267276927771</v>
      </c>
      <c r="BG42" s="63">
        <v>363.89107164481135</v>
      </c>
      <c r="BH42" s="63">
        <v>187.4475280715609</v>
      </c>
      <c r="BI42" s="63">
        <v>337.96239666986349</v>
      </c>
      <c r="BJ42" s="63">
        <v>636.00984624767341</v>
      </c>
      <c r="BK42" s="19"/>
      <c r="BL42" s="63">
        <v>361.2267276927771</v>
      </c>
      <c r="BM42" s="63">
        <v>366.39892831948578</v>
      </c>
      <c r="BN42" s="63">
        <v>193.3099717616202</v>
      </c>
      <c r="BO42" s="63">
        <v>345.68857798654858</v>
      </c>
      <c r="BP42" s="63">
        <v>494.21292359234099</v>
      </c>
      <c r="BQ42" s="19"/>
      <c r="BR42" s="63">
        <v>245.60279071557835</v>
      </c>
      <c r="BS42" s="63">
        <v>138.17918108230592</v>
      </c>
      <c r="BT42" s="63">
        <v>0</v>
      </c>
      <c r="BU42" s="63">
        <v>0</v>
      </c>
      <c r="BV42" s="63">
        <v>64.097996484000063</v>
      </c>
      <c r="BW42" s="50"/>
    </row>
    <row r="43" spans="1:75">
      <c r="A43" s="48"/>
      <c r="B43" s="67" t="s">
        <v>5</v>
      </c>
      <c r="C43" s="63">
        <v>46.661914487446325</v>
      </c>
      <c r="D43" s="63">
        <v>51.522929947093616</v>
      </c>
      <c r="E43" s="63">
        <v>0</v>
      </c>
      <c r="F43" s="63">
        <v>0</v>
      </c>
      <c r="G43" s="63">
        <v>42.10290358935984</v>
      </c>
      <c r="H43" s="19"/>
      <c r="I43" s="63">
        <v>46.661914487446325</v>
      </c>
      <c r="J43" s="63">
        <v>53.966133781362345</v>
      </c>
      <c r="K43" s="63">
        <v>0</v>
      </c>
      <c r="L43" s="63">
        <v>0</v>
      </c>
      <c r="M43" s="63">
        <v>48.335591660768706</v>
      </c>
      <c r="N43" s="19"/>
      <c r="O43" s="63">
        <v>48.763121215745421</v>
      </c>
      <c r="P43" s="63">
        <v>34.431841566044525</v>
      </c>
      <c r="Q43" s="63">
        <v>0</v>
      </c>
      <c r="R43" s="63">
        <v>0</v>
      </c>
      <c r="S43" s="63">
        <v>0</v>
      </c>
      <c r="T43" s="19"/>
      <c r="U43" s="63">
        <v>46.661914487446325</v>
      </c>
      <c r="V43" s="63">
        <v>51.522929947093616</v>
      </c>
      <c r="W43" s="63">
        <v>0</v>
      </c>
      <c r="X43" s="63">
        <v>0</v>
      </c>
      <c r="Y43" s="63">
        <v>39.877815161035443</v>
      </c>
      <c r="Z43" s="19"/>
      <c r="AA43" s="63">
        <v>46.661914487446325</v>
      </c>
      <c r="AB43" s="63">
        <v>53.966133781362345</v>
      </c>
      <c r="AC43" s="63">
        <v>0</v>
      </c>
      <c r="AD43" s="63">
        <v>0</v>
      </c>
      <c r="AE43" s="63">
        <v>31.652078482907633</v>
      </c>
      <c r="AF43" s="19"/>
      <c r="AG43" s="63">
        <v>48.763121215745421</v>
      </c>
      <c r="AH43" s="63">
        <v>34.431841566044525</v>
      </c>
      <c r="AI43" s="63">
        <v>0</v>
      </c>
      <c r="AJ43" s="63">
        <v>0</v>
      </c>
      <c r="AK43" s="63">
        <v>0</v>
      </c>
      <c r="AL43" s="19"/>
      <c r="AM43" s="67" t="s">
        <v>5</v>
      </c>
      <c r="AN43" s="63">
        <v>46.661914487446325</v>
      </c>
      <c r="AO43" s="63">
        <v>51.786328145351291</v>
      </c>
      <c r="AP43" s="63">
        <v>0</v>
      </c>
      <c r="AQ43" s="63">
        <v>0</v>
      </c>
      <c r="AR43" s="63">
        <v>50.287414241313947</v>
      </c>
      <c r="AS43" s="19"/>
      <c r="AT43" s="63">
        <v>46.661914487446325</v>
      </c>
      <c r="AU43" s="63">
        <v>54.229531979620042</v>
      </c>
      <c r="AV43" s="63">
        <v>0</v>
      </c>
      <c r="AW43" s="63">
        <v>0</v>
      </c>
      <c r="AX43" s="63">
        <v>56.520102312722827</v>
      </c>
      <c r="AY43" s="19"/>
      <c r="AZ43" s="63">
        <v>48.763121215745421</v>
      </c>
      <c r="BA43" s="63">
        <v>34.604553537254823</v>
      </c>
      <c r="BB43" s="63">
        <v>0</v>
      </c>
      <c r="BC43" s="63">
        <v>0</v>
      </c>
      <c r="BD43" s="63">
        <v>0</v>
      </c>
      <c r="BE43" s="19"/>
      <c r="BF43" s="63">
        <v>46.661914487446325</v>
      </c>
      <c r="BG43" s="63">
        <v>51.786328145351291</v>
      </c>
      <c r="BH43" s="63">
        <v>0</v>
      </c>
      <c r="BI43" s="63">
        <v>0</v>
      </c>
      <c r="BJ43" s="63">
        <v>48.062325812989563</v>
      </c>
      <c r="BK43" s="19"/>
      <c r="BL43" s="63">
        <v>46.661914487446325</v>
      </c>
      <c r="BM43" s="63">
        <v>54.229531979620042</v>
      </c>
      <c r="BN43" s="63">
        <v>0</v>
      </c>
      <c r="BO43" s="63">
        <v>0</v>
      </c>
      <c r="BP43" s="63">
        <v>39.680128273945051</v>
      </c>
      <c r="BQ43" s="19"/>
      <c r="BR43" s="63">
        <v>48.763121215745421</v>
      </c>
      <c r="BS43" s="63">
        <v>34.604553537254823</v>
      </c>
      <c r="BT43" s="63">
        <v>0</v>
      </c>
      <c r="BU43" s="63">
        <v>0</v>
      </c>
      <c r="BV43" s="63">
        <v>0</v>
      </c>
      <c r="BW43" s="50"/>
    </row>
    <row r="44" spans="1:75">
      <c r="A44" s="48"/>
      <c r="B44" s="67" t="s">
        <v>6</v>
      </c>
      <c r="C44" s="63">
        <v>0</v>
      </c>
      <c r="D44" s="63">
        <v>62.647321765329167</v>
      </c>
      <c r="E44" s="63">
        <v>255.6615949840816</v>
      </c>
      <c r="F44" s="63">
        <v>290.81193810010012</v>
      </c>
      <c r="G44" s="63">
        <v>340.90446708802369</v>
      </c>
      <c r="H44" s="19"/>
      <c r="I44" s="63">
        <v>0</v>
      </c>
      <c r="J44" s="63">
        <v>62.647321765329167</v>
      </c>
      <c r="K44" s="63">
        <v>255.6615949840816</v>
      </c>
      <c r="L44" s="63">
        <v>300.61856069266298</v>
      </c>
      <c r="M44" s="63">
        <v>363.02286983780778</v>
      </c>
      <c r="N44" s="19"/>
      <c r="O44" s="63">
        <v>0</v>
      </c>
      <c r="P44" s="63">
        <v>32.102871443178842</v>
      </c>
      <c r="Q44" s="63">
        <v>83.500946444745125</v>
      </c>
      <c r="R44" s="63">
        <v>91.383701993555235</v>
      </c>
      <c r="S44" s="63">
        <v>116.84607127142658</v>
      </c>
      <c r="T44" s="19"/>
      <c r="U44" s="63">
        <v>0</v>
      </c>
      <c r="V44" s="63">
        <v>62.647321765329167</v>
      </c>
      <c r="W44" s="63">
        <v>255.6615949840816</v>
      </c>
      <c r="X44" s="63">
        <v>290.81193810010012</v>
      </c>
      <c r="Y44" s="63">
        <v>316.00474077527218</v>
      </c>
      <c r="Z44" s="19"/>
      <c r="AA44" s="63">
        <v>0</v>
      </c>
      <c r="AB44" s="63">
        <v>62.647321765329167</v>
      </c>
      <c r="AC44" s="63">
        <v>255.6615949840816</v>
      </c>
      <c r="AD44" s="63">
        <v>300.61856069266298</v>
      </c>
      <c r="AE44" s="63">
        <v>328.60797257093401</v>
      </c>
      <c r="AF44" s="19"/>
      <c r="AG44" s="63">
        <v>0</v>
      </c>
      <c r="AH44" s="63">
        <v>32.102871443178842</v>
      </c>
      <c r="AI44" s="63">
        <v>83.500946444745125</v>
      </c>
      <c r="AJ44" s="63">
        <v>91.383701993555235</v>
      </c>
      <c r="AK44" s="63">
        <v>89.856895225428843</v>
      </c>
      <c r="AL44" s="19"/>
      <c r="AM44" s="67" t="s">
        <v>6</v>
      </c>
      <c r="AN44" s="63">
        <v>0</v>
      </c>
      <c r="AO44" s="63">
        <v>61.74122534957587</v>
      </c>
      <c r="AP44" s="63">
        <v>270.21611120248701</v>
      </c>
      <c r="AQ44" s="63">
        <v>279.50552519090996</v>
      </c>
      <c r="AR44" s="63">
        <v>337.7101754734399</v>
      </c>
      <c r="AS44" s="19"/>
      <c r="AT44" s="63">
        <v>0</v>
      </c>
      <c r="AU44" s="63">
        <v>61.74122534957587</v>
      </c>
      <c r="AV44" s="63">
        <v>270.21611120248701</v>
      </c>
      <c r="AW44" s="63">
        <v>289.31214778347277</v>
      </c>
      <c r="AX44" s="63">
        <v>359.82857822322404</v>
      </c>
      <c r="AY44" s="19"/>
      <c r="AZ44" s="63">
        <v>0</v>
      </c>
      <c r="BA44" s="63">
        <v>31.205955222468045</v>
      </c>
      <c r="BB44" s="63">
        <v>97.817938114037929</v>
      </c>
      <c r="BC44" s="63">
        <v>73.042243774510126</v>
      </c>
      <c r="BD44" s="63">
        <v>112.76371603493035</v>
      </c>
      <c r="BE44" s="19"/>
      <c r="BF44" s="63">
        <v>0</v>
      </c>
      <c r="BG44" s="63">
        <v>61.74122534957587</v>
      </c>
      <c r="BH44" s="63">
        <v>270.21611120248701</v>
      </c>
      <c r="BI44" s="63">
        <v>279.50552519090996</v>
      </c>
      <c r="BJ44" s="63">
        <v>312.81258201120664</v>
      </c>
      <c r="BK44" s="19"/>
      <c r="BL44" s="63">
        <v>0</v>
      </c>
      <c r="BM44" s="63">
        <v>61.74122534957587</v>
      </c>
      <c r="BN44" s="63">
        <v>270.21611120248701</v>
      </c>
      <c r="BO44" s="63">
        <v>289.31214778347277</v>
      </c>
      <c r="BP44" s="63">
        <v>325.29705673505435</v>
      </c>
      <c r="BQ44" s="19"/>
      <c r="BR44" s="63">
        <v>0</v>
      </c>
      <c r="BS44" s="63">
        <v>31.205955222468045</v>
      </c>
      <c r="BT44" s="63">
        <v>97.817938114037929</v>
      </c>
      <c r="BU44" s="63">
        <v>73.042243774510126</v>
      </c>
      <c r="BV44" s="63">
        <v>85.751564497097959</v>
      </c>
      <c r="BW44" s="50"/>
    </row>
    <row r="45" spans="1:75">
      <c r="A45" s="48"/>
      <c r="B45" s="67" t="s">
        <v>7</v>
      </c>
      <c r="C45" s="63">
        <v>0</v>
      </c>
      <c r="D45" s="63">
        <v>6.296588287354405</v>
      </c>
      <c r="E45" s="63">
        <v>125.8261011041353</v>
      </c>
      <c r="F45" s="63">
        <v>131.50724953762204</v>
      </c>
      <c r="G45" s="63">
        <v>135.40153078327364</v>
      </c>
      <c r="H45" s="19"/>
      <c r="I45" s="63">
        <v>0</v>
      </c>
      <c r="J45" s="63">
        <v>6.296588287354405</v>
      </c>
      <c r="K45" s="63">
        <v>125.8261011041353</v>
      </c>
      <c r="L45" s="63">
        <v>133.1271397054841</v>
      </c>
      <c r="M45" s="63">
        <v>139.10976025079103</v>
      </c>
      <c r="N45" s="19"/>
      <c r="O45" s="63">
        <v>0</v>
      </c>
      <c r="P45" s="63">
        <v>4.1463110575840529</v>
      </c>
      <c r="Q45" s="63">
        <v>88.013928835130685</v>
      </c>
      <c r="R45" s="63">
        <v>79.219748156693015</v>
      </c>
      <c r="S45" s="63">
        <v>68.673049491027555</v>
      </c>
      <c r="T45" s="19"/>
      <c r="U45" s="63">
        <v>0</v>
      </c>
      <c r="V45" s="63">
        <v>6.296588287354405</v>
      </c>
      <c r="W45" s="63">
        <v>125.8261011041353</v>
      </c>
      <c r="X45" s="63">
        <v>131.50724953762204</v>
      </c>
      <c r="Y45" s="63">
        <v>129.94286467269015</v>
      </c>
      <c r="Z45" s="19"/>
      <c r="AA45" s="63">
        <v>0</v>
      </c>
      <c r="AB45" s="63">
        <v>6.296588287354405</v>
      </c>
      <c r="AC45" s="63">
        <v>125.8261011041353</v>
      </c>
      <c r="AD45" s="63">
        <v>133.1271397054841</v>
      </c>
      <c r="AE45" s="63">
        <v>116.40590537533564</v>
      </c>
      <c r="AF45" s="19"/>
      <c r="AG45" s="63">
        <v>0</v>
      </c>
      <c r="AH45" s="63">
        <v>4.1463110575840529</v>
      </c>
      <c r="AI45" s="63">
        <v>88.013928835130685</v>
      </c>
      <c r="AJ45" s="63">
        <v>79.219748156693015</v>
      </c>
      <c r="AK45" s="63">
        <v>61.981818223604662</v>
      </c>
      <c r="AL45" s="19"/>
      <c r="AM45" s="67" t="s">
        <v>7</v>
      </c>
      <c r="AN45" s="63">
        <v>0</v>
      </c>
      <c r="AO45" s="63">
        <v>5.9237014123544043</v>
      </c>
      <c r="AP45" s="63">
        <v>120.59926111560972</v>
      </c>
      <c r="AQ45" s="63">
        <v>127.04784579168614</v>
      </c>
      <c r="AR45" s="63">
        <v>127.76405473306325</v>
      </c>
      <c r="AS45" s="19"/>
      <c r="AT45" s="63">
        <v>0</v>
      </c>
      <c r="AU45" s="63">
        <v>5.9237014123544043</v>
      </c>
      <c r="AV45" s="63">
        <v>120.59926111560972</v>
      </c>
      <c r="AW45" s="63">
        <v>128.66773595954825</v>
      </c>
      <c r="AX45" s="63">
        <v>131.47228420058067</v>
      </c>
      <c r="AY45" s="19"/>
      <c r="AZ45" s="63">
        <v>0</v>
      </c>
      <c r="BA45" s="63">
        <v>3.7734241825840531</v>
      </c>
      <c r="BB45" s="63">
        <v>82.589657266921549</v>
      </c>
      <c r="BC45" s="63">
        <v>73.138458515006377</v>
      </c>
      <c r="BD45" s="63">
        <v>61.347253436248302</v>
      </c>
      <c r="BE45" s="19"/>
      <c r="BF45" s="63">
        <v>0</v>
      </c>
      <c r="BG45" s="63">
        <v>5.9237014123544043</v>
      </c>
      <c r="BH45" s="63">
        <v>120.59926111560972</v>
      </c>
      <c r="BI45" s="63">
        <v>127.04784579168614</v>
      </c>
      <c r="BJ45" s="63">
        <v>122.30538862247975</v>
      </c>
      <c r="BK45" s="19"/>
      <c r="BL45" s="63">
        <v>0</v>
      </c>
      <c r="BM45" s="63">
        <v>5.9237014123544043</v>
      </c>
      <c r="BN45" s="63">
        <v>120.59926111560972</v>
      </c>
      <c r="BO45" s="63">
        <v>128.66773595954825</v>
      </c>
      <c r="BP45" s="63">
        <v>108.58083143007471</v>
      </c>
      <c r="BQ45" s="19"/>
      <c r="BR45" s="63">
        <v>0</v>
      </c>
      <c r="BS45" s="63">
        <v>3.7734241825840531</v>
      </c>
      <c r="BT45" s="63">
        <v>82.589657266921549</v>
      </c>
      <c r="BU45" s="63">
        <v>73.138458515006377</v>
      </c>
      <c r="BV45" s="63">
        <v>53.909988304154467</v>
      </c>
      <c r="BW45" s="50"/>
    </row>
    <row r="46" spans="1:75">
      <c r="A46" s="48"/>
      <c r="B46" s="69" t="s">
        <v>18</v>
      </c>
      <c r="C46" s="64">
        <v>407.88864218022343</v>
      </c>
      <c r="D46" s="64">
        <v>417.03675843714336</v>
      </c>
      <c r="E46" s="64">
        <v>202.19249480269283</v>
      </c>
      <c r="F46" s="64">
        <v>371.970465061391</v>
      </c>
      <c r="G46" s="64">
        <v>666.90639607663672</v>
      </c>
      <c r="H46" s="19"/>
      <c r="I46" s="64">
        <v>407.88864218022343</v>
      </c>
      <c r="J46" s="64">
        <v>421.98781894608658</v>
      </c>
      <c r="K46" s="64">
        <v>208.05493849275209</v>
      </c>
      <c r="L46" s="64">
        <v>379.69664637807614</v>
      </c>
      <c r="M46" s="64">
        <v>684.80046734173266</v>
      </c>
      <c r="N46" s="19"/>
      <c r="O46" s="64">
        <v>294.36591193132375</v>
      </c>
      <c r="P46" s="64">
        <v>174.85563543477673</v>
      </c>
      <c r="Q46" s="64">
        <v>0</v>
      </c>
      <c r="R46" s="64">
        <v>15.883822976894761</v>
      </c>
      <c r="S46" s="64">
        <v>56.263885179523726</v>
      </c>
      <c r="T46" s="19"/>
      <c r="U46" s="64">
        <v>407.88864218022343</v>
      </c>
      <c r="V46" s="64">
        <v>417.03675843714336</v>
      </c>
      <c r="W46" s="64">
        <v>202.19249480269283</v>
      </c>
      <c r="X46" s="64">
        <v>371.970465061391</v>
      </c>
      <c r="Y46" s="64">
        <v>651.5489663527859</v>
      </c>
      <c r="Z46" s="19"/>
      <c r="AA46" s="64">
        <v>407.88864218022343</v>
      </c>
      <c r="AB46" s="64">
        <v>421.98781894608658</v>
      </c>
      <c r="AC46" s="64">
        <v>208.05493849275209</v>
      </c>
      <c r="AD46" s="64">
        <v>379.69664637807614</v>
      </c>
      <c r="AE46" s="64">
        <v>502.77736778968477</v>
      </c>
      <c r="AF46" s="19"/>
      <c r="AG46" s="64">
        <v>294.36591193132375</v>
      </c>
      <c r="AH46" s="64">
        <v>174.85563543477673</v>
      </c>
      <c r="AI46" s="64">
        <v>0</v>
      </c>
      <c r="AJ46" s="64">
        <v>15.883822976894761</v>
      </c>
      <c r="AK46" s="64">
        <v>37.191359240139228</v>
      </c>
      <c r="AL46" s="19"/>
      <c r="AM46" s="69" t="s">
        <v>18</v>
      </c>
      <c r="AN46" s="64">
        <v>407.88864218022343</v>
      </c>
      <c r="AO46" s="64">
        <v>415.67739979016267</v>
      </c>
      <c r="AP46" s="64">
        <v>187.4475280715609</v>
      </c>
      <c r="AQ46" s="64">
        <v>337.96239666986349</v>
      </c>
      <c r="AR46" s="64">
        <v>699.43173463503206</v>
      </c>
      <c r="AS46" s="19"/>
      <c r="AT46" s="64">
        <v>407.88864218022343</v>
      </c>
      <c r="AU46" s="64">
        <v>420.62846029910583</v>
      </c>
      <c r="AV46" s="64">
        <v>193.3099717616202</v>
      </c>
      <c r="AW46" s="64">
        <v>345.68857798654858</v>
      </c>
      <c r="AX46" s="64">
        <v>717.32580590012799</v>
      </c>
      <c r="AY46" s="19"/>
      <c r="AZ46" s="64">
        <v>294.36591193132375</v>
      </c>
      <c r="BA46" s="64">
        <v>172.78373461956073</v>
      </c>
      <c r="BB46" s="64">
        <v>0</v>
      </c>
      <c r="BC46" s="64">
        <v>0</v>
      </c>
      <c r="BD46" s="64">
        <v>84.414081137986159</v>
      </c>
      <c r="BE46" s="19"/>
      <c r="BF46" s="64">
        <v>407.88864218022343</v>
      </c>
      <c r="BG46" s="64">
        <v>415.67739979016267</v>
      </c>
      <c r="BH46" s="64">
        <v>187.4475280715609</v>
      </c>
      <c r="BI46" s="64">
        <v>337.96239666986349</v>
      </c>
      <c r="BJ46" s="64">
        <v>684.07217206066298</v>
      </c>
      <c r="BK46" s="19"/>
      <c r="BL46" s="64">
        <v>407.88864218022343</v>
      </c>
      <c r="BM46" s="64">
        <v>420.62846029910583</v>
      </c>
      <c r="BN46" s="64">
        <v>193.3099717616202</v>
      </c>
      <c r="BO46" s="64">
        <v>345.68857798654858</v>
      </c>
      <c r="BP46" s="64">
        <v>533.89305186628599</v>
      </c>
      <c r="BQ46" s="19"/>
      <c r="BR46" s="64">
        <v>294.36591193132375</v>
      </c>
      <c r="BS46" s="64">
        <v>172.78373461956073</v>
      </c>
      <c r="BT46" s="64">
        <v>0</v>
      </c>
      <c r="BU46" s="64">
        <v>0</v>
      </c>
      <c r="BV46" s="64">
        <v>64.097996484000063</v>
      </c>
      <c r="BW46" s="50"/>
    </row>
    <row r="47" spans="1:75">
      <c r="A47" s="4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50"/>
    </row>
    <row r="48" spans="1:7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4"/>
    </row>
    <row r="50" spans="2:60">
      <c r="C50" s="8"/>
      <c r="D50" s="8"/>
      <c r="E50" s="8"/>
      <c r="F50" s="8"/>
      <c r="G50" s="8"/>
      <c r="H50" s="8"/>
      <c r="K50" s="8"/>
      <c r="L50" s="8"/>
      <c r="M50" s="8"/>
      <c r="N50" s="8"/>
      <c r="O50" s="8"/>
      <c r="P50" s="8"/>
      <c r="Q50" s="7"/>
    </row>
    <row r="51" spans="2:60">
      <c r="B51" s="3"/>
      <c r="C51" s="3"/>
      <c r="D51" s="3"/>
      <c r="E51" s="3"/>
      <c r="F51" s="3"/>
      <c r="G51" s="3"/>
      <c r="H51" s="3"/>
      <c r="J51" s="3"/>
      <c r="K51" s="3"/>
      <c r="L51" s="3"/>
      <c r="M51" s="3"/>
      <c r="N51" s="3"/>
      <c r="O51" s="3"/>
      <c r="P51" s="3"/>
      <c r="Q51" s="3"/>
      <c r="S51" s="8"/>
      <c r="T51" s="8"/>
      <c r="U51" s="8"/>
      <c r="V51" s="8"/>
      <c r="W51" s="8"/>
      <c r="X51" s="8"/>
    </row>
    <row r="52" spans="2:60">
      <c r="C52" s="2"/>
      <c r="D52" s="2"/>
      <c r="E52" s="4"/>
      <c r="F52" s="2"/>
      <c r="G52" s="2"/>
      <c r="H52" s="4"/>
      <c r="K52" s="2"/>
      <c r="L52" s="2"/>
      <c r="M52" s="4"/>
      <c r="N52" s="2"/>
      <c r="O52" s="2"/>
      <c r="P52" s="4"/>
      <c r="Q52" s="4"/>
    </row>
    <row r="53" spans="2:60">
      <c r="C53" s="2"/>
      <c r="F53" s="2"/>
      <c r="K53" s="2"/>
      <c r="N53" s="2"/>
      <c r="S53" s="4"/>
      <c r="T53" s="4"/>
      <c r="U53" s="4"/>
      <c r="V53" s="4"/>
      <c r="W53" s="4"/>
      <c r="X53" s="4"/>
      <c r="AC53" s="4"/>
      <c r="AD53" s="4"/>
      <c r="AE53" s="4"/>
      <c r="AF53" s="4"/>
      <c r="AG53" s="2"/>
      <c r="AH53" s="2"/>
      <c r="AK53" s="4"/>
      <c r="AL53" s="2"/>
      <c r="AM53" s="4"/>
      <c r="AN53" s="4"/>
      <c r="AO53" s="4"/>
      <c r="AP53" s="2"/>
    </row>
    <row r="54" spans="2:60">
      <c r="C54" s="2"/>
      <c r="F54" s="2"/>
      <c r="K54" s="2"/>
      <c r="N54" s="2"/>
      <c r="S54" s="4"/>
      <c r="T54" s="4"/>
      <c r="U54" s="4"/>
      <c r="V54" s="4"/>
      <c r="W54" s="4"/>
      <c r="X54" s="4"/>
      <c r="AC54" s="4"/>
      <c r="AD54" s="4"/>
      <c r="AE54" s="4"/>
      <c r="AF54" s="4"/>
      <c r="AG54" s="2"/>
      <c r="AH54" s="2"/>
      <c r="AK54" s="4"/>
      <c r="AL54" s="2"/>
      <c r="AM54" s="4"/>
      <c r="AN54" s="4"/>
      <c r="AO54" s="4"/>
      <c r="AP54" s="2"/>
      <c r="AS54" s="4"/>
      <c r="AT54" s="4"/>
      <c r="AU54" s="4"/>
      <c r="AV54" s="4"/>
      <c r="AW54" s="4"/>
      <c r="AX54" s="4"/>
    </row>
    <row r="55" spans="2:60" ht="14.25">
      <c r="C55" s="2"/>
      <c r="F55" s="2"/>
      <c r="K55" s="2"/>
      <c r="N55" s="2"/>
      <c r="S55" s="4"/>
      <c r="T55" s="4"/>
      <c r="U55" s="4"/>
      <c r="V55" s="4"/>
      <c r="W55" s="4"/>
      <c r="X55" s="4"/>
      <c r="AC55" s="4"/>
      <c r="AD55" s="4"/>
      <c r="AE55" s="4"/>
      <c r="AF55" s="4"/>
      <c r="AG55" s="2"/>
      <c r="AH55" s="2"/>
      <c r="AK55" s="4"/>
      <c r="AL55" s="2"/>
      <c r="AM55" s="4"/>
      <c r="AN55" s="4"/>
      <c r="AO55" s="4"/>
      <c r="AP55" s="2"/>
      <c r="AS55" s="4"/>
      <c r="AT55" s="4"/>
      <c r="AU55" s="4"/>
      <c r="AV55" s="4"/>
      <c r="AW55" s="4"/>
      <c r="AX55" s="4"/>
      <c r="BC55"/>
      <c r="BD55"/>
      <c r="BE55"/>
      <c r="BF55"/>
      <c r="BG55"/>
      <c r="BH55"/>
    </row>
    <row r="56" spans="2:60" ht="15">
      <c r="C56" s="2"/>
      <c r="F56" s="2"/>
      <c r="K56" s="2"/>
      <c r="N56" s="2"/>
      <c r="AK56" s="4"/>
      <c r="AL56" s="4"/>
      <c r="AM56" s="4"/>
      <c r="AN56" s="4"/>
      <c r="AO56" s="4"/>
      <c r="AP56" s="4"/>
      <c r="AS56" s="4"/>
      <c r="AT56" s="4"/>
      <c r="AU56" s="4"/>
      <c r="AV56" s="4"/>
      <c r="AW56" s="4"/>
      <c r="AX56" s="4"/>
      <c r="BB56" s="56"/>
      <c r="BC56" s="56"/>
      <c r="BD56" s="57"/>
      <c r="BE56" s="58"/>
      <c r="BF56" s="58"/>
      <c r="BG56" s="58"/>
      <c r="BH56" s="58"/>
    </row>
    <row r="57" spans="2:60" ht="15">
      <c r="C57" s="2"/>
      <c r="D57" s="2"/>
      <c r="E57" s="2"/>
      <c r="F57" s="2"/>
      <c r="G57" s="2"/>
      <c r="H57" s="2"/>
      <c r="K57" s="2"/>
      <c r="L57" s="2"/>
      <c r="M57" s="2"/>
      <c r="N57" s="2"/>
      <c r="O57" s="2"/>
      <c r="P57" s="2"/>
      <c r="Q57" s="2"/>
      <c r="S57" s="4"/>
      <c r="T57" s="4"/>
      <c r="U57" s="4"/>
      <c r="V57" s="4"/>
      <c r="W57" s="4"/>
      <c r="X57" s="4"/>
      <c r="AC57" s="4"/>
      <c r="AD57" s="4"/>
      <c r="AE57" s="4"/>
      <c r="AF57" s="4"/>
      <c r="AG57" s="4"/>
      <c r="AH57" s="4"/>
      <c r="AS57" s="4"/>
      <c r="AT57" s="4"/>
      <c r="AU57" s="4"/>
      <c r="AV57" s="4"/>
      <c r="AW57" s="4"/>
      <c r="AX57" s="4"/>
      <c r="BB57" s="57"/>
      <c r="BC57" s="59"/>
      <c r="BD57" s="59"/>
      <c r="BE57" s="59"/>
      <c r="BF57" s="59"/>
      <c r="BG57" s="59"/>
      <c r="BH57" s="59"/>
    </row>
    <row r="58" spans="2:60">
      <c r="C58" s="2"/>
      <c r="D58" s="2"/>
      <c r="E58" s="4"/>
      <c r="F58" s="2"/>
      <c r="G58" s="2"/>
      <c r="H58" s="4"/>
      <c r="K58" s="2"/>
      <c r="L58" s="2"/>
      <c r="M58" s="4"/>
      <c r="N58" s="2"/>
      <c r="O58" s="2"/>
      <c r="P58" s="4"/>
      <c r="Q58" s="4"/>
      <c r="BB58" s="56"/>
      <c r="BC58" s="55"/>
      <c r="BD58" s="55"/>
      <c r="BE58" s="55"/>
      <c r="BF58" s="55"/>
      <c r="BG58" s="55"/>
      <c r="BH58" s="55"/>
    </row>
    <row r="59" spans="2:60">
      <c r="C59" s="2"/>
      <c r="D59" s="2"/>
      <c r="E59" s="4"/>
      <c r="F59" s="2"/>
      <c r="G59" s="2"/>
      <c r="H59" s="4"/>
      <c r="K59" s="2"/>
      <c r="L59" s="2"/>
      <c r="M59" s="4"/>
      <c r="N59" s="2"/>
      <c r="O59" s="2"/>
      <c r="P59" s="4"/>
      <c r="Q59" s="4"/>
      <c r="BB59" s="56"/>
      <c r="BC59" s="60"/>
      <c r="BD59" s="60"/>
      <c r="BE59" s="55"/>
      <c r="BF59" s="60"/>
      <c r="BG59" s="60"/>
      <c r="BH59" s="60"/>
    </row>
    <row r="60" spans="2:60">
      <c r="C60" s="2"/>
      <c r="D60" s="2"/>
      <c r="E60" s="2"/>
      <c r="F60" s="2"/>
      <c r="G60" s="2"/>
      <c r="H60" s="2"/>
      <c r="K60" s="2"/>
      <c r="L60" s="2"/>
      <c r="M60" s="2"/>
      <c r="N60" s="2"/>
      <c r="O60" s="2"/>
      <c r="P60" s="2"/>
    </row>
    <row r="62" spans="2:60">
      <c r="B62" s="3"/>
    </row>
    <row r="84" spans="2:24">
      <c r="C84" s="8"/>
      <c r="D84" s="8"/>
      <c r="E84" s="8"/>
      <c r="F84" s="8"/>
      <c r="G84" s="8"/>
      <c r="H84" s="8"/>
      <c r="S84" s="8"/>
      <c r="T84" s="8"/>
      <c r="U84" s="8"/>
      <c r="V84" s="8"/>
      <c r="W84" s="8"/>
      <c r="X84" s="8"/>
    </row>
    <row r="85" spans="2:24">
      <c r="B85" s="3"/>
      <c r="C85" s="3"/>
      <c r="D85" s="3"/>
      <c r="E85" s="3"/>
      <c r="F85" s="3"/>
      <c r="G85" s="3"/>
      <c r="H85" s="3"/>
    </row>
    <row r="86" spans="2:24">
      <c r="C86" s="2"/>
      <c r="D86" s="2"/>
      <c r="E86" s="2"/>
      <c r="F86" s="2"/>
      <c r="G86" s="2"/>
      <c r="H86" s="2"/>
      <c r="S86" s="4"/>
      <c r="T86" s="4"/>
      <c r="U86" s="4"/>
      <c r="V86" s="4"/>
      <c r="W86" s="4"/>
      <c r="X86" s="4"/>
    </row>
    <row r="87" spans="2:24">
      <c r="C87" s="2"/>
      <c r="F87" s="2"/>
      <c r="S87" s="4"/>
      <c r="T87" s="4"/>
      <c r="U87" s="4"/>
      <c r="V87" s="4"/>
      <c r="W87" s="4"/>
      <c r="X87" s="4"/>
    </row>
    <row r="88" spans="2:24">
      <c r="C88" s="2"/>
      <c r="F88" s="2"/>
      <c r="S88" s="4"/>
      <c r="T88" s="4"/>
      <c r="U88" s="4"/>
      <c r="V88" s="4"/>
      <c r="W88" s="4"/>
      <c r="X88" s="4"/>
    </row>
    <row r="89" spans="2:24">
      <c r="C89" s="2"/>
      <c r="F89" s="2"/>
      <c r="S89" s="4"/>
      <c r="T89" s="4"/>
      <c r="U89" s="4"/>
      <c r="V89" s="4"/>
      <c r="W89" s="4"/>
      <c r="X89" s="4"/>
    </row>
    <row r="90" spans="2:24">
      <c r="C90" s="2"/>
      <c r="F90" s="2"/>
    </row>
    <row r="91" spans="2:24">
      <c r="C91" s="2"/>
      <c r="D91" s="2"/>
      <c r="E91" s="2"/>
      <c r="G91" s="2"/>
      <c r="H91" s="2"/>
    </row>
    <row r="92" spans="2:24">
      <c r="C92" s="2"/>
      <c r="D92" s="2"/>
      <c r="E92" s="4"/>
      <c r="F92" s="2"/>
      <c r="G92" s="2"/>
      <c r="H92" s="4"/>
    </row>
    <row r="93" spans="2:24">
      <c r="C93" s="2"/>
      <c r="D93" s="2"/>
      <c r="E93" s="4"/>
      <c r="F93" s="2"/>
      <c r="G93" s="2"/>
      <c r="H93" s="4"/>
    </row>
    <row r="97" spans="2:8">
      <c r="C97" s="8"/>
      <c r="D97" s="8"/>
      <c r="E97" s="8"/>
      <c r="F97" s="8"/>
      <c r="G97" s="8"/>
      <c r="H97" s="8"/>
    </row>
    <row r="98" spans="2:8">
      <c r="B98" s="3"/>
      <c r="C98" s="3"/>
      <c r="D98" s="3"/>
      <c r="E98" s="3"/>
      <c r="F98" s="3"/>
      <c r="G98" s="3"/>
      <c r="H98" s="3"/>
    </row>
    <row r="99" spans="2:8">
      <c r="C99" s="2"/>
      <c r="D99" s="2"/>
      <c r="E99" s="2"/>
      <c r="F99" s="2"/>
      <c r="G99" s="2"/>
      <c r="H99" s="2"/>
    </row>
    <row r="100" spans="2:8">
      <c r="C100" s="2"/>
      <c r="F100" s="2"/>
    </row>
    <row r="101" spans="2:8">
      <c r="C101" s="2"/>
      <c r="F101" s="2"/>
    </row>
    <row r="102" spans="2:8">
      <c r="C102" s="2"/>
      <c r="F102" s="2"/>
    </row>
    <row r="103" spans="2:8">
      <c r="C103" s="2"/>
      <c r="F103" s="2"/>
    </row>
    <row r="104" spans="2:8">
      <c r="C104" s="2"/>
      <c r="D104" s="2"/>
      <c r="E104" s="2"/>
      <c r="G104" s="2"/>
      <c r="H104" s="2"/>
    </row>
    <row r="105" spans="2:8">
      <c r="C105" s="2"/>
      <c r="D105" s="2"/>
      <c r="E105" s="4"/>
      <c r="F105" s="2"/>
      <c r="G105" s="2"/>
      <c r="H105" s="4"/>
    </row>
    <row r="106" spans="2:8">
      <c r="C106" s="2"/>
      <c r="D106" s="2"/>
      <c r="E106" s="4"/>
      <c r="F106" s="2"/>
      <c r="G106" s="2"/>
      <c r="H106" s="4"/>
    </row>
    <row r="112" spans="2:8">
      <c r="B112" s="11"/>
      <c r="C112" s="11"/>
      <c r="D112" s="11"/>
      <c r="E112" s="11"/>
    </row>
    <row r="113" spans="2:7">
      <c r="B113" s="12"/>
      <c r="C113" s="12"/>
      <c r="D113" s="12"/>
      <c r="E113" s="13"/>
      <c r="G113" s="2"/>
    </row>
    <row r="114" spans="2:7">
      <c r="B114" s="12"/>
      <c r="C114" s="12"/>
      <c r="D114" s="12"/>
      <c r="E114" s="13"/>
      <c r="G114" s="2"/>
    </row>
    <row r="115" spans="2:7">
      <c r="B115" s="12"/>
      <c r="C115" s="12"/>
      <c r="D115" s="12"/>
      <c r="E115" s="13"/>
      <c r="G115" s="2"/>
    </row>
    <row r="116" spans="2:7">
      <c r="B116" s="12"/>
      <c r="C116" s="12"/>
      <c r="D116" s="12"/>
      <c r="E116" s="13"/>
      <c r="G116" s="2"/>
    </row>
    <row r="117" spans="2:7">
      <c r="B117" s="12"/>
      <c r="C117" s="12"/>
      <c r="D117" s="12"/>
      <c r="E117" s="13"/>
      <c r="G117" s="2"/>
    </row>
    <row r="118" spans="2:7">
      <c r="B118" s="9"/>
      <c r="C118" s="12"/>
      <c r="D118" s="12"/>
      <c r="E118" s="13"/>
    </row>
    <row r="119" spans="2:7" ht="20.25">
      <c r="B119" s="9"/>
      <c r="C119" s="10"/>
      <c r="D119" s="9"/>
      <c r="E119" s="9"/>
    </row>
    <row r="120" spans="2:7" ht="20.25">
      <c r="C120" s="5"/>
    </row>
  </sheetData>
  <mergeCells count="38">
    <mergeCell ref="BE56:BF56"/>
    <mergeCell ref="BG56:BH56"/>
    <mergeCell ref="K50:M50"/>
    <mergeCell ref="N50:P50"/>
    <mergeCell ref="BR10:BV10"/>
    <mergeCell ref="AN11:AR11"/>
    <mergeCell ref="AT11:AX11"/>
    <mergeCell ref="AZ11:BD11"/>
    <mergeCell ref="BF11:BJ11"/>
    <mergeCell ref="BL11:BP11"/>
    <mergeCell ref="BR11:BV11"/>
    <mergeCell ref="AT10:AX10"/>
    <mergeCell ref="O11:S11"/>
    <mergeCell ref="AN10:AR10"/>
    <mergeCell ref="AZ10:BD10"/>
    <mergeCell ref="BF10:BJ10"/>
    <mergeCell ref="BL10:BP10"/>
    <mergeCell ref="AA10:AE10"/>
    <mergeCell ref="AG10:AK10"/>
    <mergeCell ref="U11:Y11"/>
    <mergeCell ref="AA11:AE11"/>
    <mergeCell ref="AG11:AK11"/>
    <mergeCell ref="C84:E84"/>
    <mergeCell ref="F84:H84"/>
    <mergeCell ref="C97:E97"/>
    <mergeCell ref="F97:H97"/>
    <mergeCell ref="U10:Y10"/>
    <mergeCell ref="C10:G10"/>
    <mergeCell ref="I11:M11"/>
    <mergeCell ref="S51:U51"/>
    <mergeCell ref="V51:X51"/>
    <mergeCell ref="S84:U84"/>
    <mergeCell ref="V84:X84"/>
    <mergeCell ref="C50:E50"/>
    <mergeCell ref="F50:H50"/>
    <mergeCell ref="C11:G11"/>
    <mergeCell ref="I10:M10"/>
    <mergeCell ref="O10:S10"/>
  </mergeCells>
  <pageMargins left="0.70866141732283472" right="0.70866141732283472" top="0.74803149606299213" bottom="0.74803149606299213" header="0.31496062992125984" footer="0.31496062992125984"/>
  <pageSetup paperSize="8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59"/>
  <sheetViews>
    <sheetView topLeftCell="A34" zoomScaleNormal="100" workbookViewId="0">
      <selection activeCell="BB26" sqref="BB26"/>
    </sheetView>
  </sheetViews>
  <sheetFormatPr defaultRowHeight="14.25"/>
  <cols>
    <col min="1" max="1" width="28.5" customWidth="1"/>
    <col min="2" max="2" width="17.5" customWidth="1"/>
  </cols>
  <sheetData>
    <row r="1" spans="1:56">
      <c r="A1" s="14" t="s">
        <v>63</v>
      </c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7"/>
    </row>
    <row r="2" spans="1:56">
      <c r="A2" s="18" t="s">
        <v>64</v>
      </c>
      <c r="B2" s="19"/>
      <c r="C2" s="19" t="s">
        <v>66</v>
      </c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1"/>
    </row>
    <row r="3" spans="1:56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1"/>
    </row>
    <row r="4" spans="1:56" ht="15">
      <c r="A4" s="70" t="s">
        <v>62</v>
      </c>
      <c r="B4" s="71" t="s">
        <v>61</v>
      </c>
      <c r="C4" s="72" t="s">
        <v>60</v>
      </c>
      <c r="D4" s="71"/>
      <c r="E4" s="71"/>
      <c r="F4" s="71"/>
      <c r="G4" s="73"/>
      <c r="H4" s="23"/>
      <c r="I4" s="72" t="s">
        <v>60</v>
      </c>
      <c r="J4" s="71"/>
      <c r="K4" s="71"/>
      <c r="L4" s="71"/>
      <c r="M4" s="73"/>
      <c r="N4" s="22"/>
      <c r="O4" s="72" t="s">
        <v>60</v>
      </c>
      <c r="P4" s="71"/>
      <c r="Q4" s="71"/>
      <c r="R4" s="71"/>
      <c r="S4" s="73"/>
      <c r="T4" s="22"/>
      <c r="U4" s="72" t="s">
        <v>60</v>
      </c>
      <c r="V4" s="71"/>
      <c r="W4" s="71"/>
      <c r="X4" s="71"/>
      <c r="Y4" s="73"/>
      <c r="Z4" s="20"/>
      <c r="AA4" s="72" t="s">
        <v>60</v>
      </c>
      <c r="AB4" s="71"/>
      <c r="AC4" s="71"/>
      <c r="AD4" s="71"/>
      <c r="AE4" s="73"/>
      <c r="AF4" s="20"/>
      <c r="AG4" s="72" t="s">
        <v>60</v>
      </c>
      <c r="AH4" s="71"/>
      <c r="AI4" s="71"/>
      <c r="AJ4" s="71"/>
      <c r="AK4" s="73"/>
      <c r="AL4" s="20"/>
      <c r="AM4" s="72" t="s">
        <v>60</v>
      </c>
      <c r="AN4" s="71"/>
      <c r="AO4" s="71"/>
      <c r="AP4" s="71"/>
      <c r="AQ4" s="73"/>
      <c r="AR4" s="20"/>
      <c r="AS4" s="72" t="s">
        <v>60</v>
      </c>
      <c r="AT4" s="71"/>
      <c r="AU4" s="71"/>
      <c r="AV4" s="71"/>
      <c r="AW4" s="73"/>
      <c r="AX4" s="20"/>
      <c r="AY4" s="72" t="s">
        <v>60</v>
      </c>
      <c r="AZ4" s="71"/>
      <c r="BA4" s="71"/>
      <c r="BB4" s="71"/>
      <c r="BC4" s="73"/>
      <c r="BD4" s="21"/>
    </row>
    <row r="5" spans="1:56" ht="15">
      <c r="A5" s="74"/>
      <c r="B5" s="75"/>
      <c r="C5" s="76" t="s">
        <v>59</v>
      </c>
      <c r="D5" s="75"/>
      <c r="E5" s="75"/>
      <c r="F5" s="75"/>
      <c r="G5" s="77"/>
      <c r="H5" s="23"/>
      <c r="I5" s="76" t="s">
        <v>58</v>
      </c>
      <c r="J5" s="75"/>
      <c r="K5" s="75"/>
      <c r="L5" s="75"/>
      <c r="M5" s="77"/>
      <c r="N5" s="22"/>
      <c r="O5" s="76" t="s">
        <v>57</v>
      </c>
      <c r="P5" s="75"/>
      <c r="Q5" s="75"/>
      <c r="R5" s="75"/>
      <c r="S5" s="77"/>
      <c r="T5" s="22"/>
      <c r="U5" s="76" t="s">
        <v>56</v>
      </c>
      <c r="V5" s="75"/>
      <c r="W5" s="75"/>
      <c r="X5" s="75"/>
      <c r="Y5" s="77"/>
      <c r="Z5" s="20"/>
      <c r="AA5" s="76" t="s">
        <v>55</v>
      </c>
      <c r="AB5" s="75"/>
      <c r="AC5" s="75"/>
      <c r="AD5" s="75"/>
      <c r="AE5" s="77"/>
      <c r="AF5" s="20"/>
      <c r="AG5" s="76" t="s">
        <v>54</v>
      </c>
      <c r="AH5" s="75"/>
      <c r="AI5" s="75"/>
      <c r="AJ5" s="75"/>
      <c r="AK5" s="77"/>
      <c r="AL5" s="20"/>
      <c r="AM5" s="76" t="s">
        <v>53</v>
      </c>
      <c r="AN5" s="75"/>
      <c r="AO5" s="75"/>
      <c r="AP5" s="75"/>
      <c r="AQ5" s="77"/>
      <c r="AR5" s="20"/>
      <c r="AS5" s="76" t="s">
        <v>52</v>
      </c>
      <c r="AT5" s="75"/>
      <c r="AU5" s="75"/>
      <c r="AV5" s="75"/>
      <c r="AW5" s="77"/>
      <c r="AX5" s="20"/>
      <c r="AY5" s="76" t="s">
        <v>51</v>
      </c>
      <c r="AZ5" s="75"/>
      <c r="BA5" s="75"/>
      <c r="BB5" s="75"/>
      <c r="BC5" s="77"/>
      <c r="BD5" s="21"/>
    </row>
    <row r="6" spans="1:56" ht="15">
      <c r="A6" s="74"/>
      <c r="B6" s="75"/>
      <c r="C6" s="76">
        <v>2010</v>
      </c>
      <c r="D6" s="75">
        <v>2015</v>
      </c>
      <c r="E6" s="75">
        <v>2020</v>
      </c>
      <c r="F6" s="75">
        <v>2025</v>
      </c>
      <c r="G6" s="77">
        <v>2030</v>
      </c>
      <c r="H6" s="23"/>
      <c r="I6" s="76">
        <v>2010</v>
      </c>
      <c r="J6" s="75">
        <v>2015</v>
      </c>
      <c r="K6" s="75">
        <v>2020</v>
      </c>
      <c r="L6" s="75">
        <v>2025</v>
      </c>
      <c r="M6" s="77">
        <v>2030</v>
      </c>
      <c r="N6" s="22"/>
      <c r="O6" s="76">
        <v>2010</v>
      </c>
      <c r="P6" s="75">
        <v>2015</v>
      </c>
      <c r="Q6" s="75">
        <v>2020</v>
      </c>
      <c r="R6" s="75">
        <v>2025</v>
      </c>
      <c r="S6" s="77">
        <v>2030</v>
      </c>
      <c r="T6" s="22"/>
      <c r="U6" s="76">
        <v>2010</v>
      </c>
      <c r="V6" s="75">
        <v>2015</v>
      </c>
      <c r="W6" s="75">
        <v>2020</v>
      </c>
      <c r="X6" s="75">
        <v>2025</v>
      </c>
      <c r="Y6" s="77">
        <v>2030</v>
      </c>
      <c r="Z6" s="20"/>
      <c r="AA6" s="76">
        <v>2010</v>
      </c>
      <c r="AB6" s="75">
        <v>2015</v>
      </c>
      <c r="AC6" s="75">
        <v>2020</v>
      </c>
      <c r="AD6" s="75">
        <v>2025</v>
      </c>
      <c r="AE6" s="77">
        <v>2030</v>
      </c>
      <c r="AF6" s="20"/>
      <c r="AG6" s="76">
        <v>2010</v>
      </c>
      <c r="AH6" s="75">
        <v>2015</v>
      </c>
      <c r="AI6" s="75">
        <v>2020</v>
      </c>
      <c r="AJ6" s="75">
        <v>2025</v>
      </c>
      <c r="AK6" s="77">
        <v>2030</v>
      </c>
      <c r="AL6" s="20"/>
      <c r="AM6" s="76">
        <v>2010</v>
      </c>
      <c r="AN6" s="75">
        <v>2015</v>
      </c>
      <c r="AO6" s="75">
        <v>2020</v>
      </c>
      <c r="AP6" s="75">
        <v>2025</v>
      </c>
      <c r="AQ6" s="77">
        <v>2030</v>
      </c>
      <c r="AR6" s="20"/>
      <c r="AS6" s="76">
        <v>2010</v>
      </c>
      <c r="AT6" s="75">
        <v>2015</v>
      </c>
      <c r="AU6" s="75">
        <v>2020</v>
      </c>
      <c r="AV6" s="75">
        <v>2025</v>
      </c>
      <c r="AW6" s="77">
        <v>2030</v>
      </c>
      <c r="AX6" s="20"/>
      <c r="AY6" s="76">
        <v>2010</v>
      </c>
      <c r="AZ6" s="75">
        <v>2015</v>
      </c>
      <c r="BA6" s="75">
        <v>2020</v>
      </c>
      <c r="BB6" s="75">
        <v>2025</v>
      </c>
      <c r="BC6" s="77">
        <v>2030</v>
      </c>
      <c r="BD6" s="21"/>
    </row>
    <row r="7" spans="1:56" ht="15">
      <c r="A7" s="74"/>
      <c r="B7" s="75"/>
      <c r="C7" s="76"/>
      <c r="D7" s="75"/>
      <c r="E7" s="75"/>
      <c r="F7" s="75"/>
      <c r="G7" s="77"/>
      <c r="H7" s="23"/>
      <c r="I7" s="76"/>
      <c r="J7" s="75"/>
      <c r="K7" s="75"/>
      <c r="L7" s="75"/>
      <c r="M7" s="77"/>
      <c r="N7" s="22"/>
      <c r="O7" s="76"/>
      <c r="P7" s="75"/>
      <c r="Q7" s="75"/>
      <c r="R7" s="75"/>
      <c r="S7" s="77"/>
      <c r="T7" s="22"/>
      <c r="U7" s="76"/>
      <c r="V7" s="75"/>
      <c r="W7" s="75"/>
      <c r="X7" s="75"/>
      <c r="Y7" s="77"/>
      <c r="Z7" s="20"/>
      <c r="AA7" s="76"/>
      <c r="AB7" s="75"/>
      <c r="AC7" s="75"/>
      <c r="AD7" s="75"/>
      <c r="AE7" s="77"/>
      <c r="AF7" s="20"/>
      <c r="AG7" s="76"/>
      <c r="AH7" s="75"/>
      <c r="AI7" s="75"/>
      <c r="AJ7" s="75"/>
      <c r="AK7" s="77"/>
      <c r="AL7" s="20"/>
      <c r="AM7" s="76"/>
      <c r="AN7" s="75"/>
      <c r="AO7" s="75"/>
      <c r="AP7" s="75"/>
      <c r="AQ7" s="77"/>
      <c r="AR7" s="20"/>
      <c r="AS7" s="76"/>
      <c r="AT7" s="75"/>
      <c r="AU7" s="75"/>
      <c r="AV7" s="75"/>
      <c r="AW7" s="77"/>
      <c r="AX7" s="20"/>
      <c r="AY7" s="76"/>
      <c r="AZ7" s="75"/>
      <c r="BA7" s="75"/>
      <c r="BB7" s="75"/>
      <c r="BC7" s="77"/>
      <c r="BD7" s="21"/>
    </row>
    <row r="8" spans="1:56" s="6" customFormat="1" ht="15">
      <c r="A8" s="78" t="s">
        <v>44</v>
      </c>
      <c r="B8" s="79" t="s">
        <v>50</v>
      </c>
      <c r="C8" s="80">
        <v>0</v>
      </c>
      <c r="D8" s="79">
        <v>0</v>
      </c>
      <c r="E8" s="79">
        <v>0</v>
      </c>
      <c r="F8" s="79">
        <v>0</v>
      </c>
      <c r="G8" s="81">
        <v>0</v>
      </c>
      <c r="H8" s="26"/>
      <c r="I8" s="80">
        <v>21.896033716406368</v>
      </c>
      <c r="J8" s="79">
        <v>32.391569480060838</v>
      </c>
      <c r="K8" s="79">
        <v>42.887105243715304</v>
      </c>
      <c r="L8" s="79">
        <v>58.741944856413014</v>
      </c>
      <c r="M8" s="81">
        <v>74.59678446911073</v>
      </c>
      <c r="N8" s="27"/>
      <c r="O8" s="80">
        <v>53.774976040086365</v>
      </c>
      <c r="P8" s="79">
        <v>93.818908441104256</v>
      </c>
      <c r="Q8" s="79">
        <v>133.86284084212215</v>
      </c>
      <c r="R8" s="79">
        <v>215.82698508405807</v>
      </c>
      <c r="S8" s="81">
        <v>297.79112932599401</v>
      </c>
      <c r="T8" s="27"/>
      <c r="U8" s="80">
        <v>158.36992137896064</v>
      </c>
      <c r="V8" s="79">
        <v>192.9489082697641</v>
      </c>
      <c r="W8" s="79">
        <v>227.5278951605676</v>
      </c>
      <c r="X8" s="79">
        <v>290.92719487513654</v>
      </c>
      <c r="Y8" s="81">
        <v>354.32649458970548</v>
      </c>
      <c r="Z8" s="24"/>
      <c r="AA8" s="80">
        <v>0</v>
      </c>
      <c r="AB8" s="79">
        <v>175.7302789956351</v>
      </c>
      <c r="AC8" s="79">
        <v>662.04254007777229</v>
      </c>
      <c r="AD8" s="79">
        <v>1876.1127351997638</v>
      </c>
      <c r="AE8" s="81">
        <v>3444.3242079479401</v>
      </c>
      <c r="AF8" s="24"/>
      <c r="AG8" s="80">
        <v>987.95173324477639</v>
      </c>
      <c r="AH8" s="79">
        <v>1146.5787603920483</v>
      </c>
      <c r="AI8" s="79">
        <v>291.18924472748006</v>
      </c>
      <c r="AJ8" s="79">
        <v>485.68497587989168</v>
      </c>
      <c r="AK8" s="81">
        <v>719.3764698467694</v>
      </c>
      <c r="AL8" s="24"/>
      <c r="AM8" s="80">
        <v>10.785201332438287</v>
      </c>
      <c r="AN8" s="79">
        <v>53.065528112739258</v>
      </c>
      <c r="AO8" s="79">
        <v>24.310359806110213</v>
      </c>
      <c r="AP8" s="79">
        <v>49.982052939850483</v>
      </c>
      <c r="AQ8" s="81">
        <v>86.024684308812908</v>
      </c>
      <c r="AR8" s="24"/>
      <c r="AS8" s="80">
        <v>0</v>
      </c>
      <c r="AT8" s="79">
        <v>0</v>
      </c>
      <c r="AU8" s="79">
        <v>922.71377921187639</v>
      </c>
      <c r="AV8" s="79">
        <v>906.24216648660627</v>
      </c>
      <c r="AW8" s="81">
        <v>867.86955744642614</v>
      </c>
      <c r="AX8" s="24"/>
      <c r="AY8" s="80">
        <v>0</v>
      </c>
      <c r="AZ8" s="79">
        <v>0</v>
      </c>
      <c r="BA8" s="79">
        <v>97.241439224440853</v>
      </c>
      <c r="BB8" s="79">
        <v>116.62479019298445</v>
      </c>
      <c r="BC8" s="81">
        <v>129.03702646321935</v>
      </c>
      <c r="BD8" s="25"/>
    </row>
    <row r="9" spans="1:56" s="6" customFormat="1" ht="15">
      <c r="A9" s="78" t="s">
        <v>42</v>
      </c>
      <c r="B9" s="79" t="s">
        <v>50</v>
      </c>
      <c r="C9" s="80">
        <v>0</v>
      </c>
      <c r="D9" s="79">
        <v>0</v>
      </c>
      <c r="E9" s="79">
        <v>0</v>
      </c>
      <c r="F9" s="79">
        <v>0</v>
      </c>
      <c r="G9" s="81">
        <v>0</v>
      </c>
      <c r="H9" s="26"/>
      <c r="I9" s="80">
        <v>198.33287863999996</v>
      </c>
      <c r="J9" s="79">
        <v>310.33391447999998</v>
      </c>
      <c r="K9" s="79">
        <v>422.33495032000002</v>
      </c>
      <c r="L9" s="79">
        <v>566.36089884</v>
      </c>
      <c r="M9" s="81">
        <v>710.38684736000005</v>
      </c>
      <c r="N9" s="27"/>
      <c r="O9" s="80">
        <v>202.53781043999993</v>
      </c>
      <c r="P9" s="79">
        <v>313.14974031999998</v>
      </c>
      <c r="Q9" s="79">
        <v>423.76167020000003</v>
      </c>
      <c r="R9" s="79">
        <v>572.06168034800021</v>
      </c>
      <c r="S9" s="81">
        <v>720.36169049600028</v>
      </c>
      <c r="T9" s="27"/>
      <c r="U9" s="80">
        <v>407.54132384000013</v>
      </c>
      <c r="V9" s="79">
        <v>412.60354278400007</v>
      </c>
      <c r="W9" s="79">
        <v>417.66576172800006</v>
      </c>
      <c r="X9" s="79">
        <v>429.28623104000008</v>
      </c>
      <c r="Y9" s="81">
        <v>440.90670035200014</v>
      </c>
      <c r="Z9" s="24"/>
      <c r="AA9" s="80">
        <v>0</v>
      </c>
      <c r="AB9" s="79">
        <v>309.70634199629251</v>
      </c>
      <c r="AC9" s="79">
        <v>1169.5935278996178</v>
      </c>
      <c r="AD9" s="79">
        <v>3513.7031409892847</v>
      </c>
      <c r="AE9" s="81">
        <v>6107.84407925296</v>
      </c>
      <c r="AF9" s="24"/>
      <c r="AG9" s="80">
        <v>2677.3829618575292</v>
      </c>
      <c r="AH9" s="79">
        <v>2862.3443448343551</v>
      </c>
      <c r="AI9" s="79">
        <v>561.31358599776843</v>
      </c>
      <c r="AJ9" s="79">
        <v>953.53566514661259</v>
      </c>
      <c r="AK9" s="81">
        <v>1435.2355250151854</v>
      </c>
      <c r="AL9" s="24"/>
      <c r="AM9" s="80">
        <v>57.39202625696327</v>
      </c>
      <c r="AN9" s="79">
        <v>137.14325421112412</v>
      </c>
      <c r="AO9" s="79">
        <v>55.35432970705272</v>
      </c>
      <c r="AP9" s="79">
        <v>85.525407025012356</v>
      </c>
      <c r="AQ9" s="81">
        <v>107.21739055309918</v>
      </c>
      <c r="AR9" s="24"/>
      <c r="AS9" s="80">
        <v>0</v>
      </c>
      <c r="AT9" s="79">
        <v>0</v>
      </c>
      <c r="AU9" s="79">
        <v>2245.2543439910737</v>
      </c>
      <c r="AV9" s="79">
        <v>2224.9165520087627</v>
      </c>
      <c r="AW9" s="81">
        <v>2152.8532875227779</v>
      </c>
      <c r="AX9" s="24"/>
      <c r="AY9" s="80">
        <v>0</v>
      </c>
      <c r="AZ9" s="79">
        <v>0</v>
      </c>
      <c r="BA9" s="79">
        <v>221.41731882821085</v>
      </c>
      <c r="BB9" s="79">
        <v>199.55928305836218</v>
      </c>
      <c r="BC9" s="81">
        <v>160.82608582964878</v>
      </c>
      <c r="BD9" s="25"/>
    </row>
    <row r="10" spans="1:56" s="6" customFormat="1" ht="15">
      <c r="A10" s="78" t="s">
        <v>41</v>
      </c>
      <c r="B10" s="79" t="s">
        <v>50</v>
      </c>
      <c r="C10" s="80">
        <v>7.0000000000001616</v>
      </c>
      <c r="D10" s="79">
        <v>91.000000000000071</v>
      </c>
      <c r="E10" s="79">
        <v>175</v>
      </c>
      <c r="F10" s="79">
        <v>175</v>
      </c>
      <c r="G10" s="81">
        <v>175</v>
      </c>
      <c r="H10" s="26"/>
      <c r="I10" s="80">
        <v>55.851386647135712</v>
      </c>
      <c r="J10" s="79">
        <v>58.361906476924474</v>
      </c>
      <c r="K10" s="79">
        <v>60.872426306713223</v>
      </c>
      <c r="L10" s="79">
        <v>64.569726171943529</v>
      </c>
      <c r="M10" s="81">
        <v>68.267026037173821</v>
      </c>
      <c r="N10" s="27"/>
      <c r="O10" s="80">
        <v>44.921738216701421</v>
      </c>
      <c r="P10" s="79">
        <v>46.940970349542155</v>
      </c>
      <c r="Q10" s="79">
        <v>48.960202482382897</v>
      </c>
      <c r="R10" s="79">
        <v>51.9339717408591</v>
      </c>
      <c r="S10" s="81">
        <v>54.90774099933531</v>
      </c>
      <c r="T10" s="27"/>
      <c r="U10" s="80">
        <v>90.020699308101641</v>
      </c>
      <c r="V10" s="79">
        <v>94.067129742000802</v>
      </c>
      <c r="W10" s="79">
        <v>98.113560175899977</v>
      </c>
      <c r="X10" s="79">
        <v>137.08246098826021</v>
      </c>
      <c r="Y10" s="81">
        <v>176.05136180062044</v>
      </c>
      <c r="Z10" s="24"/>
      <c r="AA10" s="80">
        <v>0</v>
      </c>
      <c r="AB10" s="79">
        <v>514.48642291242152</v>
      </c>
      <c r="AC10" s="79">
        <v>1454.0114259573588</v>
      </c>
      <c r="AD10" s="79">
        <v>3138.1186075769324</v>
      </c>
      <c r="AE10" s="81">
        <v>6124.2350353177426</v>
      </c>
      <c r="AF10" s="24"/>
      <c r="AG10" s="80">
        <v>683.93789639598469</v>
      </c>
      <c r="AH10" s="79">
        <v>1484.1551943278469</v>
      </c>
      <c r="AI10" s="79">
        <v>2255.4264896584496</v>
      </c>
      <c r="AJ10" s="79">
        <v>3488.3295283583439</v>
      </c>
      <c r="AK10" s="81">
        <v>5116.235622598113</v>
      </c>
      <c r="AL10" s="24"/>
      <c r="AM10" s="80">
        <v>134.92741465101096</v>
      </c>
      <c r="AN10" s="79">
        <v>255.43220158663249</v>
      </c>
      <c r="AO10" s="79">
        <v>80.403107468869251</v>
      </c>
      <c r="AP10" s="79">
        <v>180.95886251349438</v>
      </c>
      <c r="AQ10" s="81">
        <v>350.96462646802678</v>
      </c>
      <c r="AR10" s="24"/>
      <c r="AS10" s="80">
        <v>0</v>
      </c>
      <c r="AT10" s="79">
        <v>0</v>
      </c>
      <c r="AU10" s="79">
        <v>0</v>
      </c>
      <c r="AV10" s="79">
        <v>0</v>
      </c>
      <c r="AW10" s="81">
        <v>0</v>
      </c>
      <c r="AX10" s="24"/>
      <c r="AY10" s="80">
        <v>0</v>
      </c>
      <c r="AZ10" s="79">
        <v>0</v>
      </c>
      <c r="BA10" s="79">
        <v>321.61242987547701</v>
      </c>
      <c r="BB10" s="79">
        <v>422.23734586482021</v>
      </c>
      <c r="BC10" s="81">
        <v>526.44693970204003</v>
      </c>
      <c r="BD10" s="25"/>
    </row>
    <row r="11" spans="1:56" s="6" customFormat="1" ht="15">
      <c r="A11" s="78" t="s">
        <v>40</v>
      </c>
      <c r="B11" s="79" t="s">
        <v>50</v>
      </c>
      <c r="C11" s="80">
        <v>0</v>
      </c>
      <c r="D11" s="79">
        <v>0</v>
      </c>
      <c r="E11" s="79">
        <v>0</v>
      </c>
      <c r="F11" s="79">
        <v>0</v>
      </c>
      <c r="G11" s="81">
        <v>0</v>
      </c>
      <c r="H11" s="26"/>
      <c r="I11" s="80">
        <v>1.7616061097021078E-2</v>
      </c>
      <c r="J11" s="79">
        <v>5.6807393022618891E-2</v>
      </c>
      <c r="K11" s="79">
        <v>9.5998724948216707E-2</v>
      </c>
      <c r="L11" s="79">
        <v>0.10182954350348397</v>
      </c>
      <c r="M11" s="81">
        <v>0.10766036205875122</v>
      </c>
      <c r="N11" s="27"/>
      <c r="O11" s="80">
        <v>1.4168745531949694E-2</v>
      </c>
      <c r="P11" s="79">
        <v>4.5690662154154925E-2</v>
      </c>
      <c r="Q11" s="79">
        <v>7.7212578776360147E-2</v>
      </c>
      <c r="R11" s="79">
        <v>8.1902354992368087E-2</v>
      </c>
      <c r="S11" s="81">
        <v>8.6592131208376041E-2</v>
      </c>
      <c r="T11" s="27"/>
      <c r="U11" s="80">
        <v>1.4196694426112407E-2</v>
      </c>
      <c r="V11" s="79">
        <v>1.4834835840566159E-2</v>
      </c>
      <c r="W11" s="79">
        <v>1.5472977255019914E-2</v>
      </c>
      <c r="X11" s="79">
        <v>1.6412782684023939E-2</v>
      </c>
      <c r="Y11" s="81">
        <v>1.7352588113027964E-2</v>
      </c>
      <c r="Z11" s="24"/>
      <c r="AA11" s="80">
        <v>0</v>
      </c>
      <c r="AB11" s="79">
        <v>3.7898958695813958E-2</v>
      </c>
      <c r="AC11" s="79">
        <v>4.6890813172067745E-2</v>
      </c>
      <c r="AD11" s="79">
        <v>5.0764054769611433E-2</v>
      </c>
      <c r="AE11" s="81">
        <v>5.495723111466936E-2</v>
      </c>
      <c r="AF11" s="24"/>
      <c r="AG11" s="80">
        <v>0</v>
      </c>
      <c r="AH11" s="79">
        <v>0</v>
      </c>
      <c r="AI11" s="79">
        <v>0</v>
      </c>
      <c r="AJ11" s="79">
        <v>0</v>
      </c>
      <c r="AK11" s="81">
        <v>0</v>
      </c>
      <c r="AL11" s="24"/>
      <c r="AM11" s="80">
        <v>0</v>
      </c>
      <c r="AN11" s="79">
        <v>0</v>
      </c>
      <c r="AO11" s="79">
        <v>0</v>
      </c>
      <c r="AP11" s="79">
        <v>0</v>
      </c>
      <c r="AQ11" s="81">
        <v>0</v>
      </c>
      <c r="AR11" s="24"/>
      <c r="AS11" s="80">
        <v>0</v>
      </c>
      <c r="AT11" s="79">
        <v>0</v>
      </c>
      <c r="AU11" s="79">
        <v>0</v>
      </c>
      <c r="AV11" s="79">
        <v>0</v>
      </c>
      <c r="AW11" s="81">
        <v>0</v>
      </c>
      <c r="AX11" s="24"/>
      <c r="AY11" s="80">
        <v>0</v>
      </c>
      <c r="AZ11" s="79">
        <v>0</v>
      </c>
      <c r="BA11" s="79">
        <v>0</v>
      </c>
      <c r="BB11" s="79">
        <v>0</v>
      </c>
      <c r="BC11" s="81">
        <v>0</v>
      </c>
      <c r="BD11" s="25"/>
    </row>
    <row r="12" spans="1:56" s="6" customFormat="1" ht="15">
      <c r="A12" s="78" t="s">
        <v>39</v>
      </c>
      <c r="B12" s="79" t="s">
        <v>50</v>
      </c>
      <c r="C12" s="80">
        <v>8.6625000000002004</v>
      </c>
      <c r="D12" s="79">
        <v>25.987500000000022</v>
      </c>
      <c r="E12" s="79">
        <v>43.312499999999844</v>
      </c>
      <c r="F12" s="79">
        <v>129.93749999999994</v>
      </c>
      <c r="G12" s="81">
        <v>216.5625</v>
      </c>
      <c r="H12" s="26"/>
      <c r="I12" s="80">
        <v>1.2981164096132298</v>
      </c>
      <c r="J12" s="79">
        <v>4.186100891900276</v>
      </c>
      <c r="K12" s="79">
        <v>7.0740853741873222</v>
      </c>
      <c r="L12" s="79">
        <v>7.5037547086873984</v>
      </c>
      <c r="M12" s="81">
        <v>7.9334240431874745</v>
      </c>
      <c r="N12" s="27"/>
      <c r="O12" s="80">
        <v>1.0440859041848056</v>
      </c>
      <c r="P12" s="79">
        <v>3.3669160195199623</v>
      </c>
      <c r="Q12" s="79">
        <v>5.6897461348551195</v>
      </c>
      <c r="R12" s="79">
        <v>6.0353327804670167</v>
      </c>
      <c r="S12" s="81">
        <v>6.3809194260789139</v>
      </c>
      <c r="T12" s="27"/>
      <c r="U12" s="80">
        <v>1.0461454405331039</v>
      </c>
      <c r="V12" s="79">
        <v>1.093169678085067</v>
      </c>
      <c r="W12" s="79">
        <v>1.14019391563703</v>
      </c>
      <c r="X12" s="79">
        <v>1.2094475837819496</v>
      </c>
      <c r="Y12" s="81">
        <v>1.2787012519268695</v>
      </c>
      <c r="Z12" s="24"/>
      <c r="AA12" s="80">
        <v>0</v>
      </c>
      <c r="AB12" s="79">
        <v>12.240103913770602</v>
      </c>
      <c r="AC12" s="79">
        <v>13.448265056569381</v>
      </c>
      <c r="AD12" s="79">
        <v>14.55910908140549</v>
      </c>
      <c r="AE12" s="81">
        <v>15.761710254269497</v>
      </c>
      <c r="AF12" s="24"/>
      <c r="AG12" s="80">
        <v>2.8024677966101601</v>
      </c>
      <c r="AH12" s="79">
        <v>10.031426698697633</v>
      </c>
      <c r="AI12" s="79">
        <v>19.541478966864286</v>
      </c>
      <c r="AJ12" s="79">
        <v>19.985336197246777</v>
      </c>
      <c r="AK12" s="81">
        <v>20.439275020803301</v>
      </c>
      <c r="AL12" s="24"/>
      <c r="AM12" s="80">
        <v>3.1694409457627004</v>
      </c>
      <c r="AN12" s="79">
        <v>9.7728153370749382</v>
      </c>
      <c r="AO12" s="79">
        <v>16.741108683931166</v>
      </c>
      <c r="AP12" s="79">
        <v>17.206795194663744</v>
      </c>
      <c r="AQ12" s="81">
        <v>17.685435681765068</v>
      </c>
      <c r="AR12" s="24"/>
      <c r="AS12" s="80">
        <v>0</v>
      </c>
      <c r="AT12" s="79">
        <v>0</v>
      </c>
      <c r="AU12" s="79">
        <v>0</v>
      </c>
      <c r="AV12" s="79">
        <v>0</v>
      </c>
      <c r="AW12" s="81">
        <v>0</v>
      </c>
      <c r="AX12" s="24"/>
      <c r="AY12" s="80">
        <v>0</v>
      </c>
      <c r="AZ12" s="79">
        <v>0</v>
      </c>
      <c r="BA12" s="79">
        <v>0</v>
      </c>
      <c r="BB12" s="79">
        <v>0</v>
      </c>
      <c r="BC12" s="81">
        <v>0</v>
      </c>
      <c r="BD12" s="25"/>
    </row>
    <row r="13" spans="1:56" s="6" customFormat="1" ht="15">
      <c r="A13" s="78" t="s">
        <v>37</v>
      </c>
      <c r="B13" s="79" t="s">
        <v>50</v>
      </c>
      <c r="C13" s="80">
        <v>175</v>
      </c>
      <c r="D13" s="79">
        <v>437.5</v>
      </c>
      <c r="E13" s="79">
        <v>700</v>
      </c>
      <c r="F13" s="79">
        <v>700</v>
      </c>
      <c r="G13" s="81">
        <v>700</v>
      </c>
      <c r="H13" s="26"/>
      <c r="I13" s="80">
        <v>354.85246944000005</v>
      </c>
      <c r="J13" s="79">
        <v>364.96884160000002</v>
      </c>
      <c r="K13" s="79">
        <v>375.08521376000004</v>
      </c>
      <c r="L13" s="79">
        <v>391.49141888000008</v>
      </c>
      <c r="M13" s="81">
        <v>407.89762400000006</v>
      </c>
      <c r="N13" s="27"/>
      <c r="O13" s="80">
        <v>492.76216064000005</v>
      </c>
      <c r="P13" s="79">
        <v>503.17709971200009</v>
      </c>
      <c r="Q13" s="79">
        <v>513.59203878400012</v>
      </c>
      <c r="R13" s="79">
        <v>537.13435084800017</v>
      </c>
      <c r="S13" s="81">
        <v>560.6766629120001</v>
      </c>
      <c r="T13" s="27"/>
      <c r="U13" s="80">
        <v>331.34193388800003</v>
      </c>
      <c r="V13" s="79">
        <v>339.11269190400003</v>
      </c>
      <c r="W13" s="79">
        <v>346.88344992000003</v>
      </c>
      <c r="X13" s="79">
        <v>368.0544920640001</v>
      </c>
      <c r="Y13" s="81">
        <v>389.22553420800011</v>
      </c>
      <c r="Z13" s="24"/>
      <c r="AA13" s="80">
        <v>0</v>
      </c>
      <c r="AB13" s="79">
        <v>180.07706665617172</v>
      </c>
      <c r="AC13" s="79">
        <v>680.05379007294539</v>
      </c>
      <c r="AD13" s="79">
        <v>2043.0235643592405</v>
      </c>
      <c r="AE13" s="81">
        <v>3858.0216055870173</v>
      </c>
      <c r="AF13" s="24"/>
      <c r="AG13" s="80">
        <v>238.57203183718551</v>
      </c>
      <c r="AH13" s="79">
        <v>242.3993550620113</v>
      </c>
      <c r="AI13" s="79">
        <v>278.60450059203146</v>
      </c>
      <c r="AJ13" s="79">
        <v>325.3614564838349</v>
      </c>
      <c r="AK13" s="81">
        <v>389.23062658481888</v>
      </c>
      <c r="AL13" s="24"/>
      <c r="AM13" s="80">
        <v>668.14612631319574</v>
      </c>
      <c r="AN13" s="79">
        <v>774.99150012603343</v>
      </c>
      <c r="AO13" s="79">
        <v>179.77257412062716</v>
      </c>
      <c r="AP13" s="79">
        <v>286.31449482513636</v>
      </c>
      <c r="AQ13" s="81">
        <v>392.12951539272785</v>
      </c>
      <c r="AR13" s="24"/>
      <c r="AS13" s="80">
        <v>0</v>
      </c>
      <c r="AT13" s="79">
        <v>54.224104153087637</v>
      </c>
      <c r="AU13" s="79">
        <v>67.361108134512563</v>
      </c>
      <c r="AV13" s="79">
        <v>71.745596575746163</v>
      </c>
      <c r="AW13" s="81">
        <v>71.966281708627719</v>
      </c>
      <c r="AX13" s="24"/>
      <c r="AY13" s="80">
        <v>0</v>
      </c>
      <c r="AZ13" s="79">
        <v>0</v>
      </c>
      <c r="BA13" s="79">
        <v>719.09029648250851</v>
      </c>
      <c r="BB13" s="79">
        <v>668.06715459198495</v>
      </c>
      <c r="BC13" s="81">
        <v>588.19427308909167</v>
      </c>
      <c r="BD13" s="25"/>
    </row>
    <row r="14" spans="1:56" s="6" customFormat="1" ht="15">
      <c r="A14" s="78" t="s">
        <v>36</v>
      </c>
      <c r="B14" s="79" t="s">
        <v>50</v>
      </c>
      <c r="C14" s="80">
        <v>312.5</v>
      </c>
      <c r="D14" s="79">
        <v>468.75</v>
      </c>
      <c r="E14" s="79">
        <v>625</v>
      </c>
      <c r="F14" s="79">
        <v>937.5</v>
      </c>
      <c r="G14" s="81">
        <v>1250</v>
      </c>
      <c r="H14" s="26"/>
      <c r="I14" s="80">
        <v>29.065294933104852</v>
      </c>
      <c r="J14" s="79">
        <v>30.371779940347917</v>
      </c>
      <c r="K14" s="79">
        <v>31.678264947590982</v>
      </c>
      <c r="L14" s="79">
        <v>33.602355243110239</v>
      </c>
      <c r="M14" s="81">
        <v>35.526445538629488</v>
      </c>
      <c r="N14" s="27"/>
      <c r="O14" s="80">
        <v>37.627223131299012</v>
      </c>
      <c r="P14" s="79">
        <v>39.3185668110509</v>
      </c>
      <c r="Q14" s="79">
        <v>41.009910490802795</v>
      </c>
      <c r="R14" s="79">
        <v>43.500790939148416</v>
      </c>
      <c r="S14" s="81">
        <v>45.991671387494044</v>
      </c>
      <c r="T14" s="27"/>
      <c r="U14" s="80">
        <v>21.577291296003054</v>
      </c>
      <c r="V14" s="79">
        <v>22.54719053975839</v>
      </c>
      <c r="W14" s="79">
        <v>23.517089783513729</v>
      </c>
      <c r="X14" s="79">
        <v>24.945482541329675</v>
      </c>
      <c r="Y14" s="81">
        <v>26.373875299145624</v>
      </c>
      <c r="Z14" s="24"/>
      <c r="AA14" s="80">
        <v>0</v>
      </c>
      <c r="AB14" s="79">
        <v>368.40602366751477</v>
      </c>
      <c r="AC14" s="79">
        <v>1377.9617603109195</v>
      </c>
      <c r="AD14" s="79">
        <v>3021.0440094206238</v>
      </c>
      <c r="AE14" s="81">
        <v>3737.8127290337279</v>
      </c>
      <c r="AF14" s="24"/>
      <c r="AG14" s="80">
        <v>122.48729999999996</v>
      </c>
      <c r="AH14" s="79">
        <v>10.495857941376844</v>
      </c>
      <c r="AI14" s="79">
        <v>31.44062681184322</v>
      </c>
      <c r="AJ14" s="79">
        <v>57.686015250369515</v>
      </c>
      <c r="AK14" s="81">
        <v>92.160011457433853</v>
      </c>
      <c r="AL14" s="24"/>
      <c r="AM14" s="80">
        <v>20.887445916734695</v>
      </c>
      <c r="AN14" s="79">
        <v>3.3660501690884743</v>
      </c>
      <c r="AO14" s="79">
        <v>5.1169429149068151</v>
      </c>
      <c r="AP14" s="79">
        <v>9.52876569330639</v>
      </c>
      <c r="AQ14" s="81">
        <v>15.450956114655876</v>
      </c>
      <c r="AR14" s="24"/>
      <c r="AS14" s="80">
        <v>0</v>
      </c>
      <c r="AT14" s="79">
        <v>199.42130088616003</v>
      </c>
      <c r="AU14" s="79">
        <v>282.96564130658896</v>
      </c>
      <c r="AV14" s="79">
        <v>326.88741975209393</v>
      </c>
      <c r="AW14" s="81">
        <v>368.64004582973541</v>
      </c>
      <c r="AX14" s="24"/>
      <c r="AY14" s="80">
        <v>0</v>
      </c>
      <c r="AZ14" s="79">
        <v>30.294451521796269</v>
      </c>
      <c r="BA14" s="79">
        <v>46.052486234161329</v>
      </c>
      <c r="BB14" s="79">
        <v>53.996338928736215</v>
      </c>
      <c r="BC14" s="81">
        <v>61.803824458623502</v>
      </c>
      <c r="BD14" s="25"/>
    </row>
    <row r="15" spans="1:56" s="6" customFormat="1" ht="15">
      <c r="A15" s="78" t="s">
        <v>35</v>
      </c>
      <c r="B15" s="79" t="s">
        <v>50</v>
      </c>
      <c r="C15" s="80">
        <v>4.5000000000001039</v>
      </c>
      <c r="D15" s="79">
        <v>13.500000000000014</v>
      </c>
      <c r="E15" s="79">
        <v>22.499999999999922</v>
      </c>
      <c r="F15" s="79">
        <v>22.499999999999922</v>
      </c>
      <c r="G15" s="81">
        <v>22.499999999999922</v>
      </c>
      <c r="H15" s="26"/>
      <c r="I15" s="80">
        <v>6.7860061799999754</v>
      </c>
      <c r="J15" s="79">
        <v>38.457256802499984</v>
      </c>
      <c r="K15" s="79">
        <v>70.128507424999995</v>
      </c>
      <c r="L15" s="79">
        <v>100.89623746249998</v>
      </c>
      <c r="M15" s="81">
        <v>131.66396749999998</v>
      </c>
      <c r="N15" s="27"/>
      <c r="O15" s="80">
        <v>5.2018173874999807</v>
      </c>
      <c r="P15" s="79">
        <v>31.323464837499991</v>
      </c>
      <c r="Q15" s="79">
        <v>57.445112287500002</v>
      </c>
      <c r="R15" s="79">
        <v>87.249677581249998</v>
      </c>
      <c r="S15" s="81">
        <v>117.054242875</v>
      </c>
      <c r="T15" s="27"/>
      <c r="U15" s="80">
        <v>16.54190670625</v>
      </c>
      <c r="V15" s="79">
        <v>49.572420428125</v>
      </c>
      <c r="W15" s="79">
        <v>82.60293415000001</v>
      </c>
      <c r="X15" s="79">
        <v>87.724154012500009</v>
      </c>
      <c r="Y15" s="81">
        <v>92.845373874999993</v>
      </c>
      <c r="Z15" s="24"/>
      <c r="AA15" s="80">
        <v>0</v>
      </c>
      <c r="AB15" s="79">
        <v>0</v>
      </c>
      <c r="AC15" s="79">
        <v>0</v>
      </c>
      <c r="AD15" s="79">
        <v>0</v>
      </c>
      <c r="AE15" s="81">
        <v>0</v>
      </c>
      <c r="AF15" s="24"/>
      <c r="AG15" s="80">
        <v>0</v>
      </c>
      <c r="AH15" s="79">
        <v>0</v>
      </c>
      <c r="AI15" s="79">
        <v>0</v>
      </c>
      <c r="AJ15" s="79">
        <v>0</v>
      </c>
      <c r="AK15" s="81">
        <v>0</v>
      </c>
      <c r="AL15" s="24"/>
      <c r="AM15" s="80">
        <v>0</v>
      </c>
      <c r="AN15" s="79">
        <v>0</v>
      </c>
      <c r="AO15" s="79">
        <v>0</v>
      </c>
      <c r="AP15" s="79">
        <v>0</v>
      </c>
      <c r="AQ15" s="81">
        <v>0</v>
      </c>
      <c r="AR15" s="24"/>
      <c r="AS15" s="80">
        <v>0</v>
      </c>
      <c r="AT15" s="79">
        <v>0</v>
      </c>
      <c r="AU15" s="79">
        <v>0</v>
      </c>
      <c r="AV15" s="79">
        <v>0</v>
      </c>
      <c r="AW15" s="81">
        <v>0</v>
      </c>
      <c r="AX15" s="24"/>
      <c r="AY15" s="80">
        <v>0</v>
      </c>
      <c r="AZ15" s="79">
        <v>0</v>
      </c>
      <c r="BA15" s="79">
        <v>0</v>
      </c>
      <c r="BB15" s="79">
        <v>0</v>
      </c>
      <c r="BC15" s="81">
        <v>0</v>
      </c>
      <c r="BD15" s="25"/>
    </row>
    <row r="16" spans="1:56" s="6" customFormat="1" ht="15">
      <c r="A16" s="78" t="s">
        <v>33</v>
      </c>
      <c r="B16" s="79" t="s">
        <v>50</v>
      </c>
      <c r="C16" s="80">
        <v>176.125</v>
      </c>
      <c r="D16" s="79">
        <v>176.125</v>
      </c>
      <c r="E16" s="79">
        <v>176.125</v>
      </c>
      <c r="F16" s="79">
        <v>176.125</v>
      </c>
      <c r="G16" s="81">
        <v>176.125</v>
      </c>
      <c r="H16" s="26"/>
      <c r="I16" s="80">
        <v>6.8527470652687699</v>
      </c>
      <c r="J16" s="79">
        <v>7.1607780458526014</v>
      </c>
      <c r="K16" s="79">
        <v>7.4688090264364329</v>
      </c>
      <c r="L16" s="79">
        <v>7.9224532834886414</v>
      </c>
      <c r="M16" s="81">
        <v>8.3760975405408509</v>
      </c>
      <c r="N16" s="27"/>
      <c r="O16" s="80">
        <v>5.5117218785661031</v>
      </c>
      <c r="P16" s="79">
        <v>5.7594737770076501</v>
      </c>
      <c r="Q16" s="79">
        <v>6.0072256754491971</v>
      </c>
      <c r="R16" s="79">
        <v>6.372095552137468</v>
      </c>
      <c r="S16" s="81">
        <v>6.7369654288257381</v>
      </c>
      <c r="T16" s="27"/>
      <c r="U16" s="80">
        <v>11.045188311876451</v>
      </c>
      <c r="V16" s="79">
        <v>11.541669526495298</v>
      </c>
      <c r="W16" s="79">
        <v>12.038150741114144</v>
      </c>
      <c r="X16" s="79">
        <v>16.819482713511043</v>
      </c>
      <c r="Y16" s="81">
        <v>21.600814685907945</v>
      </c>
      <c r="Z16" s="24"/>
      <c r="AA16" s="80">
        <v>0</v>
      </c>
      <c r="AB16" s="79">
        <v>42.476774645566501</v>
      </c>
      <c r="AC16" s="79">
        <v>104.67574314028543</v>
      </c>
      <c r="AD16" s="79">
        <v>194.41476491640915</v>
      </c>
      <c r="AE16" s="81">
        <v>322.51974745651552</v>
      </c>
      <c r="AF16" s="24"/>
      <c r="AG16" s="80">
        <v>30.095032946145583</v>
      </c>
      <c r="AH16" s="79">
        <v>45.601562306497605</v>
      </c>
      <c r="AI16" s="79">
        <v>61.848048331504089</v>
      </c>
      <c r="AJ16" s="79">
        <v>74.23099856968723</v>
      </c>
      <c r="AK16" s="81">
        <v>82.543616460902484</v>
      </c>
      <c r="AL16" s="24"/>
      <c r="AM16" s="80">
        <v>0.85077572934407386</v>
      </c>
      <c r="AN16" s="79">
        <v>1.103904120374041</v>
      </c>
      <c r="AO16" s="79">
        <v>1.4052502596816765</v>
      </c>
      <c r="AP16" s="79">
        <v>4.6059580363920229</v>
      </c>
      <c r="AQ16" s="81">
        <v>10.080798155330005</v>
      </c>
      <c r="AR16" s="24"/>
      <c r="AS16" s="80">
        <v>0</v>
      </c>
      <c r="AT16" s="79">
        <v>0</v>
      </c>
      <c r="AU16" s="79">
        <v>0</v>
      </c>
      <c r="AV16" s="79">
        <v>0</v>
      </c>
      <c r="AW16" s="81">
        <v>0</v>
      </c>
      <c r="AX16" s="24"/>
      <c r="AY16" s="80">
        <v>0</v>
      </c>
      <c r="AZ16" s="79">
        <v>0</v>
      </c>
      <c r="BA16" s="79">
        <v>0</v>
      </c>
      <c r="BB16" s="79">
        <v>0</v>
      </c>
      <c r="BC16" s="81">
        <v>0</v>
      </c>
      <c r="BD16" s="25"/>
    </row>
    <row r="17" spans="1:56" s="6" customFormat="1" ht="15">
      <c r="A17" s="78" t="s">
        <v>32</v>
      </c>
      <c r="B17" s="79" t="s">
        <v>50</v>
      </c>
      <c r="C17" s="80">
        <v>0</v>
      </c>
      <c r="D17" s="79">
        <v>0</v>
      </c>
      <c r="E17" s="79">
        <v>0</v>
      </c>
      <c r="F17" s="79">
        <v>0</v>
      </c>
      <c r="G17" s="81">
        <v>0</v>
      </c>
      <c r="H17" s="26"/>
      <c r="I17" s="80">
        <v>28.312279832085562</v>
      </c>
      <c r="J17" s="79">
        <v>29.584916810537806</v>
      </c>
      <c r="K17" s="79">
        <v>30.857553788990053</v>
      </c>
      <c r="L17" s="79">
        <v>32.731795319802629</v>
      </c>
      <c r="M17" s="81">
        <v>34.606036850615197</v>
      </c>
      <c r="N17" s="27"/>
      <c r="O17" s="80">
        <v>22.771803876066667</v>
      </c>
      <c r="P17" s="79">
        <v>23.795396460295862</v>
      </c>
      <c r="Q17" s="79">
        <v>24.818989044525061</v>
      </c>
      <c r="R17" s="79">
        <v>26.326457210605945</v>
      </c>
      <c r="S17" s="81">
        <v>27.833925376686825</v>
      </c>
      <c r="T17" s="27"/>
      <c r="U17" s="80">
        <v>45.633445872945252</v>
      </c>
      <c r="V17" s="79">
        <v>47.684669264934143</v>
      </c>
      <c r="W17" s="79">
        <v>49.735892656923035</v>
      </c>
      <c r="X17" s="79">
        <v>69.490074079827977</v>
      </c>
      <c r="Y17" s="81">
        <v>89.244255502732926</v>
      </c>
      <c r="Z17" s="24"/>
      <c r="AA17" s="80">
        <v>0</v>
      </c>
      <c r="AB17" s="79">
        <v>481.95092937045729</v>
      </c>
      <c r="AC17" s="79">
        <v>1362.0615177530165</v>
      </c>
      <c r="AD17" s="79">
        <v>2939.6678163728329</v>
      </c>
      <c r="AE17" s="81">
        <v>5736.9458852696198</v>
      </c>
      <c r="AF17" s="24"/>
      <c r="AG17" s="80">
        <v>152.00803621886212</v>
      </c>
      <c r="AH17" s="79">
        <v>0</v>
      </c>
      <c r="AI17" s="79">
        <v>77.700987240060385</v>
      </c>
      <c r="AJ17" s="79">
        <v>242.36279121556686</v>
      </c>
      <c r="AK17" s="81">
        <v>535.61931646362154</v>
      </c>
      <c r="AL17" s="24"/>
      <c r="AM17" s="80">
        <v>7.7760626330097073</v>
      </c>
      <c r="AN17" s="79">
        <v>19.599562870904464</v>
      </c>
      <c r="AO17" s="79">
        <v>36.14184090198119</v>
      </c>
      <c r="AP17" s="79">
        <v>104.29847267690447</v>
      </c>
      <c r="AQ17" s="81">
        <v>224.21574605934228</v>
      </c>
      <c r="AR17" s="24"/>
      <c r="AS17" s="80">
        <v>0</v>
      </c>
      <c r="AT17" s="79">
        <v>273.37864290207926</v>
      </c>
      <c r="AU17" s="79">
        <v>310.80394896024154</v>
      </c>
      <c r="AV17" s="79">
        <v>565.51317950298937</v>
      </c>
      <c r="AW17" s="81">
        <v>803.42897469543232</v>
      </c>
      <c r="AX17" s="24"/>
      <c r="AY17" s="80">
        <v>0</v>
      </c>
      <c r="AZ17" s="79">
        <v>0</v>
      </c>
      <c r="BA17" s="79">
        <v>0</v>
      </c>
      <c r="BB17" s="79">
        <v>0</v>
      </c>
      <c r="BC17" s="81">
        <v>0</v>
      </c>
      <c r="BD17" s="25"/>
    </row>
    <row r="18" spans="1:56" s="6" customFormat="1" ht="15">
      <c r="A18" s="78" t="s">
        <v>30</v>
      </c>
      <c r="B18" s="79" t="s">
        <v>50</v>
      </c>
      <c r="C18" s="80">
        <v>97.5</v>
      </c>
      <c r="D18" s="79">
        <v>97.5</v>
      </c>
      <c r="E18" s="79">
        <v>97.5</v>
      </c>
      <c r="F18" s="79">
        <v>243.75</v>
      </c>
      <c r="G18" s="81">
        <v>390</v>
      </c>
      <c r="H18" s="26"/>
      <c r="I18" s="80">
        <v>26.5119423104756</v>
      </c>
      <c r="J18" s="79">
        <v>27.703654117331478</v>
      </c>
      <c r="K18" s="79">
        <v>28.895365924187352</v>
      </c>
      <c r="L18" s="79">
        <v>30.650427107373606</v>
      </c>
      <c r="M18" s="81">
        <v>32.405488290559859</v>
      </c>
      <c r="N18" s="27"/>
      <c r="O18" s="80">
        <v>21.323777323773079</v>
      </c>
      <c r="P18" s="79">
        <v>22.282281114476682</v>
      </c>
      <c r="Q18" s="79">
        <v>23.240784905180284</v>
      </c>
      <c r="R18" s="79">
        <v>24.652395319143572</v>
      </c>
      <c r="S18" s="81">
        <v>26.064005733106864</v>
      </c>
      <c r="T18" s="27"/>
      <c r="U18" s="80">
        <v>42.731680090300081</v>
      </c>
      <c r="V18" s="79">
        <v>44.652469110359064</v>
      </c>
      <c r="W18" s="79">
        <v>46.573258130418061</v>
      </c>
      <c r="X18" s="79">
        <v>65.071299311870519</v>
      </c>
      <c r="Y18" s="81">
        <v>83.569340493322969</v>
      </c>
      <c r="Z18" s="24"/>
      <c r="AA18" s="80">
        <v>0</v>
      </c>
      <c r="AB18" s="79">
        <v>12.606549261659096</v>
      </c>
      <c r="AC18" s="79">
        <v>21.3435822189528</v>
      </c>
      <c r="AD18" s="79">
        <v>53.819098314684773</v>
      </c>
      <c r="AE18" s="81">
        <v>103.39625794657994</v>
      </c>
      <c r="AF18" s="24"/>
      <c r="AG18" s="80">
        <v>0.69318657127132655</v>
      </c>
      <c r="AH18" s="79">
        <v>1.0337561641201505</v>
      </c>
      <c r="AI18" s="79">
        <v>0.26045993637503134</v>
      </c>
      <c r="AJ18" s="79">
        <v>1.2680300827301352</v>
      </c>
      <c r="AK18" s="81">
        <v>3.5865803726637369</v>
      </c>
      <c r="AL18" s="24"/>
      <c r="AM18" s="80">
        <v>18.213060282538535</v>
      </c>
      <c r="AN18" s="79">
        <v>28.76420196723252</v>
      </c>
      <c r="AO18" s="79">
        <v>10.301279505205054</v>
      </c>
      <c r="AP18" s="79">
        <v>22.268644395399846</v>
      </c>
      <c r="AQ18" s="81">
        <v>41.739640656053929</v>
      </c>
      <c r="AR18" s="24"/>
      <c r="AS18" s="80">
        <v>0</v>
      </c>
      <c r="AT18" s="79">
        <v>0</v>
      </c>
      <c r="AU18" s="79">
        <v>1.0418397455001254</v>
      </c>
      <c r="AV18" s="79">
        <v>2.9587368597036487</v>
      </c>
      <c r="AW18" s="81">
        <v>5.3798705589956048</v>
      </c>
      <c r="AX18" s="24"/>
      <c r="AY18" s="80">
        <v>0</v>
      </c>
      <c r="AZ18" s="79">
        <v>0</v>
      </c>
      <c r="BA18" s="79">
        <v>30.903838515615163</v>
      </c>
      <c r="BB18" s="79">
        <v>37.114407325666406</v>
      </c>
      <c r="BC18" s="81">
        <v>41.739640656053929</v>
      </c>
      <c r="BD18" s="25"/>
    </row>
    <row r="19" spans="1:56" s="6" customFormat="1" ht="15">
      <c r="A19" s="78" t="s">
        <v>29</v>
      </c>
      <c r="B19" s="79" t="s">
        <v>50</v>
      </c>
      <c r="C19" s="80">
        <v>0</v>
      </c>
      <c r="D19" s="79">
        <v>0</v>
      </c>
      <c r="E19" s="79">
        <v>0</v>
      </c>
      <c r="F19" s="79">
        <v>0</v>
      </c>
      <c r="G19" s="81">
        <v>0</v>
      </c>
      <c r="H19" s="26"/>
      <c r="I19" s="80">
        <v>13.248875559999998</v>
      </c>
      <c r="J19" s="79">
        <v>18.529836639999999</v>
      </c>
      <c r="K19" s="79">
        <v>23.81079772</v>
      </c>
      <c r="L19" s="79">
        <v>30.169694540000002</v>
      </c>
      <c r="M19" s="81">
        <v>36.528591360000007</v>
      </c>
      <c r="N19" s="27"/>
      <c r="O19" s="80">
        <v>11.576786259999997</v>
      </c>
      <c r="P19" s="79">
        <v>17.225867210000001</v>
      </c>
      <c r="Q19" s="79">
        <v>22.874948160000002</v>
      </c>
      <c r="R19" s="79">
        <v>31.202198848000005</v>
      </c>
      <c r="S19" s="81">
        <v>39.529449536000008</v>
      </c>
      <c r="T19" s="27"/>
      <c r="U19" s="80">
        <v>25.634767168000003</v>
      </c>
      <c r="V19" s="79">
        <v>27.642477408000005</v>
      </c>
      <c r="W19" s="79">
        <v>29.650187648000003</v>
      </c>
      <c r="X19" s="79">
        <v>33.158215712000008</v>
      </c>
      <c r="Y19" s="81">
        <v>36.666243776000009</v>
      </c>
      <c r="Z19" s="24"/>
      <c r="AA19" s="80">
        <v>0</v>
      </c>
      <c r="AB19" s="79">
        <v>0</v>
      </c>
      <c r="AC19" s="79">
        <v>0</v>
      </c>
      <c r="AD19" s="79">
        <v>0</v>
      </c>
      <c r="AE19" s="81">
        <v>0</v>
      </c>
      <c r="AF19" s="24"/>
      <c r="AG19" s="80">
        <v>0</v>
      </c>
      <c r="AH19" s="79">
        <v>0</v>
      </c>
      <c r="AI19" s="79">
        <v>0</v>
      </c>
      <c r="AJ19" s="79">
        <v>0</v>
      </c>
      <c r="AK19" s="81">
        <v>0</v>
      </c>
      <c r="AL19" s="24"/>
      <c r="AM19" s="80">
        <v>0</v>
      </c>
      <c r="AN19" s="79">
        <v>0</v>
      </c>
      <c r="AO19" s="79">
        <v>0</v>
      </c>
      <c r="AP19" s="79">
        <v>0</v>
      </c>
      <c r="AQ19" s="81">
        <v>0</v>
      </c>
      <c r="AR19" s="24"/>
      <c r="AS19" s="80">
        <v>0</v>
      </c>
      <c r="AT19" s="79">
        <v>0</v>
      </c>
      <c r="AU19" s="79">
        <v>0</v>
      </c>
      <c r="AV19" s="79">
        <v>0</v>
      </c>
      <c r="AW19" s="81">
        <v>0</v>
      </c>
      <c r="AX19" s="24"/>
      <c r="AY19" s="80">
        <v>0</v>
      </c>
      <c r="AZ19" s="79">
        <v>0</v>
      </c>
      <c r="BA19" s="79">
        <v>0</v>
      </c>
      <c r="BB19" s="79">
        <v>0</v>
      </c>
      <c r="BC19" s="81">
        <v>0</v>
      </c>
      <c r="BD19" s="25"/>
    </row>
    <row r="20" spans="1:56" s="6" customFormat="1" ht="15">
      <c r="A20" s="78" t="s">
        <v>28</v>
      </c>
      <c r="B20" s="79" t="s">
        <v>50</v>
      </c>
      <c r="C20" s="80">
        <v>72.5</v>
      </c>
      <c r="D20" s="79">
        <v>108.75</v>
      </c>
      <c r="E20" s="79">
        <v>145</v>
      </c>
      <c r="F20" s="79">
        <v>217.5</v>
      </c>
      <c r="G20" s="81">
        <v>290</v>
      </c>
      <c r="H20" s="26"/>
      <c r="I20" s="80">
        <v>20.742721040000003</v>
      </c>
      <c r="J20" s="79">
        <v>23.913895520000001</v>
      </c>
      <c r="K20" s="79">
        <v>27.085069999999998</v>
      </c>
      <c r="L20" s="79">
        <v>37.334237720000004</v>
      </c>
      <c r="M20" s="81">
        <v>47.583405440000014</v>
      </c>
      <c r="N20" s="27"/>
      <c r="O20" s="80">
        <v>16.683544319999999</v>
      </c>
      <c r="P20" s="79">
        <v>19.530471640000002</v>
      </c>
      <c r="Q20" s="79">
        <v>22.377398960000001</v>
      </c>
      <c r="R20" s="79">
        <v>33.095023384000001</v>
      </c>
      <c r="S20" s="81">
        <v>43.812647808000001</v>
      </c>
      <c r="T20" s="27"/>
      <c r="U20" s="80">
        <v>26.746326144000001</v>
      </c>
      <c r="V20" s="79">
        <v>32.411595360000007</v>
      </c>
      <c r="W20" s="79">
        <v>38.076864576000013</v>
      </c>
      <c r="X20" s="79">
        <v>46.457841184000003</v>
      </c>
      <c r="Y20" s="81">
        <v>54.838817792</v>
      </c>
      <c r="Z20" s="24"/>
      <c r="AA20" s="80">
        <v>0</v>
      </c>
      <c r="AB20" s="79">
        <v>382.24252935970304</v>
      </c>
      <c r="AC20" s="79">
        <v>1443.523518263763</v>
      </c>
      <c r="AD20" s="79">
        <v>3514.3091534072209</v>
      </c>
      <c r="AE20" s="81">
        <v>4130.7038143380851</v>
      </c>
      <c r="AF20" s="24"/>
      <c r="AG20" s="80">
        <v>291.40773005940599</v>
      </c>
      <c r="AH20" s="79">
        <v>17.822111563787619</v>
      </c>
      <c r="AI20" s="79">
        <v>42.709294413531417</v>
      </c>
      <c r="AJ20" s="79">
        <v>73.463737209812223</v>
      </c>
      <c r="AK20" s="81">
        <v>111.49839162747321</v>
      </c>
      <c r="AL20" s="24"/>
      <c r="AM20" s="80">
        <v>37.409090813465333</v>
      </c>
      <c r="AN20" s="79">
        <v>2.2428990185130409</v>
      </c>
      <c r="AO20" s="79">
        <v>2.6346167070359678</v>
      </c>
      <c r="AP20" s="79">
        <v>4.1464775357853245</v>
      </c>
      <c r="AQ20" s="81">
        <v>6.6101696037843602</v>
      </c>
      <c r="AR20" s="24"/>
      <c r="AS20" s="80">
        <v>0</v>
      </c>
      <c r="AT20" s="79">
        <v>338.62011971196472</v>
      </c>
      <c r="AU20" s="79">
        <v>384.38364972178272</v>
      </c>
      <c r="AV20" s="79">
        <v>416.2945108556026</v>
      </c>
      <c r="AW20" s="81">
        <v>445.99356650989284</v>
      </c>
      <c r="AX20" s="24"/>
      <c r="AY20" s="80">
        <v>0</v>
      </c>
      <c r="AZ20" s="79">
        <v>42.615081351747776</v>
      </c>
      <c r="BA20" s="79">
        <v>50.057717433683386</v>
      </c>
      <c r="BB20" s="79">
        <v>55.088915832576447</v>
      </c>
      <c r="BC20" s="81">
        <v>59.491526434059239</v>
      </c>
      <c r="BD20" s="25"/>
    </row>
    <row r="21" spans="1:56" s="6" customFormat="1" ht="15">
      <c r="A21" s="78"/>
      <c r="B21" s="79"/>
      <c r="C21" s="80"/>
      <c r="D21" s="79"/>
      <c r="E21" s="79"/>
      <c r="F21" s="79"/>
      <c r="G21" s="81"/>
      <c r="H21" s="26"/>
      <c r="I21" s="80"/>
      <c r="J21" s="79"/>
      <c r="K21" s="79"/>
      <c r="L21" s="79"/>
      <c r="M21" s="81"/>
      <c r="N21" s="27"/>
      <c r="O21" s="80"/>
      <c r="P21" s="79"/>
      <c r="Q21" s="79"/>
      <c r="R21" s="79"/>
      <c r="S21" s="81"/>
      <c r="T21" s="27"/>
      <c r="U21" s="80"/>
      <c r="V21" s="79"/>
      <c r="W21" s="79"/>
      <c r="X21" s="79"/>
      <c r="Y21" s="81"/>
      <c r="Z21" s="24"/>
      <c r="AA21" s="80"/>
      <c r="AB21" s="79"/>
      <c r="AC21" s="79"/>
      <c r="AD21" s="79"/>
      <c r="AE21" s="81"/>
      <c r="AF21" s="24"/>
      <c r="AG21" s="80"/>
      <c r="AH21" s="79"/>
      <c r="AI21" s="79"/>
      <c r="AJ21" s="79"/>
      <c r="AK21" s="81"/>
      <c r="AL21" s="24"/>
      <c r="AM21" s="80"/>
      <c r="AN21" s="79"/>
      <c r="AO21" s="79"/>
      <c r="AP21" s="79"/>
      <c r="AQ21" s="81"/>
      <c r="AR21" s="24"/>
      <c r="AS21" s="80"/>
      <c r="AT21" s="79"/>
      <c r="AU21" s="79"/>
      <c r="AV21" s="79"/>
      <c r="AW21" s="81"/>
      <c r="AX21" s="24"/>
      <c r="AY21" s="80"/>
      <c r="AZ21" s="79"/>
      <c r="BA21" s="79"/>
      <c r="BB21" s="79"/>
      <c r="BC21" s="81"/>
      <c r="BD21" s="25"/>
    </row>
    <row r="22" spans="1:56" s="6" customFormat="1" ht="15">
      <c r="A22" s="78" t="s">
        <v>49</v>
      </c>
      <c r="B22" s="79"/>
      <c r="C22" s="80">
        <v>175</v>
      </c>
      <c r="D22" s="79">
        <v>437.5</v>
      </c>
      <c r="E22" s="79">
        <v>700</v>
      </c>
      <c r="F22" s="79">
        <v>700</v>
      </c>
      <c r="G22" s="81">
        <v>700</v>
      </c>
      <c r="H22" s="26"/>
      <c r="I22" s="80">
        <v>319.82596944000005</v>
      </c>
      <c r="J22" s="79">
        <v>329.94234160000002</v>
      </c>
      <c r="K22" s="79">
        <v>340.05871376000005</v>
      </c>
      <c r="L22" s="79">
        <v>356.46491888000008</v>
      </c>
      <c r="M22" s="81">
        <v>372.87112400000007</v>
      </c>
      <c r="N22" s="27"/>
      <c r="O22" s="80">
        <v>482.47366064000005</v>
      </c>
      <c r="P22" s="79">
        <v>492.88859971200009</v>
      </c>
      <c r="Q22" s="79">
        <v>503.30353878400012</v>
      </c>
      <c r="R22" s="79">
        <v>526.7556008480002</v>
      </c>
      <c r="S22" s="81">
        <v>550.20766291200005</v>
      </c>
      <c r="T22" s="27"/>
      <c r="U22" s="80">
        <v>307.02193388800004</v>
      </c>
      <c r="V22" s="79">
        <v>314.79269190400004</v>
      </c>
      <c r="W22" s="79">
        <v>322.56344992000004</v>
      </c>
      <c r="X22" s="79">
        <v>343.73449206400011</v>
      </c>
      <c r="Y22" s="81">
        <v>364.90553420800012</v>
      </c>
      <c r="Z22" s="24"/>
      <c r="AA22" s="80">
        <v>-1.8999999999999932</v>
      </c>
      <c r="AB22" s="79">
        <v>175.04966665617172</v>
      </c>
      <c r="AC22" s="79">
        <v>659.30579007294534</v>
      </c>
      <c r="AD22" s="79">
        <v>1971.3175643592406</v>
      </c>
      <c r="AE22" s="81">
        <v>3782.0976055870174</v>
      </c>
      <c r="AF22" s="24"/>
      <c r="AG22" s="80">
        <v>196.91643183718548</v>
      </c>
      <c r="AH22" s="79">
        <v>194.18685506201129</v>
      </c>
      <c r="AI22" s="79">
        <v>224.99220059203145</v>
      </c>
      <c r="AJ22" s="79">
        <v>265.5779564838349</v>
      </c>
      <c r="AK22" s="81">
        <v>324.04732658481885</v>
      </c>
      <c r="AL22" s="24"/>
      <c r="AM22" s="80">
        <v>661.92412631319576</v>
      </c>
      <c r="AN22" s="79">
        <v>766.66500012603342</v>
      </c>
      <c r="AO22" s="79">
        <v>177.66441412062716</v>
      </c>
      <c r="AP22" s="79">
        <v>281.16853482513636</v>
      </c>
      <c r="AQ22" s="81">
        <v>383.03368339272788</v>
      </c>
      <c r="AR22" s="24"/>
      <c r="AS22" s="80">
        <v>0</v>
      </c>
      <c r="AT22" s="79">
        <v>54.224104153087637</v>
      </c>
      <c r="AU22" s="79">
        <v>67.361108134512563</v>
      </c>
      <c r="AV22" s="79">
        <v>71.745596575746163</v>
      </c>
      <c r="AW22" s="81">
        <v>71.966281708627719</v>
      </c>
      <c r="AX22" s="24"/>
      <c r="AY22" s="80">
        <v>0</v>
      </c>
      <c r="AZ22" s="79">
        <v>0</v>
      </c>
      <c r="BA22" s="79">
        <v>719.09029648250851</v>
      </c>
      <c r="BB22" s="79">
        <v>668.06715459198495</v>
      </c>
      <c r="BC22" s="81">
        <v>588.19427308909167</v>
      </c>
      <c r="BD22" s="25"/>
    </row>
    <row r="23" spans="1:56" s="6" customFormat="1" ht="15">
      <c r="A23" s="78"/>
      <c r="B23" s="79"/>
      <c r="C23" s="80"/>
      <c r="D23" s="79"/>
      <c r="E23" s="79"/>
      <c r="F23" s="79"/>
      <c r="G23" s="81"/>
      <c r="H23" s="26"/>
      <c r="I23" s="80"/>
      <c r="J23" s="79"/>
      <c r="K23" s="79"/>
      <c r="L23" s="79"/>
      <c r="M23" s="81"/>
      <c r="N23" s="27"/>
      <c r="O23" s="80"/>
      <c r="P23" s="79"/>
      <c r="Q23" s="79"/>
      <c r="R23" s="79"/>
      <c r="S23" s="81"/>
      <c r="T23" s="27"/>
      <c r="U23" s="80"/>
      <c r="V23" s="79"/>
      <c r="W23" s="79"/>
      <c r="X23" s="79"/>
      <c r="Y23" s="81"/>
      <c r="Z23" s="24"/>
      <c r="AA23" s="80"/>
      <c r="AB23" s="79"/>
      <c r="AC23" s="79"/>
      <c r="AD23" s="79"/>
      <c r="AE23" s="81"/>
      <c r="AF23" s="24"/>
      <c r="AG23" s="80"/>
      <c r="AH23" s="79"/>
      <c r="AI23" s="79"/>
      <c r="AJ23" s="79"/>
      <c r="AK23" s="81"/>
      <c r="AL23" s="24"/>
      <c r="AM23" s="80"/>
      <c r="AN23" s="79"/>
      <c r="AO23" s="79"/>
      <c r="AP23" s="79"/>
      <c r="AQ23" s="81"/>
      <c r="AR23" s="24"/>
      <c r="AS23" s="80"/>
      <c r="AT23" s="79"/>
      <c r="AU23" s="79"/>
      <c r="AV23" s="79"/>
      <c r="AW23" s="81"/>
      <c r="AX23" s="24"/>
      <c r="AY23" s="80"/>
      <c r="AZ23" s="79"/>
      <c r="BA23" s="79"/>
      <c r="BB23" s="79"/>
      <c r="BC23" s="81"/>
      <c r="BD23" s="25"/>
    </row>
    <row r="24" spans="1:56" s="6" customFormat="1" ht="15">
      <c r="A24" s="82" t="s">
        <v>48</v>
      </c>
      <c r="B24" s="83"/>
      <c r="C24" s="82">
        <v>853.78750000000048</v>
      </c>
      <c r="D24" s="84">
        <v>1419.1125000000002</v>
      </c>
      <c r="E24" s="84">
        <v>1984.4374999999998</v>
      </c>
      <c r="F24" s="84">
        <v>2602.3125</v>
      </c>
      <c r="G24" s="85">
        <v>3220.1875</v>
      </c>
      <c r="H24" s="26"/>
      <c r="I24" s="82">
        <v>728.74186783518712</v>
      </c>
      <c r="J24" s="84">
        <v>910.99475819847794</v>
      </c>
      <c r="K24" s="84">
        <v>1093.2476485617692</v>
      </c>
      <c r="L24" s="84">
        <v>1327.0502736768226</v>
      </c>
      <c r="M24" s="85">
        <v>1560.8528987918764</v>
      </c>
      <c r="N24" s="27"/>
      <c r="O24" s="82">
        <v>905.46311416370929</v>
      </c>
      <c r="P24" s="84">
        <v>1109.4463473546516</v>
      </c>
      <c r="Q24" s="84">
        <v>1313.429580545594</v>
      </c>
      <c r="R24" s="84">
        <v>1625.0941119906624</v>
      </c>
      <c r="S24" s="85">
        <v>1936.7586434357304</v>
      </c>
      <c r="T24" s="27"/>
      <c r="U24" s="82">
        <v>1153.9248261393968</v>
      </c>
      <c r="V24" s="84">
        <v>1251.572768851363</v>
      </c>
      <c r="W24" s="84">
        <v>1349.2207115633285</v>
      </c>
      <c r="X24" s="84">
        <v>1545.922788888902</v>
      </c>
      <c r="Y24" s="85">
        <v>1742.6248662144753</v>
      </c>
      <c r="Z24" s="24"/>
      <c r="AA24" s="82">
        <v>-1.8999999999999932</v>
      </c>
      <c r="AB24" s="84">
        <v>2474.9335197378878</v>
      </c>
      <c r="AC24" s="84">
        <v>8268.0145615643742</v>
      </c>
      <c r="AD24" s="84">
        <v>20237.116763693171</v>
      </c>
      <c r="AE24" s="85">
        <v>33505.696029635568</v>
      </c>
      <c r="AF24" s="24"/>
      <c r="AG24" s="82">
        <v>5145.6827769277716</v>
      </c>
      <c r="AH24" s="84">
        <v>5772.249869290742</v>
      </c>
      <c r="AI24" s="84">
        <v>3566.4224166759082</v>
      </c>
      <c r="AJ24" s="84">
        <v>5662.1250343940965</v>
      </c>
      <c r="AK24" s="85">
        <v>8440.7421354477847</v>
      </c>
      <c r="AL24" s="24"/>
      <c r="AM24" s="82">
        <v>953.33464487446327</v>
      </c>
      <c r="AN24" s="84">
        <v>1277.1554175197166</v>
      </c>
      <c r="AO24" s="84">
        <v>410.07325007540123</v>
      </c>
      <c r="AP24" s="84">
        <v>759.68997083594559</v>
      </c>
      <c r="AQ24" s="85">
        <v>1243.0231309935984</v>
      </c>
      <c r="AR24" s="24"/>
      <c r="AS24" s="82">
        <v>0</v>
      </c>
      <c r="AT24" s="84">
        <v>865.64416765329156</v>
      </c>
      <c r="AU24" s="84">
        <v>4214.5243110715764</v>
      </c>
      <c r="AV24" s="84">
        <v>4514.5581620415041</v>
      </c>
      <c r="AW24" s="85">
        <v>4716.1315842718877</v>
      </c>
      <c r="AX24" s="24"/>
      <c r="AY24" s="82">
        <v>0</v>
      </c>
      <c r="AZ24" s="84">
        <v>72.909532873544038</v>
      </c>
      <c r="BA24" s="84">
        <v>1486.3755265940972</v>
      </c>
      <c r="BB24" s="84">
        <v>1552.6882357951308</v>
      </c>
      <c r="BC24" s="85">
        <v>1567.5393166327367</v>
      </c>
      <c r="BD24" s="25"/>
    </row>
    <row r="25" spans="1:56">
      <c r="A25" s="22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1"/>
    </row>
    <row r="26" spans="1:56" ht="57">
      <c r="A26" s="44" t="s">
        <v>67</v>
      </c>
      <c r="B26" s="16"/>
      <c r="C26" s="28" t="s">
        <v>47</v>
      </c>
      <c r="D26" s="28" t="s">
        <v>46</v>
      </c>
      <c r="E26" s="29" t="s">
        <v>45</v>
      </c>
      <c r="F26" s="30"/>
      <c r="G26" s="31"/>
      <c r="H26" s="28" t="s">
        <v>47</v>
      </c>
      <c r="I26" s="28" t="s">
        <v>46</v>
      </c>
      <c r="J26" s="29" t="s">
        <v>45</v>
      </c>
      <c r="K26" s="30"/>
      <c r="L26" s="3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1"/>
    </row>
    <row r="27" spans="1:56" ht="28.5">
      <c r="A27" s="27" t="s">
        <v>44</v>
      </c>
      <c r="B27" s="24"/>
      <c r="C27" s="32">
        <f t="shared" ref="C27:C39" si="0">(M8+S8+Y8)/1000</f>
        <v>0.72671440838481016</v>
      </c>
      <c r="D27" s="32">
        <f t="shared" ref="D27:D39" si="1">(AE8)/1000</f>
        <v>3.4443242079479401</v>
      </c>
      <c r="E27" s="33">
        <f t="shared" ref="E27:E39" si="2">(AK8+AQ8)/1000</f>
        <v>0.80540115415558222</v>
      </c>
      <c r="F27" s="20"/>
      <c r="G27" s="34" t="s">
        <v>43</v>
      </c>
      <c r="H27" s="32">
        <f>C27+C28</f>
        <v>2.5983696465928108</v>
      </c>
      <c r="I27" s="32">
        <f>D27+D28</f>
        <v>9.5521682872008995</v>
      </c>
      <c r="J27" s="33">
        <f>E27+E28</f>
        <v>2.347854069723867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1"/>
    </row>
    <row r="28" spans="1:56" ht="28.5">
      <c r="A28" s="27" t="s">
        <v>42</v>
      </c>
      <c r="B28" s="24"/>
      <c r="C28" s="32">
        <f t="shared" si="0"/>
        <v>1.8716552382080005</v>
      </c>
      <c r="D28" s="32">
        <f t="shared" si="1"/>
        <v>6.1078440792529598</v>
      </c>
      <c r="E28" s="33">
        <f t="shared" si="2"/>
        <v>1.5424529155682847</v>
      </c>
      <c r="F28" s="20"/>
      <c r="G28" s="34" t="s">
        <v>41</v>
      </c>
      <c r="H28" s="32">
        <f>C29</f>
        <v>0.29922612883712957</v>
      </c>
      <c r="I28" s="32">
        <f>D29</f>
        <v>6.1242350353177422</v>
      </c>
      <c r="J28" s="33">
        <f>E29</f>
        <v>5.4672002490661402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1"/>
    </row>
    <row r="29" spans="1:56">
      <c r="A29" s="27" t="s">
        <v>41</v>
      </c>
      <c r="B29" s="24"/>
      <c r="C29" s="32">
        <f t="shared" si="0"/>
        <v>0.29922612883712957</v>
      </c>
      <c r="D29" s="32">
        <f t="shared" si="1"/>
        <v>6.1242350353177422</v>
      </c>
      <c r="E29" s="33">
        <f t="shared" si="2"/>
        <v>5.4672002490661402</v>
      </c>
      <c r="F29" s="20"/>
      <c r="G29" s="34" t="s">
        <v>39</v>
      </c>
      <c r="H29" s="32">
        <f>C30+C31</f>
        <v>1.5804649802573414E-2</v>
      </c>
      <c r="I29" s="32">
        <f>D30+D31</f>
        <v>1.5816667485384166E-2</v>
      </c>
      <c r="J29" s="33">
        <f>E30+E31</f>
        <v>3.8124710702568364E-2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1"/>
    </row>
    <row r="30" spans="1:56">
      <c r="A30" s="27" t="s">
        <v>40</v>
      </c>
      <c r="B30" s="24"/>
      <c r="C30" s="32">
        <f t="shared" si="0"/>
        <v>2.1160508138015521E-4</v>
      </c>
      <c r="D30" s="32">
        <f t="shared" si="1"/>
        <v>5.4957231114669356E-5</v>
      </c>
      <c r="E30" s="33">
        <f t="shared" si="2"/>
        <v>0</v>
      </c>
      <c r="F30" s="20"/>
      <c r="G30" s="34" t="s">
        <v>37</v>
      </c>
      <c r="H30" s="32">
        <f>C32</f>
        <v>1.3577998211200002</v>
      </c>
      <c r="I30" s="32">
        <f>D32</f>
        <v>3.8580216055870173</v>
      </c>
      <c r="J30" s="33">
        <f>E32</f>
        <v>0.78136014197754677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1"/>
    </row>
    <row r="31" spans="1:56">
      <c r="A31" s="27" t="s">
        <v>39</v>
      </c>
      <c r="B31" s="24"/>
      <c r="C31" s="32">
        <f t="shared" si="0"/>
        <v>1.5593044721193258E-2</v>
      </c>
      <c r="D31" s="32">
        <f t="shared" si="1"/>
        <v>1.5761710254269496E-2</v>
      </c>
      <c r="E31" s="33">
        <f t="shared" si="2"/>
        <v>3.8124710702568364E-2</v>
      </c>
      <c r="F31" s="20"/>
      <c r="G31" s="34" t="s">
        <v>38</v>
      </c>
      <c r="H31" s="32">
        <f>C33+C34</f>
        <v>0.44945557647526907</v>
      </c>
      <c r="I31" s="32">
        <f>D33+D34</f>
        <v>3.737812729033728</v>
      </c>
      <c r="J31" s="33">
        <f>E33+E34</f>
        <v>0.10761096757208974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1"/>
    </row>
    <row r="32" spans="1:56">
      <c r="A32" s="27" t="s">
        <v>37</v>
      </c>
      <c r="B32" s="24"/>
      <c r="C32" s="32">
        <f t="shared" si="0"/>
        <v>1.3577998211200002</v>
      </c>
      <c r="D32" s="32">
        <f t="shared" si="1"/>
        <v>3.8580216055870173</v>
      </c>
      <c r="E32" s="33">
        <f t="shared" si="2"/>
        <v>0.78136014197754677</v>
      </c>
      <c r="F32" s="20"/>
      <c r="G32" s="34" t="s">
        <v>32</v>
      </c>
      <c r="H32" s="32">
        <f>C36</f>
        <v>0.15168421773003496</v>
      </c>
      <c r="I32" s="32">
        <f>D36</f>
        <v>5.7369458852696198</v>
      </c>
      <c r="J32" s="33">
        <f>E36</f>
        <v>0.75983506252296384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1"/>
    </row>
    <row r="33" spans="1:56" ht="28.5">
      <c r="A33" s="27" t="s">
        <v>36</v>
      </c>
      <c r="B33" s="24"/>
      <c r="C33" s="32">
        <f t="shared" si="0"/>
        <v>0.10789199222526914</v>
      </c>
      <c r="D33" s="32">
        <f t="shared" si="1"/>
        <v>3.737812729033728</v>
      </c>
      <c r="E33" s="33">
        <f t="shared" si="2"/>
        <v>0.10761096757208974</v>
      </c>
      <c r="F33" s="20"/>
      <c r="G33" s="34" t="s">
        <v>30</v>
      </c>
      <c r="H33" s="32">
        <f>C35+C37</f>
        <v>0.17875271217226424</v>
      </c>
      <c r="I33" s="32">
        <f>D35+D37</f>
        <v>0.42591600540309543</v>
      </c>
      <c r="J33" s="33">
        <f>E35+E37</f>
        <v>0.13795063564495014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1"/>
    </row>
    <row r="34" spans="1:56">
      <c r="A34" s="27" t="s">
        <v>35</v>
      </c>
      <c r="B34" s="24"/>
      <c r="C34" s="32">
        <f t="shared" si="0"/>
        <v>0.34156358424999994</v>
      </c>
      <c r="D34" s="32">
        <f t="shared" si="1"/>
        <v>0</v>
      </c>
      <c r="E34" s="33">
        <f t="shared" si="2"/>
        <v>0</v>
      </c>
      <c r="F34" s="20"/>
      <c r="G34" s="34" t="s">
        <v>34</v>
      </c>
      <c r="H34" s="32">
        <f>C38+C39</f>
        <v>0.25895915571200007</v>
      </c>
      <c r="I34" s="32">
        <f>D38+D39</f>
        <v>4.1307038143380854</v>
      </c>
      <c r="J34" s="33">
        <f>E38+E39</f>
        <v>0.11810856123125757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1"/>
    </row>
    <row r="35" spans="1:56">
      <c r="A35" s="27" t="s">
        <v>33</v>
      </c>
      <c r="B35" s="24"/>
      <c r="C35" s="32">
        <f t="shared" si="0"/>
        <v>3.6713877655274528E-2</v>
      </c>
      <c r="D35" s="32">
        <f t="shared" si="1"/>
        <v>0.32251974745651552</v>
      </c>
      <c r="E35" s="33">
        <f t="shared" si="2"/>
        <v>9.2624414616232484E-2</v>
      </c>
      <c r="F35" s="20"/>
      <c r="G35" s="35" t="s">
        <v>24</v>
      </c>
      <c r="H35" s="36">
        <f>SUM(H27:H34)</f>
        <v>5.3100519084420821</v>
      </c>
      <c r="I35" s="36">
        <f>SUM(I27:I34)</f>
        <v>33.581620029635573</v>
      </c>
      <c r="J35" s="37">
        <f>SUM(J27:J34)</f>
        <v>9.7580443984413847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1"/>
    </row>
    <row r="36" spans="1:56">
      <c r="A36" s="27" t="s">
        <v>32</v>
      </c>
      <c r="B36" s="24"/>
      <c r="C36" s="32">
        <f t="shared" si="0"/>
        <v>0.15168421773003496</v>
      </c>
      <c r="D36" s="32">
        <f t="shared" si="1"/>
        <v>5.7369458852696198</v>
      </c>
      <c r="E36" s="33">
        <f t="shared" si="2"/>
        <v>0.75983506252296384</v>
      </c>
      <c r="F36" s="20"/>
      <c r="G36" s="20"/>
      <c r="H36" s="32"/>
      <c r="I36" s="32"/>
      <c r="J36" s="32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1"/>
    </row>
    <row r="37" spans="1:56">
      <c r="A37" s="27" t="s">
        <v>30</v>
      </c>
      <c r="B37" s="24"/>
      <c r="C37" s="32">
        <f t="shared" si="0"/>
        <v>0.1420388345169897</v>
      </c>
      <c r="D37" s="32">
        <f t="shared" si="1"/>
        <v>0.10339625794657993</v>
      </c>
      <c r="E37" s="33">
        <f t="shared" si="2"/>
        <v>4.5326221028717667E-2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1"/>
    </row>
    <row r="38" spans="1:56">
      <c r="A38" s="27" t="s">
        <v>29</v>
      </c>
      <c r="B38" s="24"/>
      <c r="C38" s="32">
        <f t="shared" si="0"/>
        <v>0.11272428467200003</v>
      </c>
      <c r="D38" s="32">
        <f t="shared" si="1"/>
        <v>0</v>
      </c>
      <c r="E38" s="33">
        <f t="shared" si="2"/>
        <v>0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1"/>
    </row>
    <row r="39" spans="1:56">
      <c r="A39" s="27" t="s">
        <v>28</v>
      </c>
      <c r="B39" s="24"/>
      <c r="C39" s="32">
        <f t="shared" si="0"/>
        <v>0.14623487104000002</v>
      </c>
      <c r="D39" s="32">
        <f t="shared" si="1"/>
        <v>4.1307038143380854</v>
      </c>
      <c r="E39" s="33">
        <f t="shared" si="2"/>
        <v>0.11810856123125757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1"/>
    </row>
    <row r="40" spans="1:56" ht="15">
      <c r="A40" s="38" t="s">
        <v>24</v>
      </c>
      <c r="B40" s="39"/>
      <c r="C40" s="40">
        <f>SUM(C27:C39)</f>
        <v>5.310051908442083</v>
      </c>
      <c r="D40" s="40">
        <f>SUM(D27:D39)</f>
        <v>33.581620029635573</v>
      </c>
      <c r="E40" s="41">
        <f>SUM(E27:E39)</f>
        <v>9.7580443984413847</v>
      </c>
      <c r="F40" s="20"/>
      <c r="G40" s="20"/>
      <c r="H40" s="20"/>
      <c r="I40" s="20"/>
      <c r="J40" s="20" t="s">
        <v>31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1"/>
    </row>
    <row r="41" spans="1:56">
      <c r="A41" s="2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1"/>
    </row>
    <row r="42" spans="1:56">
      <c r="A42" s="22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1"/>
    </row>
    <row r="43" spans="1:56">
      <c r="A43" s="22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1"/>
    </row>
    <row r="44" spans="1:56">
      <c r="A44" s="2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1"/>
    </row>
    <row r="45" spans="1:56">
      <c r="A45" s="22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1"/>
    </row>
    <row r="46" spans="1:56">
      <c r="A46" s="2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1"/>
    </row>
    <row r="47" spans="1:56">
      <c r="A47" s="2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1"/>
    </row>
    <row r="48" spans="1:56">
      <c r="A48" s="22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1"/>
    </row>
    <row r="49" spans="1:56">
      <c r="A49" s="22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1"/>
    </row>
    <row r="50" spans="1:56">
      <c r="A50" s="22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1"/>
    </row>
    <row r="51" spans="1:56">
      <c r="A51" s="22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1"/>
    </row>
    <row r="52" spans="1:56">
      <c r="A52" s="22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1"/>
    </row>
    <row r="53" spans="1:56">
      <c r="A53" s="22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1"/>
    </row>
    <row r="54" spans="1:56">
      <c r="A54" s="22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1"/>
    </row>
    <row r="55" spans="1:56">
      <c r="A55" s="22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1"/>
    </row>
    <row r="56" spans="1:56">
      <c r="A56" s="22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1"/>
    </row>
    <row r="57" spans="1:56">
      <c r="A57" s="22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1"/>
    </row>
    <row r="58" spans="1:56">
      <c r="A58" s="22"/>
      <c r="B58" s="20" t="s">
        <v>27</v>
      </c>
      <c r="C58" s="20"/>
      <c r="D58" s="20"/>
      <c r="E58" s="20"/>
      <c r="F58" s="20" t="s">
        <v>26</v>
      </c>
      <c r="G58" s="20"/>
      <c r="H58" s="20"/>
      <c r="I58" s="20"/>
      <c r="J58" s="20"/>
      <c r="K58" s="20"/>
      <c r="L58" s="20"/>
      <c r="M58" s="20"/>
      <c r="N58" s="20" t="s">
        <v>65</v>
      </c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1"/>
    </row>
    <row r="59" spans="1:56">
      <c r="A59" s="42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4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Location of resource</vt:lpstr>
      <vt:lpstr>Sheet2</vt:lpstr>
      <vt:lpstr>Sheet3</vt:lpstr>
    </vt:vector>
  </TitlesOfParts>
  <Company>AEA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judith_bates</dc:creator>
  <cp:lastModifiedBy>pat_howes</cp:lastModifiedBy>
  <cp:lastPrinted>2010-11-10T18:11:31Z</cp:lastPrinted>
  <dcterms:created xsi:type="dcterms:W3CDTF">2010-10-01T09:50:57Z</dcterms:created>
  <dcterms:modified xsi:type="dcterms:W3CDTF">2011-03-11T16:44:03Z</dcterms:modified>
</cp:coreProperties>
</file>