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70" yWindow="65491" windowWidth="14940" windowHeight="8640" activeTab="0"/>
  </bookViews>
  <sheets>
    <sheet name="Summary by LA - 60+" sheetId="1" r:id="rId1"/>
    <sheet name="Summary by LA - 16 &amp; under" sheetId="2" r:id="rId2"/>
    <sheet name="Summary by LA - total" sheetId="3" r:id="rId3"/>
    <sheet name="Summary by Region - 60+" sheetId="4" r:id="rId4"/>
    <sheet name="Summary by Region - 16 &amp; under" sheetId="5" r:id="rId5"/>
    <sheet name="Summary by Region - total" sheetId="6" r:id="rId6"/>
  </sheets>
  <definedNames>
    <definedName name="_xlnm.Print_Area" localSheetId="1">'Summary by LA - 16 &amp; under'!$A$3:$M$275</definedName>
    <definedName name="_xlnm.Print_Area" localSheetId="0">'Summary by LA - 60+'!$A$3:$M$275</definedName>
    <definedName name="_xlnm.Print_Area" localSheetId="2">'Summary by LA - total'!$A$3:$M$279</definedName>
    <definedName name="_xlnm.Print_Titles" localSheetId="1">'Summary by LA - 16 &amp; under'!$1:$2</definedName>
    <definedName name="_xlnm.Print_Titles" localSheetId="0">'Summary by LA - 60+'!$1:$2</definedName>
    <definedName name="_xlnm.Print_Titles" localSheetId="2">'Summary by LA - total'!$1:$2</definedName>
  </definedNames>
  <calcPr fullCalcOnLoad="1"/>
</workbook>
</file>

<file path=xl/sharedStrings.xml><?xml version="1.0" encoding="utf-8"?>
<sst xmlns="http://schemas.openxmlformats.org/spreadsheetml/2006/main" count="3245" uniqueCount="301">
  <si>
    <t>April</t>
  </si>
  <si>
    <t>May</t>
  </si>
  <si>
    <t>June</t>
  </si>
  <si>
    <t>Q1 Total</t>
  </si>
  <si>
    <t>ALLERDALE</t>
  </si>
  <si>
    <t>Both</t>
  </si>
  <si>
    <t>AMBER VALLEY</t>
  </si>
  <si>
    <t>ASHFIELD</t>
  </si>
  <si>
    <t>AYLESBURY VALE</t>
  </si>
  <si>
    <t>Just 60+</t>
  </si>
  <si>
    <t>BABERGH</t>
  </si>
  <si>
    <t>BARKING &amp; DAGENHAM</t>
  </si>
  <si>
    <t>BARNET</t>
  </si>
  <si>
    <t>BARNSLEY</t>
  </si>
  <si>
    <t>BARROW-IN-FURNESS</t>
  </si>
  <si>
    <t>BASSETLAW</t>
  </si>
  <si>
    <t>BATH &amp; NORTH EAST SOMERSET UA</t>
  </si>
  <si>
    <t>BEDFORD</t>
  </si>
  <si>
    <t>BEXLEY</t>
  </si>
  <si>
    <t>BIRMINGHAM</t>
  </si>
  <si>
    <t>BLABY</t>
  </si>
  <si>
    <t>BLACKBURN WITH DARWEN UA</t>
  </si>
  <si>
    <t>BLACKPOOL UA</t>
  </si>
  <si>
    <t>BOLSOVER</t>
  </si>
  <si>
    <t>BOLTON</t>
  </si>
  <si>
    <t>BRADFORD</t>
  </si>
  <si>
    <t>BRAINTREE</t>
  </si>
  <si>
    <t>BRECKLAND</t>
  </si>
  <si>
    <t>BRENT</t>
  </si>
  <si>
    <t>BRIGHTON AND HOVE UA</t>
  </si>
  <si>
    <t>BRISTOL, CITY OF UA</t>
  </si>
  <si>
    <t>BROMSGROVE</t>
  </si>
  <si>
    <t>BROXBOURNE</t>
  </si>
  <si>
    <t>BROXTOWE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</si>
  <si>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</si>
  <si>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</si>
  <si>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</si>
  <si>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</si>
  <si>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</si>
  <si>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</si>
  <si>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</si>
  <si>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</si>
  <si>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</si>
  <si>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</si>
  <si>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</si>
  <si>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CHESHIRE EAST</t>
  </si>
  <si>
    <t>CHESTERFIELD</t>
  </si>
  <si>
    <t>CHICHESTER</t>
  </si>
  <si>
    <t>CHILTERN</t>
  </si>
  <si>
    <t>CHORLEY</t>
  </si>
  <si>
    <t>CITY OF LONDON</t>
  </si>
  <si>
    <t>COLCHESTER</t>
  </si>
  <si>
    <t>COPELAND</t>
  </si>
  <si>
    <t>CORBY</t>
  </si>
  <si>
    <t>CORNWALL</t>
  </si>
  <si>
    <t>COTSWOLD</t>
  </si>
  <si>
    <t>COVENTRY</t>
  </si>
  <si>
    <t>CRAVEN</t>
  </si>
  <si>
    <t>DARLINGTON UA</t>
  </si>
  <si>
    <t>DAVENTRY</t>
  </si>
  <si>
    <t>DERBY UA</t>
  </si>
  <si>
    <t>DERBYSHIRE DALES</t>
  </si>
  <si>
    <t>DONCASTER</t>
  </si>
  <si>
    <t>DOVER</t>
  </si>
  <si>
    <t>DUDLEY</t>
  </si>
  <si>
    <t xml:space="preserve">DURHAM </t>
  </si>
  <si>
    <t>EALING</t>
  </si>
  <si>
    <t>EAST CAMBRIDGESHIRE</t>
  </si>
  <si>
    <t>EAST HAMPSHIRE</t>
  </si>
  <si>
    <t>EAST HERTFORDSHIRE</t>
  </si>
  <si>
    <t>EAST LINDSEY</t>
  </si>
  <si>
    <t>EAST STAFFORDSHIRE</t>
  </si>
  <si>
    <t>EASTBOURNE</t>
  </si>
  <si>
    <t>EASTLEIGH</t>
  </si>
  <si>
    <t>ELMBRIDGE</t>
  </si>
  <si>
    <t>ENFIELD</t>
  </si>
  <si>
    <t>EPPING FOREST</t>
  </si>
  <si>
    <t>EREWASH</t>
  </si>
  <si>
    <t>EXETER</t>
  </si>
  <si>
    <t>FENLAND</t>
  </si>
  <si>
    <t>FOREST HEATH</t>
  </si>
  <si>
    <t>FYLDE</t>
  </si>
  <si>
    <t>GATESHEAD</t>
  </si>
  <si>
    <t>GEDLING</t>
  </si>
  <si>
    <t>GOSPORT</t>
  </si>
  <si>
    <t>GRAVESHAM</t>
  </si>
  <si>
    <t>GREAT YARMOUTH</t>
  </si>
  <si>
    <t>GREENWICH</t>
  </si>
  <si>
    <t>GUILDFORD</t>
  </si>
  <si>
    <t>HACKNEY</t>
  </si>
  <si>
    <t>HALTON UA</t>
  </si>
  <si>
    <t>HAMMERSMITH &amp; FULHAM</t>
  </si>
  <si>
    <t>HARBOROUGH</t>
  </si>
  <si>
    <t>HARINGEY</t>
  </si>
  <si>
    <t>HARROW</t>
  </si>
  <si>
    <t>HART</t>
  </si>
  <si>
    <t>HARTLEPOOL UA</t>
  </si>
  <si>
    <t>HASTINGS</t>
  </si>
  <si>
    <t>HAVERING</t>
  </si>
  <si>
    <t>HEREFORDSHIRE UA</t>
  </si>
  <si>
    <t>HIGH PEAK</t>
  </si>
  <si>
    <t>HILLINGDON</t>
  </si>
  <si>
    <t>HINCKLEY &amp; BOSWORTH</t>
  </si>
  <si>
    <t>HOUNSLOW</t>
  </si>
  <si>
    <t>HUNTINGDONSHIRE</t>
  </si>
  <si>
    <t>HYNDBURN</t>
  </si>
  <si>
    <t>ISLES OF SCILLY</t>
  </si>
  <si>
    <t>ISLINGTON</t>
  </si>
  <si>
    <t>KENSINGTON &amp; CHELSEA</t>
  </si>
  <si>
    <t>KETTERING</t>
  </si>
  <si>
    <t>KINGS LYNN &amp; WEST NORFOLK</t>
  </si>
  <si>
    <t>KINGSTON UPON THAMES</t>
  </si>
  <si>
    <t>KIRKLEES</t>
  </si>
  <si>
    <t>KNOWSLEY</t>
  </si>
  <si>
    <t>LAMBETH</t>
  </si>
  <si>
    <t>LANCASTER</t>
  </si>
  <si>
    <t>LEEDS</t>
  </si>
  <si>
    <t>LEICESTER UA</t>
  </si>
  <si>
    <t>LEWISHAM</t>
  </si>
  <si>
    <t>LINCOLN</t>
  </si>
  <si>
    <t>LIVERPOOL</t>
  </si>
  <si>
    <t>LUTON UA</t>
  </si>
  <si>
    <t>MALVERN HILLS</t>
  </si>
  <si>
    <t>MANCHESTER</t>
  </si>
  <si>
    <t>MANSFIELD</t>
  </si>
  <si>
    <t>MEDWAY UA</t>
  </si>
  <si>
    <t>MELTON</t>
  </si>
  <si>
    <t>MERTON</t>
  </si>
  <si>
    <t>MID DEVON</t>
  </si>
  <si>
    <t>MID SUFFOLK</t>
  </si>
  <si>
    <t>MIDDLESBROUGH UA</t>
  </si>
  <si>
    <t>MILTON KEYNES UA</t>
  </si>
  <si>
    <t>NEW FOREST</t>
  </si>
  <si>
    <t>NEWARK &amp; SHERWOOD</t>
  </si>
  <si>
    <t>NEWCASTLE UPON TYNE</t>
  </si>
  <si>
    <t>NEWCASTLE-UNDER-LYME</t>
  </si>
  <si>
    <t>NEWHAM</t>
  </si>
  <si>
    <t>NORTH DEVON</t>
  </si>
  <si>
    <t>NORTH DORSET</t>
  </si>
  <si>
    <t>NORTH EAST DERBYSHIRE</t>
  </si>
  <si>
    <t>NORTH EAST LINCOLNSHIRE UA</t>
  </si>
  <si>
    <t>NORTH KESTEVEN</t>
  </si>
  <si>
    <t>NORTH LINCOLNSHIRE UA</t>
  </si>
  <si>
    <t>NORTH NORFOLK</t>
  </si>
  <si>
    <t>NORTH SOMERSET UA</t>
  </si>
  <si>
    <t>NORTH TYNESIDE</t>
  </si>
  <si>
    <t>NORTH WARWICKSHIRE</t>
  </si>
  <si>
    <t>NORTH WEST LEICESTERSHIRE</t>
  </si>
  <si>
    <t>NORTHAMPTON</t>
  </si>
  <si>
    <t>NORTHUMBERLAND</t>
  </si>
  <si>
    <t>NOTTINGHAM UA</t>
  </si>
  <si>
    <t>OADBY &amp; WIGSTON</t>
  </si>
  <si>
    <t>OLDHAM</t>
  </si>
  <si>
    <t>OXFORD</t>
  </si>
  <si>
    <t>PENDLE</t>
  </si>
  <si>
    <t>PETERBOROUGH UA</t>
  </si>
  <si>
    <t>PLYMOUTH UA</t>
  </si>
  <si>
    <t>PORTSMOUTH UA</t>
  </si>
  <si>
    <t>PRESTON</t>
  </si>
  <si>
    <t>PURBECK</t>
  </si>
  <si>
    <t>READING UA</t>
  </si>
  <si>
    <t>REDBRIDGE</t>
  </si>
  <si>
    <t>REDCAR &amp; CLEVELAND UA</t>
  </si>
  <si>
    <t>REDDITCH</t>
  </si>
  <si>
    <t>RIBBLE VALLEY</t>
  </si>
  <si>
    <t>RICHMOND UPON THAMES</t>
  </si>
  <si>
    <t>RICHMONDSHIRE</t>
  </si>
  <si>
    <t>ROCHDALE</t>
  </si>
  <si>
    <t>ROTHER</t>
  </si>
  <si>
    <t>ROTHERHAM</t>
  </si>
  <si>
    <t>RUGBY</t>
  </si>
  <si>
    <t>RUSHCLIFFE</t>
  </si>
  <si>
    <t>RUSHMOOR</t>
  </si>
  <si>
    <t>RUTLAND UA</t>
  </si>
  <si>
    <t>RYEDALE</t>
  </si>
  <si>
    <t>SALFORD</t>
  </si>
  <si>
    <t>SANDWELL</t>
  </si>
  <si>
    <t>SEFTON</t>
  </si>
  <si>
    <t>SELBY</t>
  </si>
  <si>
    <t>SHEPWAY</t>
  </si>
  <si>
    <t>SHROPSHIRE</t>
  </si>
  <si>
    <t>SLOUGH UA</t>
  </si>
  <si>
    <t>SOLIHULL</t>
  </si>
  <si>
    <t>SOUTH CAMBRIDGESHIRE</t>
  </si>
  <si>
    <t>SOUTH DERBYSHIRE</t>
  </si>
  <si>
    <t>SOUTH GLOUCESTERSHIRE UA</t>
  </si>
  <si>
    <t>SOUTH HAMS</t>
  </si>
  <si>
    <t>SOUTH HOLLAND</t>
  </si>
  <si>
    <t>SOUTH LAKELAND</t>
  </si>
  <si>
    <t>SOUTH NORFOLK</t>
  </si>
  <si>
    <t>SOUTH RIBBLE</t>
  </si>
  <si>
    <t>SOUTH SOMERSET</t>
  </si>
  <si>
    <t>SOUTH STAFFORDSHIRE</t>
  </si>
  <si>
    <t>SOUTH TYNESIDE</t>
  </si>
  <si>
    <t>SOUTHAMPTON UA</t>
  </si>
  <si>
    <t>SOUTHEND-ON-SEA UA</t>
  </si>
  <si>
    <t>SOUTHWARK</t>
  </si>
  <si>
    <t>SPELTHORNE</t>
  </si>
  <si>
    <t>ST ALBANS</t>
  </si>
  <si>
    <t>ST EDMUNDSBURY</t>
  </si>
  <si>
    <t>ST HELENS</t>
  </si>
  <si>
    <t>STAFFORDSHIRE MOORLANDS</t>
  </si>
  <si>
    <t>STEVENAGE</t>
  </si>
  <si>
    <t>STOCKPORT</t>
  </si>
  <si>
    <t>STOCKTON-ON-TEES UA</t>
  </si>
  <si>
    <t>STRATFORD-ON-AVON</t>
  </si>
  <si>
    <t>STROUD</t>
  </si>
  <si>
    <t>SUFFOLK COASTAL</t>
  </si>
  <si>
    <t>SUNDERLAND</t>
  </si>
  <si>
    <t>SUTTON</t>
  </si>
  <si>
    <t>SWINDON UA</t>
  </si>
  <si>
    <t>TAMESIDE</t>
  </si>
  <si>
    <t>TAMWORTH</t>
  </si>
  <si>
    <t>TAUNTON DEANE</t>
  </si>
  <si>
    <t>TELFORD AND WREKIN UA</t>
  </si>
  <si>
    <t>TENDRING</t>
  </si>
  <si>
    <t>TEWKESBURY</t>
  </si>
  <si>
    <t>THANET</t>
  </si>
  <si>
    <t>THREE RIVERS</t>
  </si>
  <si>
    <t>THURROCK UA</t>
  </si>
  <si>
    <t>TORBAY UA</t>
  </si>
  <si>
    <t>TOWER HAMLETS</t>
  </si>
  <si>
    <t>UTTLESFORD</t>
  </si>
  <si>
    <t>WAKEFIELD</t>
  </si>
  <si>
    <t>WALSALL</t>
  </si>
  <si>
    <t>WALTHAM FOREST</t>
  </si>
  <si>
    <t>WANDSWORTH</t>
  </si>
  <si>
    <t>WARRINGTON UA</t>
  </si>
  <si>
    <t>WARWICK</t>
  </si>
  <si>
    <t>WAVENEY</t>
  </si>
  <si>
    <t>WAVERLEY</t>
  </si>
  <si>
    <t>WEALDEN</t>
  </si>
  <si>
    <t>WELLINGBOROUGH</t>
  </si>
  <si>
    <t>WELWYN HATFIELD</t>
  </si>
  <si>
    <t>WEST BERKSHIRE UA</t>
  </si>
  <si>
    <t>WEST DEVON</t>
  </si>
  <si>
    <t>WEST DORSET</t>
  </si>
  <si>
    <t>WEST LANCASHIRE</t>
  </si>
  <si>
    <t>WIGAN</t>
  </si>
  <si>
    <t>WILTSHIRE</t>
  </si>
  <si>
    <t>WINCHESTER</t>
  </si>
  <si>
    <t>WINDSOR AND MAIDENHEAD UA</t>
  </si>
  <si>
    <t>WIRRAL</t>
  </si>
  <si>
    <t>WOKING</t>
  </si>
  <si>
    <t>WOLVERHAMPTON</t>
  </si>
  <si>
    <t>WORCESTER</t>
  </si>
  <si>
    <t>WYCHAVON</t>
  </si>
  <si>
    <t>WYRE</t>
  </si>
  <si>
    <t>WYRE FOREST</t>
  </si>
  <si>
    <t>YORK UA</t>
  </si>
  <si>
    <t>TOTAL</t>
  </si>
  <si>
    <t>Local Authority Name</t>
  </si>
  <si>
    <t>Offer</t>
  </si>
  <si>
    <t>Region</t>
  </si>
  <si>
    <t>North West</t>
  </si>
  <si>
    <t>East Midlands</t>
  </si>
  <si>
    <t>South East</t>
  </si>
  <si>
    <t>East</t>
  </si>
  <si>
    <t>London</t>
  </si>
  <si>
    <t>Yorkshire</t>
  </si>
  <si>
    <t>South West</t>
  </si>
  <si>
    <t>West Midlands</t>
  </si>
  <si>
    <t>North East</t>
  </si>
  <si>
    <t>BROADLAND</t>
  </si>
  <si>
    <t>LEWES</t>
  </si>
  <si>
    <t>RUNNYMEDE</t>
  </si>
  <si>
    <t>SOUTH BUCKS</t>
  </si>
  <si>
    <t>TEIGNBRIDGE</t>
  </si>
  <si>
    <t>BOSTON*</t>
  </si>
  <si>
    <t>CROYDON*</t>
  </si>
  <si>
    <t>EDEN*</t>
  </si>
  <si>
    <t>CHESHIRE WEST &amp; CHESTER**</t>
  </si>
  <si>
    <t>* Asterisk denotes that the local authority joined the 16 and under element of the programme late.</t>
  </si>
  <si>
    <t>** Double asterisk denotes that the local authority withdrew from the 16 and under element of the programme after 1 April 2009.</t>
  </si>
  <si>
    <t>July</t>
  </si>
  <si>
    <t>August</t>
  </si>
  <si>
    <t>September</t>
  </si>
  <si>
    <t>Q2 Total</t>
  </si>
  <si>
    <t>Type of authority</t>
  </si>
  <si>
    <t>Metropolitan district</t>
  </si>
  <si>
    <t>London borough</t>
  </si>
  <si>
    <t>Unitary authority</t>
  </si>
  <si>
    <t>Non-metropolitan district</t>
  </si>
  <si>
    <t xml:space="preserve">STAFFORD </t>
  </si>
  <si>
    <t xml:space="preserve"> </t>
  </si>
  <si>
    <t>n/a</t>
  </si>
  <si>
    <t>Local authorities participating in the Free Swimming Programme, but without any pools:</t>
  </si>
  <si>
    <t>n/a denotes a local authority which has not submitted monitoring data</t>
  </si>
  <si>
    <t>Type of Authority</t>
  </si>
  <si>
    <t>Q1 Free Swims: 60+</t>
  </si>
  <si>
    <t>Q2 Free Swims: 60+</t>
  </si>
  <si>
    <t>Year to Date (Q1-Q2)</t>
  </si>
  <si>
    <t>Q1 Free Swims: Total (60+ and 16 and under)</t>
  </si>
  <si>
    <t>Q2 Free Swims: Total (60+ and 16 and under)</t>
  </si>
  <si>
    <t>Q1 Free Swims: 16 &amp; under</t>
  </si>
  <si>
    <t>Q2 Free Swims: 16 &amp; under</t>
  </si>
  <si>
    <t>GLOUCESTER*</t>
  </si>
  <si>
    <t>SOUTH KESTEVEN*</t>
  </si>
  <si>
    <t>STOKE-ON-TRENT UA*</t>
  </si>
  <si>
    <t>MOLE VALLEY*</t>
  </si>
  <si>
    <t>WEST LINDSEY*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</si>
</sst>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00"/>
    <numFmt numFmtId="167" formatCode="0.0000"/>
    <numFmt numFmtId="168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6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6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6" fontId="0" fillId="33" borderId="20" xfId="0" applyNumberFormat="1" applyFill="1" applyBorder="1" applyAlignment="1">
      <alignment/>
    </xf>
    <xf numFmtId="6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6" fontId="0" fillId="33" borderId="0" xfId="0" applyNumberForma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3" fontId="1" fillId="33" borderId="23" xfId="0" applyNumberFormat="1" applyFont="1" applyFill="1" applyBorder="1" applyAlignment="1">
      <alignment/>
    </xf>
    <xf numFmtId="0" fontId="0" fillId="0" borderId="0" xfId="0" applyAlignment="1">
      <alignment wrapText="1"/>
    </xf>
    <xf numFmtId="165" fontId="1" fillId="0" borderId="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165" fontId="1" fillId="0" borderId="0" xfId="42" applyNumberFormat="1" applyFont="1" applyFill="1" applyAlignment="1">
      <alignment/>
    </xf>
    <xf numFmtId="3" fontId="0" fillId="33" borderId="0" xfId="42" applyNumberFormat="1" applyFont="1" applyFill="1" applyAlignment="1">
      <alignment horizontal="right"/>
    </xf>
    <xf numFmtId="3" fontId="1" fillId="33" borderId="0" xfId="42" applyNumberFormat="1" applyFont="1" applyFill="1" applyAlignment="1">
      <alignment horizontal="right"/>
    </xf>
    <xf numFmtId="3" fontId="0" fillId="33" borderId="10" xfId="42" applyNumberFormat="1" applyFont="1" applyFill="1" applyBorder="1" applyAlignment="1">
      <alignment horizontal="right" wrapText="1"/>
    </xf>
    <xf numFmtId="3" fontId="0" fillId="33" borderId="0" xfId="42" applyNumberFormat="1" applyFont="1" applyFill="1" applyAlignment="1">
      <alignment horizontal="right" wrapText="1"/>
    </xf>
    <xf numFmtId="3" fontId="1" fillId="33" borderId="0" xfId="42" applyNumberFormat="1" applyFont="1" applyFill="1" applyAlignment="1">
      <alignment horizontal="right" wrapText="1"/>
    </xf>
    <xf numFmtId="3" fontId="1" fillId="33" borderId="24" xfId="42" applyNumberFormat="1" applyFont="1" applyFill="1" applyBorder="1" applyAlignment="1">
      <alignment horizontal="right"/>
    </xf>
    <xf numFmtId="3" fontId="0" fillId="33" borderId="12" xfId="42" applyNumberFormat="1" applyFont="1" applyFill="1" applyBorder="1" applyAlignment="1">
      <alignment horizontal="right" wrapText="1"/>
    </xf>
    <xf numFmtId="3" fontId="1" fillId="33" borderId="21" xfId="42" applyNumberFormat="1" applyFont="1" applyFill="1" applyBorder="1" applyAlignment="1">
      <alignment horizontal="right"/>
    </xf>
    <xf numFmtId="3" fontId="0" fillId="33" borderId="15" xfId="42" applyNumberFormat="1" applyFont="1" applyFill="1" applyBorder="1" applyAlignment="1">
      <alignment horizontal="right" wrapText="1"/>
    </xf>
    <xf numFmtId="3" fontId="1" fillId="33" borderId="22" xfId="42" applyNumberFormat="1" applyFont="1" applyFill="1" applyBorder="1" applyAlignment="1">
      <alignment horizontal="right"/>
    </xf>
    <xf numFmtId="3" fontId="1" fillId="0" borderId="17" xfId="42" applyNumberFormat="1" applyFont="1" applyFill="1" applyBorder="1" applyAlignment="1">
      <alignment horizontal="right"/>
    </xf>
    <xf numFmtId="3" fontId="1" fillId="33" borderId="18" xfId="42" applyNumberFormat="1" applyFont="1" applyFill="1" applyBorder="1" applyAlignment="1">
      <alignment horizontal="right"/>
    </xf>
    <xf numFmtId="3" fontId="1" fillId="33" borderId="19" xfId="42" applyNumberFormat="1" applyFont="1" applyFill="1" applyBorder="1" applyAlignment="1">
      <alignment horizontal="right"/>
    </xf>
    <xf numFmtId="3" fontId="1" fillId="33" borderId="23" xfId="42" applyNumberFormat="1" applyFont="1" applyFill="1" applyBorder="1" applyAlignment="1">
      <alignment horizontal="right"/>
    </xf>
    <xf numFmtId="3" fontId="0" fillId="34" borderId="0" xfId="42" applyNumberFormat="1" applyFont="1" applyFill="1" applyAlignment="1">
      <alignment horizontal="right"/>
    </xf>
    <xf numFmtId="3" fontId="1" fillId="34" borderId="0" xfId="42" applyNumberFormat="1" applyFont="1" applyFill="1" applyAlignment="1">
      <alignment horizontal="right"/>
    </xf>
    <xf numFmtId="3" fontId="0" fillId="34" borderId="12" xfId="42" applyNumberFormat="1" applyFont="1" applyFill="1" applyBorder="1" applyAlignment="1">
      <alignment horizontal="right" wrapText="1"/>
    </xf>
    <xf numFmtId="3" fontId="0" fillId="34" borderId="0" xfId="42" applyNumberFormat="1" applyFont="1" applyFill="1" applyAlignment="1">
      <alignment horizontal="right" wrapText="1"/>
    </xf>
    <xf numFmtId="3" fontId="1" fillId="34" borderId="0" xfId="42" applyNumberFormat="1" applyFont="1" applyFill="1" applyAlignment="1">
      <alignment horizontal="right" wrapText="1"/>
    </xf>
    <xf numFmtId="3" fontId="1" fillId="34" borderId="21" xfId="42" applyNumberFormat="1" applyFon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3" fontId="0" fillId="33" borderId="0" xfId="0" applyNumberFormat="1" applyFill="1" applyBorder="1" applyAlignment="1">
      <alignment horizontal="right"/>
    </xf>
    <xf numFmtId="3" fontId="1" fillId="33" borderId="13" xfId="0" applyNumberFormat="1" applyFont="1" applyFill="1" applyBorder="1" applyAlignment="1">
      <alignment horizontal="right"/>
    </xf>
    <xf numFmtId="3" fontId="0" fillId="0" borderId="0" xfId="42" applyNumberFormat="1" applyFont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3" fontId="0" fillId="33" borderId="16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Fill="1" applyAlignment="1">
      <alignment wrapText="1"/>
    </xf>
    <xf numFmtId="3" fontId="6" fillId="34" borderId="0" xfId="42" applyNumberFormat="1" applyFont="1" applyFill="1" applyAlignment="1">
      <alignment horizontal="right"/>
    </xf>
    <xf numFmtId="3" fontId="7" fillId="34" borderId="0" xfId="42" applyNumberFormat="1" applyFont="1" applyFill="1" applyAlignment="1">
      <alignment horizontal="right"/>
    </xf>
    <xf numFmtId="3" fontId="6" fillId="34" borderId="12" xfId="42" applyNumberFormat="1" applyFont="1" applyFill="1" applyBorder="1" applyAlignment="1">
      <alignment horizontal="right" wrapText="1"/>
    </xf>
    <xf numFmtId="3" fontId="6" fillId="34" borderId="0" xfId="42" applyNumberFormat="1" applyFont="1" applyFill="1" applyAlignment="1">
      <alignment horizontal="right" wrapText="1"/>
    </xf>
    <xf numFmtId="3" fontId="7" fillId="34" borderId="0" xfId="42" applyNumberFormat="1" applyFont="1" applyFill="1" applyAlignment="1">
      <alignment horizontal="right" wrapText="1"/>
    </xf>
    <xf numFmtId="3" fontId="7" fillId="34" borderId="21" xfId="42" applyNumberFormat="1" applyFont="1" applyFill="1" applyBorder="1" applyAlignment="1">
      <alignment horizontal="right"/>
    </xf>
    <xf numFmtId="165" fontId="1" fillId="33" borderId="15" xfId="42" applyNumberFormat="1" applyFont="1" applyFill="1" applyBorder="1" applyAlignment="1">
      <alignment horizontal="center"/>
    </xf>
    <xf numFmtId="165" fontId="1" fillId="33" borderId="16" xfId="42" applyNumberFormat="1" applyFont="1" applyFill="1" applyBorder="1" applyAlignment="1">
      <alignment horizontal="center"/>
    </xf>
    <xf numFmtId="165" fontId="1" fillId="33" borderId="14" xfId="42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3" fontId="0" fillId="33" borderId="0" xfId="42" applyNumberFormat="1" applyFont="1" applyFill="1" applyAlignment="1">
      <alignment horizontal="right"/>
    </xf>
    <xf numFmtId="3" fontId="1" fillId="33" borderId="0" xfId="42" applyNumberFormat="1" applyFont="1" applyFill="1" applyAlignment="1">
      <alignment horizontal="right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65" fontId="2" fillId="33" borderId="10" xfId="42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165" fontId="1" fillId="33" borderId="24" xfId="42" applyNumberFormat="1" applyFont="1" applyFill="1" applyBorder="1" applyAlignment="1">
      <alignment wrapText="1"/>
    </xf>
    <xf numFmtId="0" fontId="0" fillId="0" borderId="22" xfId="0" applyBorder="1" applyAlignment="1">
      <alignment/>
    </xf>
    <xf numFmtId="0" fontId="1" fillId="33" borderId="24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" fillId="33" borderId="24" xfId="0" applyFont="1" applyFill="1" applyBorder="1" applyAlignment="1">
      <alignment/>
    </xf>
    <xf numFmtId="0" fontId="0" fillId="33" borderId="22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tabSelected="1" zoomScalePageLayoutView="0" workbookViewId="0" topLeftCell="A1">
      <pane xSplit="1" ySplit="2" topLeftCell="B20" activePane="bottomRight" state="frozen"/>
      <selection pane="topLeft" activeCell="A251" sqref="A251"/>
      <selection pane="topRight" activeCell="A251" sqref="A251"/>
      <selection pane="bottomLeft" activeCell="A251" sqref="A251"/>
      <selection pane="bottomRight" activeCell="A6" sqref="A6"/>
    </sheetView>
  </sheetViews>
  <sheetFormatPr defaultColWidth="9.140625" defaultRowHeight="12.75"/>
  <cols>
    <col min="1" max="1" width="35.7109375" style="3" customWidth="1"/>
    <col min="2" max="2" width="25.7109375" style="3" customWidth="1"/>
    <col min="3" max="3" width="13.57421875" style="3" customWidth="1"/>
    <col min="4" max="4" width="13.57421875" style="3" bestFit="1" customWidth="1"/>
    <col min="5" max="7" width="13.57421875" style="54" customWidth="1"/>
    <col min="8" max="10" width="13.57421875" style="55" customWidth="1"/>
    <col min="11" max="11" width="10.57421875" style="55" customWidth="1"/>
    <col min="12" max="12" width="9.28125" style="55" customWidth="1"/>
    <col min="13" max="13" width="12.00390625" style="55" customWidth="1"/>
    <col min="14" max="16384" width="9.140625" style="3" customWidth="1"/>
  </cols>
  <sheetData>
    <row r="1" spans="1:13" ht="13.5" customHeight="1" thickTop="1">
      <c r="A1" s="83"/>
      <c r="B1" s="49"/>
      <c r="C1" s="84"/>
      <c r="D1" s="9"/>
      <c r="E1" s="104" t="s">
        <v>289</v>
      </c>
      <c r="F1" s="105"/>
      <c r="G1" s="105"/>
      <c r="H1" s="106"/>
      <c r="I1" s="104" t="s">
        <v>290</v>
      </c>
      <c r="J1" s="105"/>
      <c r="K1" s="105"/>
      <c r="L1" s="106"/>
      <c r="M1" s="107" t="s">
        <v>291</v>
      </c>
    </row>
    <row r="2" spans="1:13" ht="13.5" customHeight="1" thickBot="1">
      <c r="A2" s="82" t="s">
        <v>251</v>
      </c>
      <c r="B2" s="50" t="s">
        <v>288</v>
      </c>
      <c r="C2" s="50" t="s">
        <v>253</v>
      </c>
      <c r="D2" s="16" t="s">
        <v>252</v>
      </c>
      <c r="E2" s="92" t="s">
        <v>0</v>
      </c>
      <c r="F2" s="93" t="s">
        <v>1</v>
      </c>
      <c r="G2" s="93" t="s">
        <v>2</v>
      </c>
      <c r="H2" s="94" t="s">
        <v>3</v>
      </c>
      <c r="I2" s="92" t="s">
        <v>274</v>
      </c>
      <c r="J2" s="93" t="s">
        <v>275</v>
      </c>
      <c r="K2" s="93" t="s">
        <v>276</v>
      </c>
      <c r="L2" s="94" t="s">
        <v>277</v>
      </c>
      <c r="M2" s="108"/>
    </row>
    <row r="3" spans="1:16" ht="13.5" thickTop="1">
      <c r="A3" s="8" t="s">
        <v>4</v>
      </c>
      <c r="B3" s="29" t="s">
        <v>282</v>
      </c>
      <c r="C3" s="29" t="s">
        <v>254</v>
      </c>
      <c r="D3" s="9" t="s">
        <v>5</v>
      </c>
      <c r="E3" s="56">
        <v>825</v>
      </c>
      <c r="F3" s="56">
        <v>1142</v>
      </c>
      <c r="G3" s="56">
        <v>1271</v>
      </c>
      <c r="H3" s="57">
        <v>3238</v>
      </c>
      <c r="I3" s="58">
        <v>1385</v>
      </c>
      <c r="J3" s="59">
        <v>1221</v>
      </c>
      <c r="K3" s="59">
        <v>1252</v>
      </c>
      <c r="L3" s="60">
        <v>3858</v>
      </c>
      <c r="M3" s="61">
        <f>H3+L3</f>
        <v>7096</v>
      </c>
      <c r="O3" s="52"/>
      <c r="P3" s="85"/>
    </row>
    <row r="4" spans="1:16" ht="12.75">
      <c r="A4" s="10" t="s">
        <v>6</v>
      </c>
      <c r="B4" s="30" t="s">
        <v>282</v>
      </c>
      <c r="C4" s="30" t="s">
        <v>255</v>
      </c>
      <c r="D4" s="11" t="s">
        <v>5</v>
      </c>
      <c r="E4" s="56">
        <v>1153</v>
      </c>
      <c r="F4" s="56">
        <v>1565</v>
      </c>
      <c r="G4" s="56">
        <v>1857</v>
      </c>
      <c r="H4" s="57">
        <v>4575</v>
      </c>
      <c r="I4" s="62">
        <v>1876</v>
      </c>
      <c r="J4" s="59">
        <v>1782</v>
      </c>
      <c r="K4" s="59">
        <v>2042</v>
      </c>
      <c r="L4" s="60">
        <v>5700</v>
      </c>
      <c r="M4" s="63">
        <f aca="true" t="shared" si="0" ref="M4:M67">H4+L4</f>
        <v>10275</v>
      </c>
      <c r="O4" s="52"/>
      <c r="P4" s="85"/>
    </row>
    <row r="5" spans="1:16" ht="12.75">
      <c r="A5" s="12" t="s">
        <v>7</v>
      </c>
      <c r="B5" s="30" t="s">
        <v>282</v>
      </c>
      <c r="C5" s="30" t="s">
        <v>255</v>
      </c>
      <c r="D5" s="11" t="s">
        <v>5</v>
      </c>
      <c r="E5" s="56">
        <v>917</v>
      </c>
      <c r="F5" s="56">
        <v>1071</v>
      </c>
      <c r="G5" s="56">
        <v>628</v>
      </c>
      <c r="H5" s="57">
        <v>2616</v>
      </c>
      <c r="I5" s="62">
        <v>1172</v>
      </c>
      <c r="J5" s="59">
        <v>1362</v>
      </c>
      <c r="K5" s="59">
        <v>1348</v>
      </c>
      <c r="L5" s="60">
        <v>3882</v>
      </c>
      <c r="M5" s="63">
        <f t="shared" si="0"/>
        <v>6498</v>
      </c>
      <c r="O5" s="52"/>
      <c r="P5" s="85"/>
    </row>
    <row r="6" spans="1:16" ht="12.75">
      <c r="A6" s="10" t="s">
        <v>8</v>
      </c>
      <c r="B6" s="31" t="s">
        <v>282</v>
      </c>
      <c r="C6" s="31" t="s">
        <v>256</v>
      </c>
      <c r="D6" s="11" t="s">
        <v>9</v>
      </c>
      <c r="E6" s="56">
        <v>911</v>
      </c>
      <c r="F6" s="56">
        <v>907</v>
      </c>
      <c r="G6" s="56">
        <v>715</v>
      </c>
      <c r="H6" s="57">
        <v>2533</v>
      </c>
      <c r="I6" s="62">
        <v>716</v>
      </c>
      <c r="J6" s="59">
        <v>1101</v>
      </c>
      <c r="K6" s="59">
        <v>1198</v>
      </c>
      <c r="L6" s="60">
        <v>3015</v>
      </c>
      <c r="M6" s="63">
        <f t="shared" si="0"/>
        <v>5548</v>
      </c>
      <c r="O6" s="52"/>
      <c r="P6" s="85"/>
    </row>
    <row r="7" spans="1:16" ht="12.75">
      <c r="A7" s="10" t="s">
        <v>10</v>
      </c>
      <c r="B7" s="30" t="s">
        <v>282</v>
      </c>
      <c r="C7" s="30" t="s">
        <v>257</v>
      </c>
      <c r="D7" s="11" t="s">
        <v>5</v>
      </c>
      <c r="E7" s="56">
        <v>1721</v>
      </c>
      <c r="F7" s="56">
        <v>1724</v>
      </c>
      <c r="G7" s="56">
        <v>2416</v>
      </c>
      <c r="H7" s="57">
        <v>5861</v>
      </c>
      <c r="I7" s="62">
        <v>2537</v>
      </c>
      <c r="J7" s="59">
        <v>2697</v>
      </c>
      <c r="K7" s="59">
        <v>2310</v>
      </c>
      <c r="L7" s="60">
        <v>7544</v>
      </c>
      <c r="M7" s="63">
        <f t="shared" si="0"/>
        <v>13405</v>
      </c>
      <c r="O7" s="52"/>
      <c r="P7" s="85"/>
    </row>
    <row r="8" spans="1:16" ht="12.75">
      <c r="A8" s="12" t="s">
        <v>11</v>
      </c>
      <c r="B8" s="30" t="s">
        <v>280</v>
      </c>
      <c r="C8" s="30" t="s">
        <v>258</v>
      </c>
      <c r="D8" s="11" t="s">
        <v>5</v>
      </c>
      <c r="E8" s="56">
        <v>1378</v>
      </c>
      <c r="F8" s="56">
        <v>1621</v>
      </c>
      <c r="G8" s="56">
        <v>1921</v>
      </c>
      <c r="H8" s="57">
        <v>4920</v>
      </c>
      <c r="I8" s="62">
        <v>1930</v>
      </c>
      <c r="J8" s="59">
        <v>1714</v>
      </c>
      <c r="K8" s="59">
        <v>1687</v>
      </c>
      <c r="L8" s="60">
        <v>5331</v>
      </c>
      <c r="M8" s="63">
        <f t="shared" si="0"/>
        <v>10251</v>
      </c>
      <c r="O8" s="52"/>
      <c r="P8" s="85"/>
    </row>
    <row r="9" spans="1:16" ht="12.75">
      <c r="A9" s="10" t="s">
        <v>12</v>
      </c>
      <c r="B9" s="30" t="s">
        <v>280</v>
      </c>
      <c r="C9" s="30" t="s">
        <v>258</v>
      </c>
      <c r="D9" s="11" t="s">
        <v>9</v>
      </c>
      <c r="E9" s="56">
        <v>873</v>
      </c>
      <c r="F9" s="56">
        <v>1271</v>
      </c>
      <c r="G9" s="56">
        <v>2350</v>
      </c>
      <c r="H9" s="57">
        <v>4494</v>
      </c>
      <c r="I9" s="62">
        <v>2121</v>
      </c>
      <c r="J9" s="59">
        <v>2195</v>
      </c>
      <c r="K9" s="59">
        <v>2136</v>
      </c>
      <c r="L9" s="60">
        <v>6452</v>
      </c>
      <c r="M9" s="63">
        <f t="shared" si="0"/>
        <v>10946</v>
      </c>
      <c r="O9" s="52"/>
      <c r="P9" s="85"/>
    </row>
    <row r="10" spans="1:16" ht="12.75">
      <c r="A10" s="10" t="s">
        <v>13</v>
      </c>
      <c r="B10" s="30" t="s">
        <v>279</v>
      </c>
      <c r="C10" s="30" t="s">
        <v>259</v>
      </c>
      <c r="D10" s="11" t="s">
        <v>5</v>
      </c>
      <c r="E10" s="56">
        <v>3073</v>
      </c>
      <c r="F10" s="56">
        <v>2802</v>
      </c>
      <c r="G10" s="56">
        <v>3280</v>
      </c>
      <c r="H10" s="57">
        <v>9155</v>
      </c>
      <c r="I10" s="62">
        <v>3576</v>
      </c>
      <c r="J10" s="59">
        <v>3193</v>
      </c>
      <c r="K10" s="59">
        <v>2617</v>
      </c>
      <c r="L10" s="60">
        <v>9386</v>
      </c>
      <c r="M10" s="63">
        <f t="shared" si="0"/>
        <v>18541</v>
      </c>
      <c r="O10" s="52"/>
      <c r="P10" s="85"/>
    </row>
    <row r="11" spans="1:16" ht="12.75">
      <c r="A11" s="10" t="s">
        <v>14</v>
      </c>
      <c r="B11" s="30" t="s">
        <v>282</v>
      </c>
      <c r="C11" s="30" t="s">
        <v>254</v>
      </c>
      <c r="D11" s="11" t="s">
        <v>5</v>
      </c>
      <c r="E11" s="56">
        <v>757</v>
      </c>
      <c r="F11" s="56">
        <v>776</v>
      </c>
      <c r="G11" s="56">
        <v>884</v>
      </c>
      <c r="H11" s="57">
        <v>2417</v>
      </c>
      <c r="I11" s="62">
        <v>928</v>
      </c>
      <c r="J11" s="59">
        <v>857</v>
      </c>
      <c r="K11" s="59">
        <v>804</v>
      </c>
      <c r="L11" s="60">
        <v>2589</v>
      </c>
      <c r="M11" s="63">
        <f t="shared" si="0"/>
        <v>5006</v>
      </c>
      <c r="O11" s="52"/>
      <c r="P11" s="85"/>
    </row>
    <row r="12" spans="1:16" ht="12.75">
      <c r="A12" s="12" t="s">
        <v>15</v>
      </c>
      <c r="B12" s="30" t="s">
        <v>282</v>
      </c>
      <c r="C12" s="30" t="s">
        <v>255</v>
      </c>
      <c r="D12" s="11" t="s">
        <v>5</v>
      </c>
      <c r="E12" s="56">
        <v>1725</v>
      </c>
      <c r="F12" s="56">
        <v>1835</v>
      </c>
      <c r="G12" s="56">
        <v>2204</v>
      </c>
      <c r="H12" s="57">
        <v>5764</v>
      </c>
      <c r="I12" s="62">
        <v>2471</v>
      </c>
      <c r="J12" s="59">
        <v>2397</v>
      </c>
      <c r="K12" s="59">
        <v>2155</v>
      </c>
      <c r="L12" s="60">
        <v>7023</v>
      </c>
      <c r="M12" s="63">
        <f t="shared" si="0"/>
        <v>12787</v>
      </c>
      <c r="O12" s="52"/>
      <c r="P12" s="85"/>
    </row>
    <row r="13" spans="1:16" ht="12.75">
      <c r="A13" s="12" t="s">
        <v>16</v>
      </c>
      <c r="B13" s="37" t="s">
        <v>281</v>
      </c>
      <c r="C13" s="30" t="s">
        <v>260</v>
      </c>
      <c r="D13" s="11" t="s">
        <v>9</v>
      </c>
      <c r="E13" s="56">
        <v>3813</v>
      </c>
      <c r="F13" s="56">
        <v>4323</v>
      </c>
      <c r="G13" s="56">
        <v>5144</v>
      </c>
      <c r="H13" s="57">
        <v>13280</v>
      </c>
      <c r="I13" s="62">
        <v>5434</v>
      </c>
      <c r="J13" s="59">
        <v>5275</v>
      </c>
      <c r="K13" s="59">
        <v>5053</v>
      </c>
      <c r="L13" s="60">
        <v>15762</v>
      </c>
      <c r="M13" s="63">
        <f t="shared" si="0"/>
        <v>29042</v>
      </c>
      <c r="O13" s="52"/>
      <c r="P13" s="85"/>
    </row>
    <row r="14" spans="1:16" ht="12.75">
      <c r="A14" s="10" t="s">
        <v>17</v>
      </c>
      <c r="B14" s="31" t="s">
        <v>281</v>
      </c>
      <c r="C14" s="31" t="s">
        <v>257</v>
      </c>
      <c r="D14" s="11" t="s">
        <v>9</v>
      </c>
      <c r="E14" s="56">
        <v>2428</v>
      </c>
      <c r="F14" s="56">
        <v>2915</v>
      </c>
      <c r="G14" s="56">
        <v>3610</v>
      </c>
      <c r="H14" s="57">
        <v>8953</v>
      </c>
      <c r="I14" s="62">
        <v>4533</v>
      </c>
      <c r="J14" s="59">
        <v>5555</v>
      </c>
      <c r="K14" s="59">
        <v>3982</v>
      </c>
      <c r="L14" s="60">
        <v>14070</v>
      </c>
      <c r="M14" s="63">
        <f t="shared" si="0"/>
        <v>23023</v>
      </c>
      <c r="O14" s="52"/>
      <c r="P14" s="85"/>
    </row>
    <row r="15" spans="1:16" ht="12.75">
      <c r="A15" s="10" t="s">
        <v>18</v>
      </c>
      <c r="B15" s="30" t="s">
        <v>280</v>
      </c>
      <c r="C15" s="30" t="s">
        <v>258</v>
      </c>
      <c r="D15" s="11" t="s">
        <v>5</v>
      </c>
      <c r="E15" s="56">
        <v>1392</v>
      </c>
      <c r="F15" s="56">
        <v>947</v>
      </c>
      <c r="G15" s="56">
        <v>673</v>
      </c>
      <c r="H15" s="57">
        <v>3012</v>
      </c>
      <c r="I15" s="62">
        <v>374</v>
      </c>
      <c r="J15" s="59">
        <v>474</v>
      </c>
      <c r="K15" s="59">
        <v>1244</v>
      </c>
      <c r="L15" s="60">
        <v>2092</v>
      </c>
      <c r="M15" s="63">
        <f t="shared" si="0"/>
        <v>5104</v>
      </c>
      <c r="O15" s="52"/>
      <c r="P15" s="85"/>
    </row>
    <row r="16" spans="1:16" ht="12.75">
      <c r="A16" s="10" t="s">
        <v>19</v>
      </c>
      <c r="B16" s="30" t="s">
        <v>279</v>
      </c>
      <c r="C16" s="30" t="s">
        <v>261</v>
      </c>
      <c r="D16" s="11" t="s">
        <v>5</v>
      </c>
      <c r="E16" s="56">
        <v>10481</v>
      </c>
      <c r="F16" s="56">
        <v>10604</v>
      </c>
      <c r="G16" s="56">
        <v>12594</v>
      </c>
      <c r="H16" s="57">
        <v>33679</v>
      </c>
      <c r="I16" s="62">
        <v>14009</v>
      </c>
      <c r="J16" s="59">
        <v>13586</v>
      </c>
      <c r="K16" s="59">
        <v>12510</v>
      </c>
      <c r="L16" s="60">
        <v>40105</v>
      </c>
      <c r="M16" s="63">
        <f t="shared" si="0"/>
        <v>73784</v>
      </c>
      <c r="O16" s="52"/>
      <c r="P16" s="85"/>
    </row>
    <row r="17" spans="1:16" ht="12.75">
      <c r="A17" s="10" t="s">
        <v>20</v>
      </c>
      <c r="B17" s="30" t="s">
        <v>282</v>
      </c>
      <c r="C17" s="30" t="s">
        <v>255</v>
      </c>
      <c r="D17" s="11" t="s">
        <v>5</v>
      </c>
      <c r="E17" s="56">
        <v>633</v>
      </c>
      <c r="F17" s="56">
        <v>974</v>
      </c>
      <c r="G17" s="56">
        <v>901</v>
      </c>
      <c r="H17" s="57">
        <v>2508</v>
      </c>
      <c r="I17" s="62">
        <v>1273</v>
      </c>
      <c r="J17" s="59">
        <v>1128</v>
      </c>
      <c r="K17" s="59">
        <v>1021</v>
      </c>
      <c r="L17" s="60">
        <v>3422</v>
      </c>
      <c r="M17" s="63">
        <f t="shared" si="0"/>
        <v>5930</v>
      </c>
      <c r="O17" s="52"/>
      <c r="P17" s="85"/>
    </row>
    <row r="18" spans="1:16" ht="12.75">
      <c r="A18" s="10" t="s">
        <v>21</v>
      </c>
      <c r="B18" s="30" t="s">
        <v>281</v>
      </c>
      <c r="C18" s="30" t="s">
        <v>254</v>
      </c>
      <c r="D18" s="11" t="s">
        <v>5</v>
      </c>
      <c r="E18" s="56">
        <v>1606</v>
      </c>
      <c r="F18" s="56">
        <v>1485</v>
      </c>
      <c r="G18" s="56">
        <v>1889</v>
      </c>
      <c r="H18" s="57">
        <v>4980</v>
      </c>
      <c r="I18" s="62">
        <v>1501</v>
      </c>
      <c r="J18" s="59">
        <v>1457</v>
      </c>
      <c r="K18" s="59">
        <v>1679</v>
      </c>
      <c r="L18" s="60">
        <v>4637</v>
      </c>
      <c r="M18" s="63">
        <f t="shared" si="0"/>
        <v>9617</v>
      </c>
      <c r="O18" s="52"/>
      <c r="P18" s="85"/>
    </row>
    <row r="19" spans="1:16" ht="12.75">
      <c r="A19" s="10" t="s">
        <v>22</v>
      </c>
      <c r="B19" s="30" t="s">
        <v>281</v>
      </c>
      <c r="C19" s="30" t="s">
        <v>254</v>
      </c>
      <c r="D19" s="11" t="s">
        <v>5</v>
      </c>
      <c r="E19" s="56">
        <v>2156</v>
      </c>
      <c r="F19" s="56">
        <v>2181</v>
      </c>
      <c r="G19" s="56">
        <v>2650</v>
      </c>
      <c r="H19" s="57">
        <v>6987</v>
      </c>
      <c r="I19" s="62">
        <v>3065</v>
      </c>
      <c r="J19" s="59">
        <v>2790</v>
      </c>
      <c r="K19" s="59">
        <v>2102</v>
      </c>
      <c r="L19" s="60">
        <v>7957</v>
      </c>
      <c r="M19" s="63">
        <f t="shared" si="0"/>
        <v>14944</v>
      </c>
      <c r="O19" s="52"/>
      <c r="P19" s="85"/>
    </row>
    <row r="20" spans="1:16" ht="12.75">
      <c r="A20" s="10" t="s">
        <v>23</v>
      </c>
      <c r="B20" s="30" t="s">
        <v>282</v>
      </c>
      <c r="C20" s="30" t="s">
        <v>255</v>
      </c>
      <c r="D20" s="11" t="s">
        <v>5</v>
      </c>
      <c r="E20" s="56">
        <v>708</v>
      </c>
      <c r="F20" s="56">
        <v>710</v>
      </c>
      <c r="G20" s="56">
        <v>460</v>
      </c>
      <c r="H20" s="57">
        <v>1878</v>
      </c>
      <c r="I20" s="62">
        <v>609</v>
      </c>
      <c r="J20" s="59">
        <v>486</v>
      </c>
      <c r="K20" s="59">
        <v>556</v>
      </c>
      <c r="L20" s="60">
        <v>1651</v>
      </c>
      <c r="M20" s="63">
        <f t="shared" si="0"/>
        <v>3529</v>
      </c>
      <c r="O20" s="52"/>
      <c r="P20" s="85"/>
    </row>
    <row r="21" spans="1:16" ht="12.75">
      <c r="A21" s="12" t="s">
        <v>24</v>
      </c>
      <c r="B21" s="30" t="s">
        <v>279</v>
      </c>
      <c r="C21" s="30" t="s">
        <v>254</v>
      </c>
      <c r="D21" s="11" t="s">
        <v>5</v>
      </c>
      <c r="E21" s="56">
        <v>2355</v>
      </c>
      <c r="F21" s="56">
        <v>2832</v>
      </c>
      <c r="G21" s="56">
        <v>3309</v>
      </c>
      <c r="H21" s="57">
        <v>8496</v>
      </c>
      <c r="I21" s="62">
        <v>3654</v>
      </c>
      <c r="J21" s="59">
        <v>3355</v>
      </c>
      <c r="K21" s="59">
        <v>2783</v>
      </c>
      <c r="L21" s="60">
        <v>9792</v>
      </c>
      <c r="M21" s="63">
        <f t="shared" si="0"/>
        <v>18288</v>
      </c>
      <c r="O21" s="52"/>
      <c r="P21" s="85"/>
    </row>
    <row r="22" spans="1:16" ht="12.75">
      <c r="A22" s="10" t="s">
        <v>268</v>
      </c>
      <c r="B22" s="31" t="s">
        <v>282</v>
      </c>
      <c r="C22" s="31" t="s">
        <v>255</v>
      </c>
      <c r="D22" s="11" t="s">
        <v>5</v>
      </c>
      <c r="E22" s="56">
        <v>1458</v>
      </c>
      <c r="F22" s="56">
        <v>1033</v>
      </c>
      <c r="G22" s="56">
        <v>1148</v>
      </c>
      <c r="H22" s="57">
        <v>3639</v>
      </c>
      <c r="I22" s="62">
        <v>1219</v>
      </c>
      <c r="J22" s="59">
        <v>1189</v>
      </c>
      <c r="K22" s="59">
        <v>1074</v>
      </c>
      <c r="L22" s="60">
        <v>3482</v>
      </c>
      <c r="M22" s="63">
        <f t="shared" si="0"/>
        <v>7121</v>
      </c>
      <c r="O22" s="52"/>
      <c r="P22" s="85"/>
    </row>
    <row r="23" spans="1:16" ht="12.75">
      <c r="A23" s="10" t="s">
        <v>25</v>
      </c>
      <c r="B23" s="30" t="s">
        <v>279</v>
      </c>
      <c r="C23" s="30" t="s">
        <v>259</v>
      </c>
      <c r="D23" s="11" t="s">
        <v>5</v>
      </c>
      <c r="E23" s="56">
        <v>6069</v>
      </c>
      <c r="F23" s="56">
        <v>6258</v>
      </c>
      <c r="G23" s="56">
        <v>6153</v>
      </c>
      <c r="H23" s="57">
        <v>18480</v>
      </c>
      <c r="I23" s="62">
        <v>8382</v>
      </c>
      <c r="J23" s="59">
        <v>8276</v>
      </c>
      <c r="K23" s="59">
        <v>7191</v>
      </c>
      <c r="L23" s="60">
        <v>23849</v>
      </c>
      <c r="M23" s="63">
        <f t="shared" si="0"/>
        <v>42329</v>
      </c>
      <c r="O23" s="52"/>
      <c r="P23" s="85"/>
    </row>
    <row r="24" spans="1:16" ht="12.75">
      <c r="A24" s="12" t="s">
        <v>26</v>
      </c>
      <c r="B24" s="30" t="s">
        <v>282</v>
      </c>
      <c r="C24" s="30" t="s">
        <v>257</v>
      </c>
      <c r="D24" s="11" t="s">
        <v>5</v>
      </c>
      <c r="E24" s="56">
        <v>1684</v>
      </c>
      <c r="F24" s="56">
        <v>1729</v>
      </c>
      <c r="G24" s="56">
        <v>1879</v>
      </c>
      <c r="H24" s="57">
        <v>5292</v>
      </c>
      <c r="I24" s="62">
        <v>2670</v>
      </c>
      <c r="J24" s="59">
        <v>2053</v>
      </c>
      <c r="K24" s="59">
        <v>1984</v>
      </c>
      <c r="L24" s="60">
        <v>6707</v>
      </c>
      <c r="M24" s="63">
        <f t="shared" si="0"/>
        <v>11999</v>
      </c>
      <c r="O24" s="52"/>
      <c r="P24" s="85"/>
    </row>
    <row r="25" spans="1:16" ht="12.75">
      <c r="A25" s="10" t="s">
        <v>27</v>
      </c>
      <c r="B25" s="31" t="s">
        <v>282</v>
      </c>
      <c r="C25" s="31" t="s">
        <v>257</v>
      </c>
      <c r="D25" s="11" t="s">
        <v>9</v>
      </c>
      <c r="E25" s="56">
        <v>1434</v>
      </c>
      <c r="F25" s="56">
        <v>1658</v>
      </c>
      <c r="G25" s="56">
        <v>1713</v>
      </c>
      <c r="H25" s="57">
        <v>4805</v>
      </c>
      <c r="I25" s="62">
        <v>1761</v>
      </c>
      <c r="J25" s="59">
        <v>1456</v>
      </c>
      <c r="K25" s="59" t="s">
        <v>285</v>
      </c>
      <c r="L25" s="60">
        <v>3217</v>
      </c>
      <c r="M25" s="63">
        <f t="shared" si="0"/>
        <v>8022</v>
      </c>
      <c r="O25" s="52"/>
      <c r="P25" s="85"/>
    </row>
    <row r="26" spans="1:16" ht="12.75">
      <c r="A26" s="10" t="s">
        <v>28</v>
      </c>
      <c r="B26" s="30" t="s">
        <v>280</v>
      </c>
      <c r="C26" s="30" t="s">
        <v>258</v>
      </c>
      <c r="D26" s="11" t="s">
        <v>5</v>
      </c>
      <c r="E26" s="56">
        <v>1199</v>
      </c>
      <c r="F26" s="56">
        <v>2051</v>
      </c>
      <c r="G26" s="56">
        <v>2236</v>
      </c>
      <c r="H26" s="57">
        <v>5486</v>
      </c>
      <c r="I26" s="62">
        <v>1972</v>
      </c>
      <c r="J26" s="59">
        <v>1506</v>
      </c>
      <c r="K26" s="59">
        <v>1555</v>
      </c>
      <c r="L26" s="60">
        <v>5033</v>
      </c>
      <c r="M26" s="63">
        <f t="shared" si="0"/>
        <v>10519</v>
      </c>
      <c r="O26" s="52"/>
      <c r="P26" s="85"/>
    </row>
    <row r="27" spans="1:16" ht="12.75">
      <c r="A27" s="10" t="s">
        <v>29</v>
      </c>
      <c r="B27" s="30" t="s">
        <v>281</v>
      </c>
      <c r="C27" s="30" t="s">
        <v>256</v>
      </c>
      <c r="D27" s="11" t="s">
        <v>5</v>
      </c>
      <c r="E27" s="56">
        <v>1760</v>
      </c>
      <c r="F27" s="56">
        <v>3067</v>
      </c>
      <c r="G27" s="56">
        <v>3887</v>
      </c>
      <c r="H27" s="57">
        <v>8714</v>
      </c>
      <c r="I27" s="62">
        <v>3794</v>
      </c>
      <c r="J27" s="59">
        <v>3487</v>
      </c>
      <c r="K27" s="59">
        <v>3496</v>
      </c>
      <c r="L27" s="60">
        <v>10777</v>
      </c>
      <c r="M27" s="63">
        <f t="shared" si="0"/>
        <v>19491</v>
      </c>
      <c r="O27" s="52"/>
      <c r="P27" s="85"/>
    </row>
    <row r="28" spans="1:16" ht="12.75">
      <c r="A28" s="12" t="s">
        <v>30</v>
      </c>
      <c r="B28" s="30" t="s">
        <v>281</v>
      </c>
      <c r="C28" s="30" t="s">
        <v>260</v>
      </c>
      <c r="D28" s="11" t="s">
        <v>5</v>
      </c>
      <c r="E28" s="56">
        <v>3467</v>
      </c>
      <c r="F28" s="56">
        <v>3444</v>
      </c>
      <c r="G28" s="56">
        <v>4279</v>
      </c>
      <c r="H28" s="57">
        <v>11190</v>
      </c>
      <c r="I28" s="62">
        <v>4810</v>
      </c>
      <c r="J28" s="59">
        <v>4289</v>
      </c>
      <c r="K28" s="59">
        <v>4117</v>
      </c>
      <c r="L28" s="60">
        <v>13216</v>
      </c>
      <c r="M28" s="63">
        <f t="shared" si="0"/>
        <v>24406</v>
      </c>
      <c r="O28" s="52"/>
      <c r="P28" s="85"/>
    </row>
    <row r="29" spans="1:16" ht="12.75">
      <c r="A29" s="10" t="s">
        <v>31</v>
      </c>
      <c r="B29" s="31" t="s">
        <v>282</v>
      </c>
      <c r="C29" s="31" t="s">
        <v>261</v>
      </c>
      <c r="D29" s="11" t="s">
        <v>9</v>
      </c>
      <c r="E29" s="56">
        <v>1067</v>
      </c>
      <c r="F29" s="56">
        <v>865</v>
      </c>
      <c r="G29" s="56">
        <v>1340</v>
      </c>
      <c r="H29" s="57">
        <v>3272</v>
      </c>
      <c r="I29" s="62">
        <v>1542</v>
      </c>
      <c r="J29" s="59">
        <v>1370</v>
      </c>
      <c r="K29" s="59">
        <v>1423</v>
      </c>
      <c r="L29" s="60">
        <v>4335</v>
      </c>
      <c r="M29" s="63">
        <f t="shared" si="0"/>
        <v>7607</v>
      </c>
      <c r="O29" s="52"/>
      <c r="P29" s="85"/>
    </row>
    <row r="30" spans="1:16" ht="12.75">
      <c r="A30" s="12" t="s">
        <v>32</v>
      </c>
      <c r="B30" s="30" t="s">
        <v>282</v>
      </c>
      <c r="C30" s="30" t="s">
        <v>257</v>
      </c>
      <c r="D30" s="11" t="s">
        <v>5</v>
      </c>
      <c r="E30" s="56">
        <v>1168</v>
      </c>
      <c r="F30" s="56">
        <v>701</v>
      </c>
      <c r="G30" s="56">
        <v>956</v>
      </c>
      <c r="H30" s="57">
        <v>2825</v>
      </c>
      <c r="I30" s="62">
        <v>1954</v>
      </c>
      <c r="J30" s="59">
        <v>1552</v>
      </c>
      <c r="K30" s="59">
        <v>1671</v>
      </c>
      <c r="L30" s="60">
        <v>5177</v>
      </c>
      <c r="M30" s="63">
        <f t="shared" si="0"/>
        <v>8002</v>
      </c>
      <c r="O30" s="52"/>
      <c r="P30" s="85"/>
    </row>
    <row r="31" spans="1:16" ht="12.75">
      <c r="A31" s="10" t="s">
        <v>33</v>
      </c>
      <c r="B31" s="31" t="s">
        <v>282</v>
      </c>
      <c r="C31" s="31" t="s">
        <v>255</v>
      </c>
      <c r="D31" s="11" t="s">
        <v>9</v>
      </c>
      <c r="E31" s="56">
        <v>1277</v>
      </c>
      <c r="F31" s="56">
        <v>1158</v>
      </c>
      <c r="G31" s="56">
        <v>1475</v>
      </c>
      <c r="H31" s="57">
        <v>3910</v>
      </c>
      <c r="I31" s="62">
        <v>2406</v>
      </c>
      <c r="J31" s="59">
        <v>1684</v>
      </c>
      <c r="K31" s="59">
        <v>2062</v>
      </c>
      <c r="L31" s="60">
        <v>6152</v>
      </c>
      <c r="M31" s="63">
        <f t="shared" si="0"/>
        <v>10062</v>
      </c>
      <c r="O31" s="52"/>
      <c r="P31" s="85"/>
    </row>
    <row r="32" spans="1:16" ht="12.75">
      <c r="A32" s="10" t="s">
        <v>34</v>
      </c>
      <c r="B32" s="30" t="s">
        <v>282</v>
      </c>
      <c r="C32" s="30" t="s">
        <v>254</v>
      </c>
      <c r="D32" s="11" t="s">
        <v>5</v>
      </c>
      <c r="E32" s="56">
        <v>1432</v>
      </c>
      <c r="F32" s="56">
        <v>1432</v>
      </c>
      <c r="G32" s="56">
        <v>1605</v>
      </c>
      <c r="H32" s="57">
        <v>4469</v>
      </c>
      <c r="I32" s="62">
        <v>1756</v>
      </c>
      <c r="J32" s="59">
        <v>1658</v>
      </c>
      <c r="K32" s="59">
        <v>1623</v>
      </c>
      <c r="L32" s="60">
        <v>5037</v>
      </c>
      <c r="M32" s="63">
        <f t="shared" si="0"/>
        <v>9506</v>
      </c>
      <c r="O32" s="52"/>
      <c r="P32" s="85"/>
    </row>
    <row r="33" spans="1:16" ht="12.75">
      <c r="A33" s="12" t="s">
        <v>35</v>
      </c>
      <c r="B33" s="30" t="s">
        <v>279</v>
      </c>
      <c r="C33" s="30" t="s">
        <v>254</v>
      </c>
      <c r="D33" s="11" t="s">
        <v>5</v>
      </c>
      <c r="E33" s="56">
        <v>2710</v>
      </c>
      <c r="F33" s="56">
        <v>3043</v>
      </c>
      <c r="G33" s="56">
        <v>3561</v>
      </c>
      <c r="H33" s="57">
        <v>9314</v>
      </c>
      <c r="I33" s="62">
        <v>3971</v>
      </c>
      <c r="J33" s="59">
        <v>3455</v>
      </c>
      <c r="K33" s="59">
        <v>3851</v>
      </c>
      <c r="L33" s="60">
        <v>11277</v>
      </c>
      <c r="M33" s="63">
        <f t="shared" si="0"/>
        <v>20591</v>
      </c>
      <c r="O33" s="52"/>
      <c r="P33" s="85"/>
    </row>
    <row r="34" spans="1:16" ht="12.75">
      <c r="A34" s="12" t="s">
        <v>36</v>
      </c>
      <c r="B34" s="30" t="s">
        <v>279</v>
      </c>
      <c r="C34" s="30" t="s">
        <v>259</v>
      </c>
      <c r="D34" s="11" t="s">
        <v>5</v>
      </c>
      <c r="E34" s="56">
        <v>2049</v>
      </c>
      <c r="F34" s="56">
        <v>2643</v>
      </c>
      <c r="G34" s="56">
        <v>3633</v>
      </c>
      <c r="H34" s="57">
        <v>8325</v>
      </c>
      <c r="I34" s="62">
        <v>3814</v>
      </c>
      <c r="J34" s="59">
        <v>3290</v>
      </c>
      <c r="K34" s="59">
        <v>3682</v>
      </c>
      <c r="L34" s="60">
        <v>10786</v>
      </c>
      <c r="M34" s="63">
        <f t="shared" si="0"/>
        <v>19111</v>
      </c>
      <c r="O34" s="52"/>
      <c r="P34" s="85"/>
    </row>
    <row r="35" spans="1:16" ht="12.75">
      <c r="A35" s="12" t="s">
        <v>37</v>
      </c>
      <c r="B35" s="31" t="s">
        <v>282</v>
      </c>
      <c r="C35" s="31" t="s">
        <v>257</v>
      </c>
      <c r="D35" s="11" t="s">
        <v>9</v>
      </c>
      <c r="E35" s="56">
        <v>808</v>
      </c>
      <c r="F35" s="56">
        <v>1349</v>
      </c>
      <c r="G35" s="56">
        <v>1564</v>
      </c>
      <c r="H35" s="57">
        <v>3721</v>
      </c>
      <c r="I35" s="62">
        <v>1349</v>
      </c>
      <c r="J35" s="59">
        <v>1732</v>
      </c>
      <c r="K35" s="59">
        <v>1296</v>
      </c>
      <c r="L35" s="60">
        <v>4377</v>
      </c>
      <c r="M35" s="63">
        <f t="shared" si="0"/>
        <v>8098</v>
      </c>
      <c r="O35" s="52"/>
      <c r="P35" s="85"/>
    </row>
    <row r="36" spans="1:16" ht="12.75">
      <c r="A36" s="12" t="s">
        <v>38</v>
      </c>
      <c r="B36" s="31" t="s">
        <v>280</v>
      </c>
      <c r="C36" s="31" t="s">
        <v>258</v>
      </c>
      <c r="D36" s="11" t="s">
        <v>5</v>
      </c>
      <c r="E36" s="56">
        <v>346</v>
      </c>
      <c r="F36" s="56">
        <v>1335</v>
      </c>
      <c r="G36" s="56">
        <v>3020</v>
      </c>
      <c r="H36" s="57">
        <v>4701</v>
      </c>
      <c r="I36" s="62">
        <v>2050</v>
      </c>
      <c r="J36" s="59">
        <v>2421</v>
      </c>
      <c r="K36" s="59">
        <v>1509</v>
      </c>
      <c r="L36" s="60">
        <v>5980</v>
      </c>
      <c r="M36" s="63">
        <f t="shared" si="0"/>
        <v>10681</v>
      </c>
      <c r="O36" s="52"/>
      <c r="P36" s="85"/>
    </row>
    <row r="37" spans="1:16" ht="12.75">
      <c r="A37" s="12" t="s">
        <v>39</v>
      </c>
      <c r="B37" s="31" t="s">
        <v>282</v>
      </c>
      <c r="C37" s="31" t="s">
        <v>261</v>
      </c>
      <c r="D37" s="11" t="s">
        <v>5</v>
      </c>
      <c r="E37" s="56">
        <v>1466</v>
      </c>
      <c r="F37" s="56">
        <v>1621</v>
      </c>
      <c r="G37" s="56">
        <v>1929</v>
      </c>
      <c r="H37" s="57">
        <v>5016</v>
      </c>
      <c r="I37" s="62">
        <v>2184</v>
      </c>
      <c r="J37" s="59">
        <v>2180</v>
      </c>
      <c r="K37" s="59">
        <v>2023</v>
      </c>
      <c r="L37" s="60">
        <v>6387</v>
      </c>
      <c r="M37" s="63">
        <f t="shared" si="0"/>
        <v>11403</v>
      </c>
      <c r="O37" s="52"/>
      <c r="P37" s="85"/>
    </row>
    <row r="38" spans="1:16" ht="12.75">
      <c r="A38" s="12" t="s">
        <v>40</v>
      </c>
      <c r="B38" s="31" t="s">
        <v>282</v>
      </c>
      <c r="C38" s="31" t="s">
        <v>256</v>
      </c>
      <c r="D38" s="11" t="s">
        <v>9</v>
      </c>
      <c r="E38" s="56">
        <v>2776</v>
      </c>
      <c r="F38" s="56">
        <v>3205</v>
      </c>
      <c r="G38" s="56">
        <v>3485</v>
      </c>
      <c r="H38" s="57">
        <v>9466</v>
      </c>
      <c r="I38" s="62">
        <v>3985</v>
      </c>
      <c r="J38" s="59">
        <v>3846</v>
      </c>
      <c r="K38" s="59">
        <v>3692</v>
      </c>
      <c r="L38" s="60">
        <v>11523</v>
      </c>
      <c r="M38" s="63">
        <f t="shared" si="0"/>
        <v>20989</v>
      </c>
      <c r="O38" s="52"/>
      <c r="P38" s="85"/>
    </row>
    <row r="39" spans="1:16" ht="12.75">
      <c r="A39" s="12" t="s">
        <v>41</v>
      </c>
      <c r="B39" s="31" t="s">
        <v>282</v>
      </c>
      <c r="C39" s="31" t="s">
        <v>254</v>
      </c>
      <c r="D39" s="11" t="s">
        <v>5</v>
      </c>
      <c r="E39" s="56">
        <v>1214</v>
      </c>
      <c r="F39" s="56">
        <v>2145</v>
      </c>
      <c r="G39" s="56">
        <v>2100</v>
      </c>
      <c r="H39" s="57">
        <v>5459</v>
      </c>
      <c r="I39" s="62">
        <v>2152</v>
      </c>
      <c r="J39" s="59">
        <v>1860</v>
      </c>
      <c r="K39" s="59">
        <v>1981</v>
      </c>
      <c r="L39" s="60">
        <v>5993</v>
      </c>
      <c r="M39" s="63">
        <f t="shared" si="0"/>
        <v>11452</v>
      </c>
      <c r="O39" s="52"/>
      <c r="P39" s="85"/>
    </row>
    <row r="40" spans="1:16" ht="12.75">
      <c r="A40" s="17" t="s">
        <v>42</v>
      </c>
      <c r="B40" s="31" t="s">
        <v>282</v>
      </c>
      <c r="C40" s="31" t="s">
        <v>257</v>
      </c>
      <c r="D40" s="11" t="s">
        <v>5</v>
      </c>
      <c r="E40" s="56">
        <v>740</v>
      </c>
      <c r="F40" s="56">
        <v>1753</v>
      </c>
      <c r="G40" s="56">
        <v>2109</v>
      </c>
      <c r="H40" s="57">
        <v>4602</v>
      </c>
      <c r="I40" s="62">
        <v>2339</v>
      </c>
      <c r="J40" s="59">
        <v>2275</v>
      </c>
      <c r="K40" s="59">
        <v>2213</v>
      </c>
      <c r="L40" s="60">
        <v>6827</v>
      </c>
      <c r="M40" s="63">
        <f t="shared" si="0"/>
        <v>11429</v>
      </c>
      <c r="O40" s="52"/>
      <c r="P40" s="85"/>
    </row>
    <row r="41" spans="1:16" ht="12.75">
      <c r="A41" s="12" t="s">
        <v>43</v>
      </c>
      <c r="B41" s="32" t="s">
        <v>281</v>
      </c>
      <c r="C41" s="32" t="s">
        <v>257</v>
      </c>
      <c r="D41" s="11" t="s">
        <v>5</v>
      </c>
      <c r="E41" s="56">
        <v>2999</v>
      </c>
      <c r="F41" s="56">
        <v>3184</v>
      </c>
      <c r="G41" s="56">
        <v>4228</v>
      </c>
      <c r="H41" s="57">
        <v>10411</v>
      </c>
      <c r="I41" s="62">
        <v>4437</v>
      </c>
      <c r="J41" s="59">
        <v>3839</v>
      </c>
      <c r="K41" s="59">
        <v>3484</v>
      </c>
      <c r="L41" s="60">
        <v>11760</v>
      </c>
      <c r="M41" s="63">
        <f t="shared" si="0"/>
        <v>22171</v>
      </c>
      <c r="O41" s="52"/>
      <c r="P41" s="85"/>
    </row>
    <row r="42" spans="1:16" ht="12.75">
      <c r="A42" s="12" t="s">
        <v>44</v>
      </c>
      <c r="B42" s="31" t="s">
        <v>282</v>
      </c>
      <c r="C42" s="31" t="s">
        <v>255</v>
      </c>
      <c r="D42" s="11" t="s">
        <v>5</v>
      </c>
      <c r="E42" s="56">
        <v>2641</v>
      </c>
      <c r="F42" s="56">
        <v>2240</v>
      </c>
      <c r="G42" s="56">
        <v>2146</v>
      </c>
      <c r="H42" s="57">
        <v>7027</v>
      </c>
      <c r="I42" s="62">
        <v>2356</v>
      </c>
      <c r="J42" s="59">
        <v>2200</v>
      </c>
      <c r="K42" s="59">
        <v>2015</v>
      </c>
      <c r="L42" s="60">
        <v>6571</v>
      </c>
      <c r="M42" s="63">
        <f t="shared" si="0"/>
        <v>13598</v>
      </c>
      <c r="O42" s="52"/>
      <c r="P42" s="85"/>
    </row>
    <row r="43" spans="1:16" ht="12.75">
      <c r="A43" s="12" t="s">
        <v>45</v>
      </c>
      <c r="B43" s="31" t="s">
        <v>281</v>
      </c>
      <c r="C43" s="31" t="s">
        <v>254</v>
      </c>
      <c r="D43" s="11" t="s">
        <v>5</v>
      </c>
      <c r="E43" s="56">
        <v>4484</v>
      </c>
      <c r="F43" s="56">
        <v>4669</v>
      </c>
      <c r="G43" s="56">
        <v>5471</v>
      </c>
      <c r="H43" s="57">
        <v>14624</v>
      </c>
      <c r="I43" s="62">
        <v>5893</v>
      </c>
      <c r="J43" s="59">
        <v>6976</v>
      </c>
      <c r="K43" s="59">
        <v>5180</v>
      </c>
      <c r="L43" s="60">
        <v>18049</v>
      </c>
      <c r="M43" s="63">
        <f t="shared" si="0"/>
        <v>32673</v>
      </c>
      <c r="O43" s="52"/>
      <c r="P43" s="85"/>
    </row>
    <row r="44" spans="1:16" ht="12.75">
      <c r="A44" s="12" t="s">
        <v>271</v>
      </c>
      <c r="B44" s="31" t="s">
        <v>281</v>
      </c>
      <c r="C44" s="31" t="s">
        <v>254</v>
      </c>
      <c r="D44" s="11" t="s">
        <v>9</v>
      </c>
      <c r="E44" s="56">
        <v>3301</v>
      </c>
      <c r="F44" s="56">
        <v>4021</v>
      </c>
      <c r="G44" s="56">
        <v>4843</v>
      </c>
      <c r="H44" s="57">
        <v>12165</v>
      </c>
      <c r="I44" s="62">
        <v>5322</v>
      </c>
      <c r="J44" s="59">
        <v>4901</v>
      </c>
      <c r="K44" s="59">
        <v>3901</v>
      </c>
      <c r="L44" s="60">
        <v>14124</v>
      </c>
      <c r="M44" s="63">
        <f t="shared" si="0"/>
        <v>26289</v>
      </c>
      <c r="O44" s="52"/>
      <c r="P44" s="85"/>
    </row>
    <row r="45" spans="1:16" ht="12.75">
      <c r="A45" s="12" t="s">
        <v>46</v>
      </c>
      <c r="B45" s="31" t="s">
        <v>282</v>
      </c>
      <c r="C45" s="31" t="s">
        <v>255</v>
      </c>
      <c r="D45" s="11" t="s">
        <v>5</v>
      </c>
      <c r="E45" s="56">
        <v>1734</v>
      </c>
      <c r="F45" s="56">
        <v>2048</v>
      </c>
      <c r="G45" s="56">
        <v>2474</v>
      </c>
      <c r="H45" s="57">
        <v>6256</v>
      </c>
      <c r="I45" s="62">
        <v>2723</v>
      </c>
      <c r="J45" s="59">
        <v>2361</v>
      </c>
      <c r="K45" s="59">
        <v>1154</v>
      </c>
      <c r="L45" s="60">
        <v>6238</v>
      </c>
      <c r="M45" s="63">
        <f t="shared" si="0"/>
        <v>12494</v>
      </c>
      <c r="O45" s="52"/>
      <c r="P45" s="85"/>
    </row>
    <row r="46" spans="1:16" ht="12.75">
      <c r="A46" s="12" t="s">
        <v>47</v>
      </c>
      <c r="B46" s="31" t="s">
        <v>282</v>
      </c>
      <c r="C46" s="31" t="s">
        <v>256</v>
      </c>
      <c r="D46" s="11" t="s">
        <v>5</v>
      </c>
      <c r="E46" s="56">
        <v>787</v>
      </c>
      <c r="F46" s="56">
        <v>888</v>
      </c>
      <c r="G46" s="56">
        <v>1026</v>
      </c>
      <c r="H46" s="57">
        <v>2701</v>
      </c>
      <c r="I46" s="62">
        <v>1128</v>
      </c>
      <c r="J46" s="59">
        <v>877</v>
      </c>
      <c r="K46" s="59">
        <v>1036</v>
      </c>
      <c r="L46" s="60">
        <v>3041</v>
      </c>
      <c r="M46" s="63">
        <f t="shared" si="0"/>
        <v>5742</v>
      </c>
      <c r="O46" s="52"/>
      <c r="P46" s="85"/>
    </row>
    <row r="47" spans="1:16" ht="12.75">
      <c r="A47" s="12" t="s">
        <v>48</v>
      </c>
      <c r="B47" s="31" t="s">
        <v>282</v>
      </c>
      <c r="C47" s="31" t="s">
        <v>256</v>
      </c>
      <c r="D47" s="11" t="s">
        <v>5</v>
      </c>
      <c r="E47" s="56">
        <v>831</v>
      </c>
      <c r="F47" s="56">
        <v>837</v>
      </c>
      <c r="G47" s="56">
        <v>1175</v>
      </c>
      <c r="H47" s="57">
        <v>2843</v>
      </c>
      <c r="I47" s="62">
        <v>1125</v>
      </c>
      <c r="J47" s="59">
        <v>965</v>
      </c>
      <c r="K47" s="59">
        <v>1251</v>
      </c>
      <c r="L47" s="60">
        <v>3341</v>
      </c>
      <c r="M47" s="63">
        <f t="shared" si="0"/>
        <v>6184</v>
      </c>
      <c r="O47" s="52"/>
      <c r="P47" s="85"/>
    </row>
    <row r="48" spans="1:16" ht="12.75">
      <c r="A48" s="12" t="s">
        <v>49</v>
      </c>
      <c r="B48" s="31" t="s">
        <v>282</v>
      </c>
      <c r="C48" s="31" t="s">
        <v>254</v>
      </c>
      <c r="D48" s="11" t="s">
        <v>5</v>
      </c>
      <c r="E48" s="56">
        <v>2526</v>
      </c>
      <c r="F48" s="56">
        <v>2428</v>
      </c>
      <c r="G48" s="56">
        <v>3038</v>
      </c>
      <c r="H48" s="57">
        <v>7992</v>
      </c>
      <c r="I48" s="62">
        <v>2839</v>
      </c>
      <c r="J48" s="59">
        <v>2489</v>
      </c>
      <c r="K48" s="59">
        <v>2166</v>
      </c>
      <c r="L48" s="60">
        <v>7494</v>
      </c>
      <c r="M48" s="63">
        <f t="shared" si="0"/>
        <v>15486</v>
      </c>
      <c r="O48" s="52"/>
      <c r="P48" s="85"/>
    </row>
    <row r="49" spans="1:16" ht="12.75">
      <c r="A49" s="12" t="s">
        <v>50</v>
      </c>
      <c r="B49" s="31" t="s">
        <v>280</v>
      </c>
      <c r="C49" s="31" t="s">
        <v>258</v>
      </c>
      <c r="D49" s="11" t="s">
        <v>5</v>
      </c>
      <c r="E49" s="56">
        <v>185</v>
      </c>
      <c r="F49" s="56">
        <v>226</v>
      </c>
      <c r="G49" s="56">
        <v>305</v>
      </c>
      <c r="H49" s="57">
        <v>716</v>
      </c>
      <c r="I49" s="62" t="s">
        <v>285</v>
      </c>
      <c r="J49" s="59">
        <v>281</v>
      </c>
      <c r="K49" s="59">
        <v>262</v>
      </c>
      <c r="L49" s="60">
        <v>543</v>
      </c>
      <c r="M49" s="63">
        <f t="shared" si="0"/>
        <v>1259</v>
      </c>
      <c r="O49" s="52"/>
      <c r="P49" s="85"/>
    </row>
    <row r="50" spans="1:16" ht="12.75">
      <c r="A50" s="12" t="s">
        <v>51</v>
      </c>
      <c r="B50" s="31" t="s">
        <v>282</v>
      </c>
      <c r="C50" s="31" t="s">
        <v>257</v>
      </c>
      <c r="D50" s="11" t="s">
        <v>5</v>
      </c>
      <c r="E50" s="56">
        <v>1473</v>
      </c>
      <c r="F50" s="56">
        <v>1523</v>
      </c>
      <c r="G50" s="56">
        <v>1708</v>
      </c>
      <c r="H50" s="57">
        <v>4704</v>
      </c>
      <c r="I50" s="62">
        <v>301</v>
      </c>
      <c r="J50" s="59">
        <v>132</v>
      </c>
      <c r="K50" s="59">
        <v>100</v>
      </c>
      <c r="L50" s="60">
        <v>533</v>
      </c>
      <c r="M50" s="63">
        <f t="shared" si="0"/>
        <v>5237</v>
      </c>
      <c r="O50" s="52"/>
      <c r="P50" s="85"/>
    </row>
    <row r="51" spans="1:16" ht="12.75">
      <c r="A51" s="12" t="s">
        <v>52</v>
      </c>
      <c r="B51" s="31" t="s">
        <v>282</v>
      </c>
      <c r="C51" s="31" t="s">
        <v>254</v>
      </c>
      <c r="D51" s="11" t="s">
        <v>5</v>
      </c>
      <c r="E51" s="56">
        <v>1221</v>
      </c>
      <c r="F51" s="56">
        <v>1338</v>
      </c>
      <c r="G51" s="56">
        <v>1444</v>
      </c>
      <c r="H51" s="57">
        <v>4003</v>
      </c>
      <c r="I51" s="62">
        <v>1565</v>
      </c>
      <c r="J51" s="59">
        <v>1387</v>
      </c>
      <c r="K51" s="59">
        <v>1411</v>
      </c>
      <c r="L51" s="60">
        <v>4363</v>
      </c>
      <c r="M51" s="63">
        <f t="shared" si="0"/>
        <v>8366</v>
      </c>
      <c r="O51" s="52"/>
      <c r="P51" s="85"/>
    </row>
    <row r="52" spans="1:16" ht="12.75">
      <c r="A52" s="12" t="s">
        <v>53</v>
      </c>
      <c r="B52" s="31" t="s">
        <v>282</v>
      </c>
      <c r="C52" s="31" t="s">
        <v>255</v>
      </c>
      <c r="D52" s="11" t="s">
        <v>5</v>
      </c>
      <c r="E52" s="56">
        <v>911</v>
      </c>
      <c r="F52" s="56">
        <v>84</v>
      </c>
      <c r="G52" s="56">
        <v>0</v>
      </c>
      <c r="H52" s="57">
        <v>995</v>
      </c>
      <c r="I52" s="62">
        <v>242</v>
      </c>
      <c r="J52" s="59">
        <v>1181</v>
      </c>
      <c r="K52" s="59">
        <v>1370</v>
      </c>
      <c r="L52" s="60">
        <v>2793</v>
      </c>
      <c r="M52" s="63">
        <f t="shared" si="0"/>
        <v>3788</v>
      </c>
      <c r="O52" s="52"/>
      <c r="P52" s="85"/>
    </row>
    <row r="53" spans="1:16" ht="12.75">
      <c r="A53" s="12" t="s">
        <v>54</v>
      </c>
      <c r="B53" s="31" t="s">
        <v>281</v>
      </c>
      <c r="C53" s="31" t="s">
        <v>260</v>
      </c>
      <c r="D53" s="11" t="s">
        <v>9</v>
      </c>
      <c r="E53" s="56">
        <v>8486</v>
      </c>
      <c r="F53" s="56">
        <v>9210</v>
      </c>
      <c r="G53" s="56">
        <v>10350</v>
      </c>
      <c r="H53" s="57">
        <v>28046</v>
      </c>
      <c r="I53" s="62">
        <v>11484</v>
      </c>
      <c r="J53" s="59">
        <v>10649</v>
      </c>
      <c r="K53" s="59">
        <v>11354</v>
      </c>
      <c r="L53" s="60">
        <v>33487</v>
      </c>
      <c r="M53" s="63">
        <f t="shared" si="0"/>
        <v>61533</v>
      </c>
      <c r="O53" s="52"/>
      <c r="P53" s="85"/>
    </row>
    <row r="54" spans="1:16" ht="12.75">
      <c r="A54" s="12" t="s">
        <v>55</v>
      </c>
      <c r="B54" s="31" t="s">
        <v>282</v>
      </c>
      <c r="C54" s="31" t="s">
        <v>260</v>
      </c>
      <c r="D54" s="11" t="s">
        <v>9</v>
      </c>
      <c r="E54" s="56">
        <v>981</v>
      </c>
      <c r="F54" s="56">
        <v>1169</v>
      </c>
      <c r="G54" s="56">
        <v>1300</v>
      </c>
      <c r="H54" s="57">
        <v>3450</v>
      </c>
      <c r="I54" s="62">
        <v>1339</v>
      </c>
      <c r="J54" s="59">
        <v>1506</v>
      </c>
      <c r="K54" s="59">
        <v>1397</v>
      </c>
      <c r="L54" s="60">
        <v>4242</v>
      </c>
      <c r="M54" s="63">
        <f t="shared" si="0"/>
        <v>7692</v>
      </c>
      <c r="O54" s="52"/>
      <c r="P54" s="85"/>
    </row>
    <row r="55" spans="1:16" ht="12.75">
      <c r="A55" s="12" t="s">
        <v>56</v>
      </c>
      <c r="B55" s="31" t="s">
        <v>279</v>
      </c>
      <c r="C55" s="31" t="s">
        <v>261</v>
      </c>
      <c r="D55" s="11" t="s">
        <v>5</v>
      </c>
      <c r="E55" s="56">
        <v>2469</v>
      </c>
      <c r="F55" s="56">
        <v>2960</v>
      </c>
      <c r="G55" s="56">
        <v>3076</v>
      </c>
      <c r="H55" s="57">
        <v>8505</v>
      </c>
      <c r="I55" s="62">
        <v>3248</v>
      </c>
      <c r="J55" s="59">
        <v>3488</v>
      </c>
      <c r="K55" s="59">
        <v>3145</v>
      </c>
      <c r="L55" s="60">
        <v>9881</v>
      </c>
      <c r="M55" s="63">
        <f t="shared" si="0"/>
        <v>18386</v>
      </c>
      <c r="O55" s="52"/>
      <c r="P55" s="85"/>
    </row>
    <row r="56" spans="1:16" ht="12.75">
      <c r="A56" s="12" t="s">
        <v>57</v>
      </c>
      <c r="B56" s="31" t="s">
        <v>282</v>
      </c>
      <c r="C56" s="31" t="s">
        <v>259</v>
      </c>
      <c r="D56" s="11" t="s">
        <v>9</v>
      </c>
      <c r="E56" s="56">
        <v>822</v>
      </c>
      <c r="F56" s="56">
        <v>894</v>
      </c>
      <c r="G56" s="56">
        <v>1146</v>
      </c>
      <c r="H56" s="57">
        <v>2862</v>
      </c>
      <c r="I56" s="62">
        <v>1178</v>
      </c>
      <c r="J56" s="59">
        <v>1022</v>
      </c>
      <c r="K56" s="59">
        <v>987</v>
      </c>
      <c r="L56" s="60">
        <v>3187</v>
      </c>
      <c r="M56" s="63">
        <f t="shared" si="0"/>
        <v>6049</v>
      </c>
      <c r="O56" s="52"/>
      <c r="P56" s="85"/>
    </row>
    <row r="57" spans="1:16" ht="12.75">
      <c r="A57" s="12" t="s">
        <v>269</v>
      </c>
      <c r="B57" s="31" t="s">
        <v>280</v>
      </c>
      <c r="C57" s="31" t="s">
        <v>258</v>
      </c>
      <c r="D57" s="11" t="s">
        <v>5</v>
      </c>
      <c r="E57" s="56">
        <v>2967</v>
      </c>
      <c r="F57" s="56">
        <v>2805</v>
      </c>
      <c r="G57" s="56">
        <v>3154</v>
      </c>
      <c r="H57" s="57">
        <v>8926</v>
      </c>
      <c r="I57" s="62">
        <v>3463</v>
      </c>
      <c r="J57" s="59">
        <v>3132</v>
      </c>
      <c r="K57" s="59">
        <v>3333</v>
      </c>
      <c r="L57" s="60">
        <v>9928</v>
      </c>
      <c r="M57" s="63">
        <f t="shared" si="0"/>
        <v>18854</v>
      </c>
      <c r="O57" s="52"/>
      <c r="P57" s="85"/>
    </row>
    <row r="58" spans="1:16" ht="12.75">
      <c r="A58" s="12" t="s">
        <v>58</v>
      </c>
      <c r="B58" s="31" t="s">
        <v>281</v>
      </c>
      <c r="C58" s="31" t="s">
        <v>262</v>
      </c>
      <c r="D58" s="11" t="s">
        <v>9</v>
      </c>
      <c r="E58" s="56">
        <v>1369</v>
      </c>
      <c r="F58" s="56">
        <v>1493</v>
      </c>
      <c r="G58" s="56">
        <v>2080</v>
      </c>
      <c r="H58" s="57">
        <v>4942</v>
      </c>
      <c r="I58" s="62">
        <v>2171</v>
      </c>
      <c r="J58" s="59">
        <v>1335</v>
      </c>
      <c r="K58" s="59">
        <v>1906</v>
      </c>
      <c r="L58" s="60">
        <v>5412</v>
      </c>
      <c r="M58" s="63">
        <f t="shared" si="0"/>
        <v>10354</v>
      </c>
      <c r="O58" s="52"/>
      <c r="P58" s="85"/>
    </row>
    <row r="59" spans="1:16" ht="12.75">
      <c r="A59" s="12" t="s">
        <v>59</v>
      </c>
      <c r="B59" s="31" t="s">
        <v>282</v>
      </c>
      <c r="C59" s="31" t="s">
        <v>255</v>
      </c>
      <c r="D59" s="11" t="s">
        <v>5</v>
      </c>
      <c r="E59" s="56">
        <v>369</v>
      </c>
      <c r="F59" s="56">
        <v>383</v>
      </c>
      <c r="G59" s="56">
        <v>361</v>
      </c>
      <c r="H59" s="57">
        <v>1113</v>
      </c>
      <c r="I59" s="62">
        <v>457</v>
      </c>
      <c r="J59" s="59">
        <v>628</v>
      </c>
      <c r="K59" s="59">
        <v>549</v>
      </c>
      <c r="L59" s="60">
        <v>1634</v>
      </c>
      <c r="M59" s="63">
        <f t="shared" si="0"/>
        <v>2747</v>
      </c>
      <c r="O59" s="52"/>
      <c r="P59" s="85"/>
    </row>
    <row r="60" spans="1:16" ht="12.75">
      <c r="A60" s="12" t="s">
        <v>60</v>
      </c>
      <c r="B60" s="31" t="s">
        <v>281</v>
      </c>
      <c r="C60" s="31" t="s">
        <v>255</v>
      </c>
      <c r="D60" s="11" t="s">
        <v>5</v>
      </c>
      <c r="E60" s="56">
        <v>1928</v>
      </c>
      <c r="F60" s="56">
        <v>2008</v>
      </c>
      <c r="G60" s="56">
        <v>1998</v>
      </c>
      <c r="H60" s="57">
        <v>5934</v>
      </c>
      <c r="I60" s="62">
        <v>2097</v>
      </c>
      <c r="J60" s="59">
        <v>2802</v>
      </c>
      <c r="K60" s="59">
        <v>1784</v>
      </c>
      <c r="L60" s="60">
        <v>6683</v>
      </c>
      <c r="M60" s="63">
        <f t="shared" si="0"/>
        <v>12617</v>
      </c>
      <c r="O60" s="52"/>
      <c r="P60" s="85"/>
    </row>
    <row r="61" spans="1:16" ht="12.75">
      <c r="A61" s="12" t="s">
        <v>61</v>
      </c>
      <c r="B61" s="31" t="s">
        <v>282</v>
      </c>
      <c r="C61" s="31" t="s">
        <v>255</v>
      </c>
      <c r="D61" s="11" t="s">
        <v>5</v>
      </c>
      <c r="E61" s="56">
        <v>949</v>
      </c>
      <c r="F61" s="56">
        <v>1587</v>
      </c>
      <c r="G61" s="56">
        <v>2297</v>
      </c>
      <c r="H61" s="57">
        <v>4833</v>
      </c>
      <c r="I61" s="62">
        <v>2586</v>
      </c>
      <c r="J61" s="59">
        <v>1749</v>
      </c>
      <c r="K61" s="59">
        <v>1871</v>
      </c>
      <c r="L61" s="60">
        <v>6206</v>
      </c>
      <c r="M61" s="63">
        <f t="shared" si="0"/>
        <v>11039</v>
      </c>
      <c r="O61" s="52"/>
      <c r="P61" s="85"/>
    </row>
    <row r="62" spans="1:16" ht="12.75">
      <c r="A62" s="12" t="s">
        <v>62</v>
      </c>
      <c r="B62" s="31" t="s">
        <v>279</v>
      </c>
      <c r="C62" s="31" t="s">
        <v>259</v>
      </c>
      <c r="D62" s="11" t="s">
        <v>5</v>
      </c>
      <c r="E62" s="56">
        <v>5399</v>
      </c>
      <c r="F62" s="56">
        <v>5032</v>
      </c>
      <c r="G62" s="56">
        <v>5760</v>
      </c>
      <c r="H62" s="57">
        <v>16191</v>
      </c>
      <c r="I62" s="62">
        <v>6713</v>
      </c>
      <c r="J62" s="59">
        <v>5942</v>
      </c>
      <c r="K62" s="59">
        <v>5606</v>
      </c>
      <c r="L62" s="60">
        <v>18261</v>
      </c>
      <c r="M62" s="63">
        <f t="shared" si="0"/>
        <v>34452</v>
      </c>
      <c r="O62" s="52"/>
      <c r="P62" s="85"/>
    </row>
    <row r="63" spans="1:16" ht="12.75">
      <c r="A63" s="12" t="s">
        <v>63</v>
      </c>
      <c r="B63" s="31" t="s">
        <v>282</v>
      </c>
      <c r="C63" s="31" t="s">
        <v>256</v>
      </c>
      <c r="D63" s="11" t="s">
        <v>9</v>
      </c>
      <c r="E63" s="56">
        <v>1197</v>
      </c>
      <c r="F63" s="56">
        <v>1546</v>
      </c>
      <c r="G63" s="56">
        <v>1759</v>
      </c>
      <c r="H63" s="57">
        <v>4502</v>
      </c>
      <c r="I63" s="62">
        <v>1802</v>
      </c>
      <c r="J63" s="59">
        <v>1833</v>
      </c>
      <c r="K63" s="59">
        <v>1718</v>
      </c>
      <c r="L63" s="60">
        <v>5353</v>
      </c>
      <c r="M63" s="63">
        <f t="shared" si="0"/>
        <v>9855</v>
      </c>
      <c r="O63" s="52"/>
      <c r="P63" s="85"/>
    </row>
    <row r="64" spans="1:16" ht="12.75">
      <c r="A64" s="17" t="s">
        <v>64</v>
      </c>
      <c r="B64" s="31" t="s">
        <v>279</v>
      </c>
      <c r="C64" s="31" t="s">
        <v>261</v>
      </c>
      <c r="D64" s="18" t="s">
        <v>5</v>
      </c>
      <c r="E64" s="56">
        <v>3211</v>
      </c>
      <c r="F64" s="56">
        <v>3524</v>
      </c>
      <c r="G64" s="56">
        <v>4319</v>
      </c>
      <c r="H64" s="57">
        <v>11054</v>
      </c>
      <c r="I64" s="62">
        <v>4615</v>
      </c>
      <c r="J64" s="59">
        <v>4164</v>
      </c>
      <c r="K64" s="59">
        <v>3415</v>
      </c>
      <c r="L64" s="60">
        <v>12194</v>
      </c>
      <c r="M64" s="63">
        <f t="shared" si="0"/>
        <v>23248</v>
      </c>
      <c r="O64" s="52"/>
      <c r="P64" s="85"/>
    </row>
    <row r="65" spans="1:16" ht="12.75">
      <c r="A65" s="12" t="s">
        <v>65</v>
      </c>
      <c r="B65" s="32" t="s">
        <v>281</v>
      </c>
      <c r="C65" s="32" t="s">
        <v>262</v>
      </c>
      <c r="D65" s="11" t="s">
        <v>5</v>
      </c>
      <c r="E65" s="56">
        <v>5375</v>
      </c>
      <c r="F65" s="56">
        <v>6077</v>
      </c>
      <c r="G65" s="56">
        <v>7164</v>
      </c>
      <c r="H65" s="57">
        <v>18616</v>
      </c>
      <c r="I65" s="62">
        <v>7326</v>
      </c>
      <c r="J65" s="59">
        <v>6008</v>
      </c>
      <c r="K65" s="59">
        <v>6801</v>
      </c>
      <c r="L65" s="60">
        <v>20135</v>
      </c>
      <c r="M65" s="63">
        <f t="shared" si="0"/>
        <v>38751</v>
      </c>
      <c r="O65" s="52"/>
      <c r="P65" s="85"/>
    </row>
    <row r="66" spans="1:16" ht="12.75">
      <c r="A66" s="12" t="s">
        <v>66</v>
      </c>
      <c r="B66" s="31" t="s">
        <v>280</v>
      </c>
      <c r="C66" s="31" t="s">
        <v>258</v>
      </c>
      <c r="D66" s="11" t="s">
        <v>5</v>
      </c>
      <c r="E66" s="56">
        <v>1120</v>
      </c>
      <c r="F66" s="56">
        <v>1579</v>
      </c>
      <c r="G66" s="56">
        <v>2714</v>
      </c>
      <c r="H66" s="57">
        <v>5413</v>
      </c>
      <c r="I66" s="62">
        <v>3408</v>
      </c>
      <c r="J66" s="59">
        <v>2732</v>
      </c>
      <c r="K66" s="59">
        <v>2508</v>
      </c>
      <c r="L66" s="60">
        <v>8648</v>
      </c>
      <c r="M66" s="63">
        <f t="shared" si="0"/>
        <v>14061</v>
      </c>
      <c r="O66" s="52"/>
      <c r="P66" s="85"/>
    </row>
    <row r="67" spans="1:16" ht="12.75">
      <c r="A67" s="12" t="s">
        <v>67</v>
      </c>
      <c r="B67" s="31" t="s">
        <v>282</v>
      </c>
      <c r="C67" s="31" t="s">
        <v>257</v>
      </c>
      <c r="D67" s="11" t="s">
        <v>5</v>
      </c>
      <c r="E67" s="56">
        <v>722</v>
      </c>
      <c r="F67" s="56">
        <v>900</v>
      </c>
      <c r="G67" s="56">
        <v>752</v>
      </c>
      <c r="H67" s="57">
        <v>2374</v>
      </c>
      <c r="I67" s="62">
        <v>986</v>
      </c>
      <c r="J67" s="59">
        <v>700</v>
      </c>
      <c r="K67" s="59">
        <v>787</v>
      </c>
      <c r="L67" s="60">
        <v>2473</v>
      </c>
      <c r="M67" s="63">
        <f t="shared" si="0"/>
        <v>4847</v>
      </c>
      <c r="O67" s="52"/>
      <c r="P67" s="85"/>
    </row>
    <row r="68" spans="1:16" ht="12.75">
      <c r="A68" s="12" t="s">
        <v>68</v>
      </c>
      <c r="B68" s="31" t="s">
        <v>282</v>
      </c>
      <c r="C68" s="31" t="s">
        <v>256</v>
      </c>
      <c r="D68" s="11" t="s">
        <v>9</v>
      </c>
      <c r="E68" s="56">
        <v>1076</v>
      </c>
      <c r="F68" s="56">
        <v>1090</v>
      </c>
      <c r="G68" s="56">
        <v>1541</v>
      </c>
      <c r="H68" s="57">
        <v>3707</v>
      </c>
      <c r="I68" s="62">
        <v>1740</v>
      </c>
      <c r="J68" s="59">
        <v>1753</v>
      </c>
      <c r="K68" s="59">
        <v>1658</v>
      </c>
      <c r="L68" s="60">
        <v>5151</v>
      </c>
      <c r="M68" s="63">
        <f aca="true" t="shared" si="1" ref="M68:M131">H68+L68</f>
        <v>8858</v>
      </c>
      <c r="O68" s="52"/>
      <c r="P68" s="85"/>
    </row>
    <row r="69" spans="1:16" ht="12.75">
      <c r="A69" s="12" t="s">
        <v>69</v>
      </c>
      <c r="B69" s="31" t="s">
        <v>282</v>
      </c>
      <c r="C69" s="31" t="s">
        <v>257</v>
      </c>
      <c r="D69" s="11" t="s">
        <v>9</v>
      </c>
      <c r="E69" s="56">
        <v>1193</v>
      </c>
      <c r="F69" s="56">
        <v>1473</v>
      </c>
      <c r="G69" s="56">
        <v>1676</v>
      </c>
      <c r="H69" s="57">
        <v>4342</v>
      </c>
      <c r="I69" s="62">
        <v>1881</v>
      </c>
      <c r="J69" s="59">
        <v>1887</v>
      </c>
      <c r="K69" s="59">
        <v>1757</v>
      </c>
      <c r="L69" s="60">
        <v>5525</v>
      </c>
      <c r="M69" s="63">
        <f t="shared" si="1"/>
        <v>9867</v>
      </c>
      <c r="O69" s="52"/>
      <c r="P69" s="85"/>
    </row>
    <row r="70" spans="1:16" ht="12.75">
      <c r="A70" s="12" t="s">
        <v>70</v>
      </c>
      <c r="B70" s="31" t="s">
        <v>282</v>
      </c>
      <c r="C70" s="31" t="s">
        <v>255</v>
      </c>
      <c r="D70" s="11" t="s">
        <v>5</v>
      </c>
      <c r="E70" s="56">
        <v>1346</v>
      </c>
      <c r="F70" s="56">
        <v>2509</v>
      </c>
      <c r="G70" s="56">
        <v>1412</v>
      </c>
      <c r="H70" s="57">
        <v>5267</v>
      </c>
      <c r="I70" s="62">
        <v>2170</v>
      </c>
      <c r="J70" s="59">
        <v>3180</v>
      </c>
      <c r="K70" s="59">
        <v>1742</v>
      </c>
      <c r="L70" s="60">
        <v>7092</v>
      </c>
      <c r="M70" s="63">
        <f t="shared" si="1"/>
        <v>12359</v>
      </c>
      <c r="O70" s="52"/>
      <c r="P70" s="85"/>
    </row>
    <row r="71" spans="1:16" ht="12.75">
      <c r="A71" s="12" t="s">
        <v>71</v>
      </c>
      <c r="B71" s="31" t="s">
        <v>282</v>
      </c>
      <c r="C71" s="31" t="s">
        <v>261</v>
      </c>
      <c r="D71" s="11" t="s">
        <v>5</v>
      </c>
      <c r="E71" s="56">
        <v>1475</v>
      </c>
      <c r="F71" s="56">
        <v>1492</v>
      </c>
      <c r="G71" s="56">
        <v>1713</v>
      </c>
      <c r="H71" s="57">
        <v>4680</v>
      </c>
      <c r="I71" s="62">
        <v>1357</v>
      </c>
      <c r="J71" s="59">
        <v>1365</v>
      </c>
      <c r="K71" s="59">
        <v>1437</v>
      </c>
      <c r="L71" s="60">
        <v>4159</v>
      </c>
      <c r="M71" s="63">
        <f t="shared" si="1"/>
        <v>8839</v>
      </c>
      <c r="O71" s="52"/>
      <c r="P71" s="85"/>
    </row>
    <row r="72" spans="1:16" ht="12.75">
      <c r="A72" s="12" t="s">
        <v>72</v>
      </c>
      <c r="B72" s="31" t="s">
        <v>282</v>
      </c>
      <c r="C72" s="31" t="s">
        <v>256</v>
      </c>
      <c r="D72" s="11" t="s">
        <v>9</v>
      </c>
      <c r="E72" s="56">
        <v>1290</v>
      </c>
      <c r="F72" s="56">
        <v>1698</v>
      </c>
      <c r="G72" s="56">
        <v>1414</v>
      </c>
      <c r="H72" s="57">
        <v>4402</v>
      </c>
      <c r="I72" s="62">
        <v>2434</v>
      </c>
      <c r="J72" s="59">
        <v>2095</v>
      </c>
      <c r="K72" s="59">
        <v>1892</v>
      </c>
      <c r="L72" s="60">
        <v>6421</v>
      </c>
      <c r="M72" s="63">
        <f t="shared" si="1"/>
        <v>10823</v>
      </c>
      <c r="O72" s="52"/>
      <c r="P72" s="85"/>
    </row>
    <row r="73" spans="1:16" ht="12.75">
      <c r="A73" s="12" t="s">
        <v>73</v>
      </c>
      <c r="B73" s="31" t="s">
        <v>282</v>
      </c>
      <c r="C73" s="31" t="s">
        <v>256</v>
      </c>
      <c r="D73" s="11" t="s">
        <v>5</v>
      </c>
      <c r="E73" s="56">
        <v>1605</v>
      </c>
      <c r="F73" s="56">
        <v>2027</v>
      </c>
      <c r="G73" s="56">
        <v>2237</v>
      </c>
      <c r="H73" s="57">
        <v>5869</v>
      </c>
      <c r="I73" s="62">
        <v>2426</v>
      </c>
      <c r="J73" s="59">
        <v>2220</v>
      </c>
      <c r="K73" s="59">
        <v>2080</v>
      </c>
      <c r="L73" s="60">
        <v>6726</v>
      </c>
      <c r="M73" s="63">
        <f t="shared" si="1"/>
        <v>12595</v>
      </c>
      <c r="O73" s="52"/>
      <c r="P73" s="85"/>
    </row>
    <row r="74" spans="1:16" ht="12.75">
      <c r="A74" s="12" t="s">
        <v>270</v>
      </c>
      <c r="B74" s="31" t="s">
        <v>282</v>
      </c>
      <c r="C74" s="31" t="s">
        <v>254</v>
      </c>
      <c r="D74" s="11" t="s">
        <v>5</v>
      </c>
      <c r="E74" s="56">
        <v>839</v>
      </c>
      <c r="F74" s="56">
        <v>783</v>
      </c>
      <c r="G74" s="56">
        <v>488</v>
      </c>
      <c r="H74" s="57">
        <v>2110</v>
      </c>
      <c r="I74" s="62">
        <v>723</v>
      </c>
      <c r="J74" s="59">
        <v>1194</v>
      </c>
      <c r="K74" s="59">
        <v>1100</v>
      </c>
      <c r="L74" s="60">
        <v>3017</v>
      </c>
      <c r="M74" s="63">
        <f t="shared" si="1"/>
        <v>5127</v>
      </c>
      <c r="O74" s="52"/>
      <c r="P74" s="85"/>
    </row>
    <row r="75" spans="1:16" ht="12.75">
      <c r="A75" s="12" t="s">
        <v>74</v>
      </c>
      <c r="B75" s="31" t="s">
        <v>282</v>
      </c>
      <c r="C75" s="31" t="s">
        <v>256</v>
      </c>
      <c r="D75" s="11" t="s">
        <v>5</v>
      </c>
      <c r="E75" s="56">
        <v>1342</v>
      </c>
      <c r="F75" s="56">
        <v>1228</v>
      </c>
      <c r="G75" s="56">
        <v>1979</v>
      </c>
      <c r="H75" s="57">
        <v>4549</v>
      </c>
      <c r="I75" s="62">
        <v>2102</v>
      </c>
      <c r="J75" s="59">
        <v>2011</v>
      </c>
      <c r="K75" s="59">
        <v>1644</v>
      </c>
      <c r="L75" s="60">
        <v>5757</v>
      </c>
      <c r="M75" s="63">
        <f t="shared" si="1"/>
        <v>10306</v>
      </c>
      <c r="O75" s="52"/>
      <c r="P75" s="85"/>
    </row>
    <row r="76" spans="1:16" ht="12.75">
      <c r="A76" s="12" t="s">
        <v>75</v>
      </c>
      <c r="B76" s="31" t="s">
        <v>280</v>
      </c>
      <c r="C76" s="31" t="s">
        <v>258</v>
      </c>
      <c r="D76" s="11" t="s">
        <v>5</v>
      </c>
      <c r="E76" s="56">
        <v>2573</v>
      </c>
      <c r="F76" s="56">
        <v>3336</v>
      </c>
      <c r="G76" s="56">
        <v>4348</v>
      </c>
      <c r="H76" s="57">
        <v>10257</v>
      </c>
      <c r="I76" s="62">
        <v>4217</v>
      </c>
      <c r="J76" s="59">
        <v>4307</v>
      </c>
      <c r="K76" s="59">
        <v>4554</v>
      </c>
      <c r="L76" s="60">
        <v>13078</v>
      </c>
      <c r="M76" s="63">
        <f t="shared" si="1"/>
        <v>23335</v>
      </c>
      <c r="O76" s="52"/>
      <c r="P76" s="85"/>
    </row>
    <row r="77" spans="1:16" ht="12.75">
      <c r="A77" s="12" t="s">
        <v>76</v>
      </c>
      <c r="B77" s="31" t="s">
        <v>282</v>
      </c>
      <c r="C77" s="31" t="s">
        <v>257</v>
      </c>
      <c r="D77" s="11" t="s">
        <v>9</v>
      </c>
      <c r="E77" s="56">
        <v>1952</v>
      </c>
      <c r="F77" s="56">
        <v>2266</v>
      </c>
      <c r="G77" s="56">
        <v>2560</v>
      </c>
      <c r="H77" s="57">
        <v>6778</v>
      </c>
      <c r="I77" s="62">
        <v>3009</v>
      </c>
      <c r="J77" s="59">
        <v>2650</v>
      </c>
      <c r="K77" s="59">
        <v>2531</v>
      </c>
      <c r="L77" s="60">
        <v>8190</v>
      </c>
      <c r="M77" s="63">
        <f t="shared" si="1"/>
        <v>14968</v>
      </c>
      <c r="O77" s="52"/>
      <c r="P77" s="85"/>
    </row>
    <row r="78" spans="1:16" ht="12.75">
      <c r="A78" s="12" t="s">
        <v>77</v>
      </c>
      <c r="B78" s="31" t="s">
        <v>282</v>
      </c>
      <c r="C78" s="31" t="s">
        <v>255</v>
      </c>
      <c r="D78" s="11" t="s">
        <v>5</v>
      </c>
      <c r="E78" s="56">
        <v>2350</v>
      </c>
      <c r="F78" s="56">
        <v>2528</v>
      </c>
      <c r="G78" s="56">
        <v>3074</v>
      </c>
      <c r="H78" s="57">
        <v>7952</v>
      </c>
      <c r="I78" s="62">
        <v>3234</v>
      </c>
      <c r="J78" s="59">
        <v>2882</v>
      </c>
      <c r="K78" s="59">
        <v>2935</v>
      </c>
      <c r="L78" s="60">
        <v>9051</v>
      </c>
      <c r="M78" s="63">
        <f t="shared" si="1"/>
        <v>17003</v>
      </c>
      <c r="O78" s="52"/>
      <c r="P78" s="85"/>
    </row>
    <row r="79" spans="1:16" ht="12.75">
      <c r="A79" s="12" t="s">
        <v>78</v>
      </c>
      <c r="B79" s="31" t="s">
        <v>282</v>
      </c>
      <c r="C79" s="31" t="s">
        <v>260</v>
      </c>
      <c r="D79" s="11" t="s">
        <v>9</v>
      </c>
      <c r="E79" s="56">
        <v>1638</v>
      </c>
      <c r="F79" s="56">
        <v>1914</v>
      </c>
      <c r="G79" s="56">
        <v>2253</v>
      </c>
      <c r="H79" s="57">
        <v>5805</v>
      </c>
      <c r="I79" s="62">
        <v>2132</v>
      </c>
      <c r="J79" s="59">
        <v>1509</v>
      </c>
      <c r="K79" s="59">
        <v>1948</v>
      </c>
      <c r="L79" s="60">
        <v>5589</v>
      </c>
      <c r="M79" s="63">
        <f t="shared" si="1"/>
        <v>11394</v>
      </c>
      <c r="O79" s="52"/>
      <c r="P79" s="85"/>
    </row>
    <row r="80" spans="1:16" ht="12.75">
      <c r="A80" s="12" t="s">
        <v>79</v>
      </c>
      <c r="B80" s="31" t="s">
        <v>282</v>
      </c>
      <c r="C80" s="31" t="s">
        <v>257</v>
      </c>
      <c r="D80" s="11" t="s">
        <v>5</v>
      </c>
      <c r="E80" s="56">
        <v>2081</v>
      </c>
      <c r="F80" s="56">
        <v>1984</v>
      </c>
      <c r="G80" s="56">
        <v>2057</v>
      </c>
      <c r="H80" s="57">
        <v>6122</v>
      </c>
      <c r="I80" s="62">
        <v>2053</v>
      </c>
      <c r="J80" s="59">
        <v>1909</v>
      </c>
      <c r="K80" s="59">
        <v>1578</v>
      </c>
      <c r="L80" s="60">
        <v>5540</v>
      </c>
      <c r="M80" s="63">
        <f t="shared" si="1"/>
        <v>11662</v>
      </c>
      <c r="O80" s="52"/>
      <c r="P80" s="85"/>
    </row>
    <row r="81" spans="1:16" ht="12.75">
      <c r="A81" s="12" t="s">
        <v>80</v>
      </c>
      <c r="B81" s="31" t="s">
        <v>282</v>
      </c>
      <c r="C81" s="31" t="s">
        <v>257</v>
      </c>
      <c r="D81" s="11" t="s">
        <v>5</v>
      </c>
      <c r="E81" s="56">
        <v>1139</v>
      </c>
      <c r="F81" s="56">
        <v>1260</v>
      </c>
      <c r="G81" s="56">
        <v>1450</v>
      </c>
      <c r="H81" s="57">
        <v>3849</v>
      </c>
      <c r="I81" s="62">
        <v>1649</v>
      </c>
      <c r="J81" s="59">
        <v>1574</v>
      </c>
      <c r="K81" s="59">
        <v>1524</v>
      </c>
      <c r="L81" s="60">
        <v>4747</v>
      </c>
      <c r="M81" s="63">
        <f t="shared" si="1"/>
        <v>8596</v>
      </c>
      <c r="O81" s="52"/>
      <c r="P81" s="85"/>
    </row>
    <row r="82" spans="1:16" ht="12.75">
      <c r="A82" s="12" t="s">
        <v>81</v>
      </c>
      <c r="B82" s="31" t="s">
        <v>282</v>
      </c>
      <c r="C82" s="31" t="s">
        <v>254</v>
      </c>
      <c r="D82" s="11" t="s">
        <v>5</v>
      </c>
      <c r="E82" s="56">
        <v>113</v>
      </c>
      <c r="F82" s="56">
        <v>158</v>
      </c>
      <c r="G82" s="56">
        <v>174</v>
      </c>
      <c r="H82" s="57">
        <v>445</v>
      </c>
      <c r="I82" s="62">
        <v>237</v>
      </c>
      <c r="J82" s="59">
        <v>231</v>
      </c>
      <c r="K82" s="59">
        <v>245</v>
      </c>
      <c r="L82" s="60">
        <v>713</v>
      </c>
      <c r="M82" s="63">
        <f t="shared" si="1"/>
        <v>1158</v>
      </c>
      <c r="O82" s="52"/>
      <c r="P82" s="85"/>
    </row>
    <row r="83" spans="1:16" ht="12.75">
      <c r="A83" s="12" t="s">
        <v>82</v>
      </c>
      <c r="B83" s="31" t="s">
        <v>279</v>
      </c>
      <c r="C83" s="31" t="s">
        <v>262</v>
      </c>
      <c r="D83" s="11" t="s">
        <v>5</v>
      </c>
      <c r="E83" s="56">
        <v>2948</v>
      </c>
      <c r="F83" s="56">
        <v>3057</v>
      </c>
      <c r="G83" s="56">
        <v>3684</v>
      </c>
      <c r="H83" s="57">
        <v>9689</v>
      </c>
      <c r="I83" s="62">
        <v>3534</v>
      </c>
      <c r="J83" s="59">
        <v>2856</v>
      </c>
      <c r="K83" s="59">
        <v>3190</v>
      </c>
      <c r="L83" s="60">
        <v>9580</v>
      </c>
      <c r="M83" s="63">
        <f t="shared" si="1"/>
        <v>19269</v>
      </c>
      <c r="O83" s="52"/>
      <c r="P83" s="85"/>
    </row>
    <row r="84" spans="1:16" ht="12.75">
      <c r="A84" s="12" t="s">
        <v>83</v>
      </c>
      <c r="B84" s="31" t="s">
        <v>282</v>
      </c>
      <c r="C84" s="31" t="s">
        <v>255</v>
      </c>
      <c r="D84" s="11" t="s">
        <v>9</v>
      </c>
      <c r="E84" s="56">
        <v>2250</v>
      </c>
      <c r="F84" s="56">
        <v>2173</v>
      </c>
      <c r="G84" s="56">
        <v>2379</v>
      </c>
      <c r="H84" s="57">
        <v>6802</v>
      </c>
      <c r="I84" s="62">
        <v>2698</v>
      </c>
      <c r="J84" s="59">
        <v>2501</v>
      </c>
      <c r="K84" s="59">
        <v>2398</v>
      </c>
      <c r="L84" s="60">
        <v>7597</v>
      </c>
      <c r="M84" s="63">
        <f t="shared" si="1"/>
        <v>14399</v>
      </c>
      <c r="O84" s="52"/>
      <c r="P84" s="85"/>
    </row>
    <row r="85" spans="1:16" ht="12.75">
      <c r="A85" s="12" t="s">
        <v>296</v>
      </c>
      <c r="B85" s="31" t="s">
        <v>282</v>
      </c>
      <c r="C85" s="31" t="s">
        <v>260</v>
      </c>
      <c r="D85" s="11" t="s">
        <v>5</v>
      </c>
      <c r="E85" s="56">
        <v>1020</v>
      </c>
      <c r="F85" s="56">
        <v>1404</v>
      </c>
      <c r="G85" s="56">
        <v>1559</v>
      </c>
      <c r="H85" s="57">
        <v>3983</v>
      </c>
      <c r="I85" s="62">
        <v>1822</v>
      </c>
      <c r="J85" s="59">
        <v>1758</v>
      </c>
      <c r="K85" s="59">
        <v>1728</v>
      </c>
      <c r="L85" s="60">
        <v>5308</v>
      </c>
      <c r="M85" s="63">
        <f t="shared" si="1"/>
        <v>9291</v>
      </c>
      <c r="O85" s="52"/>
      <c r="P85" s="85"/>
    </row>
    <row r="86" spans="1:16" ht="12.75">
      <c r="A86" s="12" t="s">
        <v>84</v>
      </c>
      <c r="B86" s="31" t="s">
        <v>282</v>
      </c>
      <c r="C86" s="31" t="s">
        <v>256</v>
      </c>
      <c r="D86" s="11" t="s">
        <v>5</v>
      </c>
      <c r="E86" s="56">
        <v>1424</v>
      </c>
      <c r="F86" s="56">
        <v>1510</v>
      </c>
      <c r="G86" s="56">
        <v>1604</v>
      </c>
      <c r="H86" s="57">
        <v>4538</v>
      </c>
      <c r="I86" s="62">
        <v>1675</v>
      </c>
      <c r="J86" s="59">
        <v>1374</v>
      </c>
      <c r="K86" s="59">
        <v>1388</v>
      </c>
      <c r="L86" s="60">
        <v>4437</v>
      </c>
      <c r="M86" s="63">
        <f t="shared" si="1"/>
        <v>8975</v>
      </c>
      <c r="O86" s="52"/>
      <c r="P86" s="85"/>
    </row>
    <row r="87" spans="1:16" ht="12.75">
      <c r="A87" s="12" t="s">
        <v>85</v>
      </c>
      <c r="B87" s="31" t="s">
        <v>282</v>
      </c>
      <c r="C87" s="31" t="s">
        <v>256</v>
      </c>
      <c r="D87" s="11" t="s">
        <v>9</v>
      </c>
      <c r="E87" s="56">
        <v>1504</v>
      </c>
      <c r="F87" s="56">
        <v>1840</v>
      </c>
      <c r="G87" s="56">
        <v>2295</v>
      </c>
      <c r="H87" s="57">
        <v>5639</v>
      </c>
      <c r="I87" s="62">
        <v>2285</v>
      </c>
      <c r="J87" s="59">
        <v>2188</v>
      </c>
      <c r="K87" s="59">
        <v>2370</v>
      </c>
      <c r="L87" s="60">
        <v>6843</v>
      </c>
      <c r="M87" s="63">
        <f t="shared" si="1"/>
        <v>12482</v>
      </c>
      <c r="O87" s="52"/>
      <c r="P87" s="85"/>
    </row>
    <row r="88" spans="1:16" ht="12.75">
      <c r="A88" s="12" t="s">
        <v>86</v>
      </c>
      <c r="B88" s="31" t="s">
        <v>282</v>
      </c>
      <c r="C88" s="31" t="s">
        <v>257</v>
      </c>
      <c r="D88" s="11" t="s">
        <v>5</v>
      </c>
      <c r="E88" s="56">
        <v>1765</v>
      </c>
      <c r="F88" s="56">
        <v>1596</v>
      </c>
      <c r="G88" s="56">
        <v>2212</v>
      </c>
      <c r="H88" s="57">
        <v>5573</v>
      </c>
      <c r="I88" s="62">
        <v>2150</v>
      </c>
      <c r="J88" s="59">
        <v>2051</v>
      </c>
      <c r="K88" s="59">
        <v>1854</v>
      </c>
      <c r="L88" s="60">
        <v>6055</v>
      </c>
      <c r="M88" s="63">
        <f t="shared" si="1"/>
        <v>11628</v>
      </c>
      <c r="O88" s="52"/>
      <c r="P88" s="85"/>
    </row>
    <row r="89" spans="1:16" ht="12.75">
      <c r="A89" s="12" t="s">
        <v>87</v>
      </c>
      <c r="B89" s="31" t="s">
        <v>280</v>
      </c>
      <c r="C89" s="31" t="s">
        <v>258</v>
      </c>
      <c r="D89" s="11" t="s">
        <v>5</v>
      </c>
      <c r="E89" s="56">
        <v>1128</v>
      </c>
      <c r="F89" s="56">
        <v>1375</v>
      </c>
      <c r="G89" s="56">
        <v>1882</v>
      </c>
      <c r="H89" s="57">
        <v>4385</v>
      </c>
      <c r="I89" s="62">
        <v>1937</v>
      </c>
      <c r="J89" s="59">
        <v>2039</v>
      </c>
      <c r="K89" s="59">
        <v>1691</v>
      </c>
      <c r="L89" s="60">
        <v>5667</v>
      </c>
      <c r="M89" s="63">
        <f t="shared" si="1"/>
        <v>10052</v>
      </c>
      <c r="O89" s="52"/>
      <c r="P89" s="85"/>
    </row>
    <row r="90" spans="1:16" ht="12.75">
      <c r="A90" s="12" t="s">
        <v>88</v>
      </c>
      <c r="B90" s="31" t="s">
        <v>282</v>
      </c>
      <c r="C90" s="31" t="s">
        <v>256</v>
      </c>
      <c r="D90" s="11" t="s">
        <v>9</v>
      </c>
      <c r="E90" s="56">
        <v>245</v>
      </c>
      <c r="F90" s="56">
        <v>763</v>
      </c>
      <c r="G90" s="56">
        <v>852</v>
      </c>
      <c r="H90" s="57">
        <v>1860</v>
      </c>
      <c r="I90" s="62">
        <v>930</v>
      </c>
      <c r="J90" s="59">
        <v>2120</v>
      </c>
      <c r="K90" s="59">
        <v>763</v>
      </c>
      <c r="L90" s="60">
        <v>3813</v>
      </c>
      <c r="M90" s="63">
        <f t="shared" si="1"/>
        <v>5673</v>
      </c>
      <c r="O90" s="52"/>
      <c r="P90" s="85"/>
    </row>
    <row r="91" spans="1:16" ht="12.75">
      <c r="A91" s="12" t="s">
        <v>89</v>
      </c>
      <c r="B91" s="31" t="s">
        <v>280</v>
      </c>
      <c r="C91" s="31" t="s">
        <v>258</v>
      </c>
      <c r="D91" s="11" t="s">
        <v>5</v>
      </c>
      <c r="E91" s="56">
        <v>448</v>
      </c>
      <c r="F91" s="56">
        <v>768</v>
      </c>
      <c r="G91" s="56">
        <v>1016</v>
      </c>
      <c r="H91" s="57">
        <v>2232</v>
      </c>
      <c r="I91" s="62">
        <v>735</v>
      </c>
      <c r="J91" s="59">
        <v>644</v>
      </c>
      <c r="K91" s="59">
        <v>641</v>
      </c>
      <c r="L91" s="60">
        <v>2020</v>
      </c>
      <c r="M91" s="63">
        <f t="shared" si="1"/>
        <v>4252</v>
      </c>
      <c r="O91" s="52"/>
      <c r="P91" s="85"/>
    </row>
    <row r="92" spans="1:16" ht="12.75">
      <c r="A92" s="12" t="s">
        <v>90</v>
      </c>
      <c r="B92" s="31" t="s">
        <v>281</v>
      </c>
      <c r="C92" s="31" t="s">
        <v>254</v>
      </c>
      <c r="D92" s="11" t="s">
        <v>5</v>
      </c>
      <c r="E92" s="56">
        <v>990</v>
      </c>
      <c r="F92" s="56">
        <v>1316</v>
      </c>
      <c r="G92" s="56">
        <v>1674</v>
      </c>
      <c r="H92" s="57">
        <v>3980</v>
      </c>
      <c r="I92" s="62">
        <v>2090</v>
      </c>
      <c r="J92" s="59">
        <v>1707</v>
      </c>
      <c r="K92" s="59">
        <v>1618</v>
      </c>
      <c r="L92" s="60">
        <v>5415</v>
      </c>
      <c r="M92" s="63">
        <f t="shared" si="1"/>
        <v>9395</v>
      </c>
      <c r="O92" s="52"/>
      <c r="P92" s="85"/>
    </row>
    <row r="93" spans="1:16" ht="12.75">
      <c r="A93" s="12" t="s">
        <v>91</v>
      </c>
      <c r="B93" s="31" t="s">
        <v>280</v>
      </c>
      <c r="C93" s="31" t="s">
        <v>258</v>
      </c>
      <c r="D93" s="11" t="s">
        <v>9</v>
      </c>
      <c r="E93" s="56">
        <v>240</v>
      </c>
      <c r="F93" s="56">
        <v>498</v>
      </c>
      <c r="G93" s="56">
        <v>553</v>
      </c>
      <c r="H93" s="57">
        <v>1291</v>
      </c>
      <c r="I93" s="62">
        <v>510</v>
      </c>
      <c r="J93" s="59">
        <v>533</v>
      </c>
      <c r="K93" s="59">
        <v>589</v>
      </c>
      <c r="L93" s="60">
        <v>1632</v>
      </c>
      <c r="M93" s="63">
        <f t="shared" si="1"/>
        <v>2923</v>
      </c>
      <c r="O93" s="52"/>
      <c r="P93" s="85"/>
    </row>
    <row r="94" spans="1:16" ht="12.75">
      <c r="A94" s="12" t="s">
        <v>92</v>
      </c>
      <c r="B94" s="31" t="s">
        <v>282</v>
      </c>
      <c r="C94" s="31" t="s">
        <v>255</v>
      </c>
      <c r="D94" s="11" t="s">
        <v>5</v>
      </c>
      <c r="E94" s="56">
        <v>1231</v>
      </c>
      <c r="F94" s="56">
        <v>1174</v>
      </c>
      <c r="G94" s="56">
        <v>1492</v>
      </c>
      <c r="H94" s="57">
        <v>3897</v>
      </c>
      <c r="I94" s="62">
        <v>2053</v>
      </c>
      <c r="J94" s="59">
        <v>3326</v>
      </c>
      <c r="K94" s="59">
        <v>1931</v>
      </c>
      <c r="L94" s="60">
        <v>7310</v>
      </c>
      <c r="M94" s="63">
        <f t="shared" si="1"/>
        <v>11207</v>
      </c>
      <c r="O94" s="52"/>
      <c r="P94" s="85"/>
    </row>
    <row r="95" spans="1:16" ht="12.75">
      <c r="A95" s="12" t="s">
        <v>93</v>
      </c>
      <c r="B95" s="31" t="s">
        <v>280</v>
      </c>
      <c r="C95" s="31" t="s">
        <v>258</v>
      </c>
      <c r="D95" s="11" t="s">
        <v>5</v>
      </c>
      <c r="E95" s="56">
        <v>1251</v>
      </c>
      <c r="F95" s="56">
        <v>1510</v>
      </c>
      <c r="G95" s="56">
        <v>1779</v>
      </c>
      <c r="H95" s="57">
        <v>4540</v>
      </c>
      <c r="I95" s="62">
        <v>2009</v>
      </c>
      <c r="J95" s="59">
        <v>2323</v>
      </c>
      <c r="K95" s="59">
        <v>2077</v>
      </c>
      <c r="L95" s="60">
        <v>6409</v>
      </c>
      <c r="M95" s="63">
        <f t="shared" si="1"/>
        <v>10949</v>
      </c>
      <c r="O95" s="52"/>
      <c r="P95" s="85"/>
    </row>
    <row r="96" spans="1:16" ht="12.75">
      <c r="A96" s="12" t="s">
        <v>94</v>
      </c>
      <c r="B96" s="31" t="s">
        <v>280</v>
      </c>
      <c r="C96" s="31" t="s">
        <v>258</v>
      </c>
      <c r="D96" s="11" t="s">
        <v>5</v>
      </c>
      <c r="E96" s="56">
        <v>5837</v>
      </c>
      <c r="F96" s="56">
        <v>2865</v>
      </c>
      <c r="G96" s="56">
        <v>3912</v>
      </c>
      <c r="H96" s="57">
        <v>12614</v>
      </c>
      <c r="I96" s="62">
        <v>3673</v>
      </c>
      <c r="J96" s="59">
        <v>2917</v>
      </c>
      <c r="K96" s="59">
        <v>3703</v>
      </c>
      <c r="L96" s="60">
        <v>10293</v>
      </c>
      <c r="M96" s="63">
        <f t="shared" si="1"/>
        <v>22907</v>
      </c>
      <c r="O96" s="52"/>
      <c r="P96" s="85"/>
    </row>
    <row r="97" spans="1:16" ht="12.75">
      <c r="A97" s="12" t="s">
        <v>95</v>
      </c>
      <c r="B97" s="31" t="s">
        <v>282</v>
      </c>
      <c r="C97" s="31" t="s">
        <v>256</v>
      </c>
      <c r="D97" s="11" t="s">
        <v>5</v>
      </c>
      <c r="E97" s="56">
        <v>355</v>
      </c>
      <c r="F97" s="56">
        <v>588</v>
      </c>
      <c r="G97" s="56">
        <v>718</v>
      </c>
      <c r="H97" s="57">
        <v>1661</v>
      </c>
      <c r="I97" s="62">
        <v>844</v>
      </c>
      <c r="J97" s="59">
        <v>789</v>
      </c>
      <c r="K97" s="59">
        <v>853</v>
      </c>
      <c r="L97" s="60">
        <v>2486</v>
      </c>
      <c r="M97" s="63">
        <f t="shared" si="1"/>
        <v>4147</v>
      </c>
      <c r="O97" s="52"/>
      <c r="P97" s="85"/>
    </row>
    <row r="98" spans="1:16" ht="12.75">
      <c r="A98" s="12" t="s">
        <v>96</v>
      </c>
      <c r="B98" s="31" t="s">
        <v>281</v>
      </c>
      <c r="C98" s="31" t="s">
        <v>262</v>
      </c>
      <c r="D98" s="11" t="s">
        <v>5</v>
      </c>
      <c r="E98" s="56">
        <v>1492</v>
      </c>
      <c r="F98" s="56">
        <v>1312</v>
      </c>
      <c r="G98" s="56">
        <v>1886</v>
      </c>
      <c r="H98" s="57">
        <v>4690</v>
      </c>
      <c r="I98" s="62">
        <v>1581</v>
      </c>
      <c r="J98" s="59">
        <v>1682</v>
      </c>
      <c r="K98" s="59">
        <v>6279</v>
      </c>
      <c r="L98" s="60">
        <v>9542</v>
      </c>
      <c r="M98" s="63">
        <f t="shared" si="1"/>
        <v>14232</v>
      </c>
      <c r="O98" s="52"/>
      <c r="P98" s="85"/>
    </row>
    <row r="99" spans="1:16" ht="12.75">
      <c r="A99" s="12" t="s">
        <v>97</v>
      </c>
      <c r="B99" s="31" t="s">
        <v>282</v>
      </c>
      <c r="C99" s="31" t="s">
        <v>256</v>
      </c>
      <c r="D99" s="11" t="s">
        <v>9</v>
      </c>
      <c r="E99" s="56">
        <v>924</v>
      </c>
      <c r="F99" s="56">
        <v>1014</v>
      </c>
      <c r="G99" s="56">
        <v>1238</v>
      </c>
      <c r="H99" s="57">
        <v>3176</v>
      </c>
      <c r="I99" s="62">
        <v>1456</v>
      </c>
      <c r="J99" s="59">
        <v>1335</v>
      </c>
      <c r="K99" s="59">
        <v>1399</v>
      </c>
      <c r="L99" s="60">
        <v>4190</v>
      </c>
      <c r="M99" s="63">
        <f t="shared" si="1"/>
        <v>7366</v>
      </c>
      <c r="O99" s="52"/>
      <c r="P99" s="85"/>
    </row>
    <row r="100" spans="1:16" ht="12.75">
      <c r="A100" s="12" t="s">
        <v>98</v>
      </c>
      <c r="B100" s="31" t="s">
        <v>280</v>
      </c>
      <c r="C100" s="31" t="s">
        <v>258</v>
      </c>
      <c r="D100" s="11" t="s">
        <v>5</v>
      </c>
      <c r="E100" s="56">
        <v>1748</v>
      </c>
      <c r="F100" s="56">
        <v>2304</v>
      </c>
      <c r="G100" s="56">
        <v>3006</v>
      </c>
      <c r="H100" s="57">
        <v>7058</v>
      </c>
      <c r="I100" s="62">
        <v>2827</v>
      </c>
      <c r="J100" s="59">
        <v>2717</v>
      </c>
      <c r="K100" s="59">
        <v>2883</v>
      </c>
      <c r="L100" s="60">
        <v>8427</v>
      </c>
      <c r="M100" s="63">
        <f t="shared" si="1"/>
        <v>15485</v>
      </c>
      <c r="O100" s="52"/>
      <c r="P100" s="85"/>
    </row>
    <row r="101" spans="1:16" ht="12.75">
      <c r="A101" s="12" t="s">
        <v>99</v>
      </c>
      <c r="B101" s="31" t="s">
        <v>281</v>
      </c>
      <c r="C101" s="31" t="s">
        <v>261</v>
      </c>
      <c r="D101" s="11" t="s">
        <v>5</v>
      </c>
      <c r="E101" s="56">
        <v>3225</v>
      </c>
      <c r="F101" s="56">
        <v>3654</v>
      </c>
      <c r="G101" s="56">
        <v>4301</v>
      </c>
      <c r="H101" s="57">
        <v>11180</v>
      </c>
      <c r="I101" s="62">
        <v>4732</v>
      </c>
      <c r="J101" s="59">
        <v>4169</v>
      </c>
      <c r="K101" s="59">
        <v>4086</v>
      </c>
      <c r="L101" s="60">
        <v>12987</v>
      </c>
      <c r="M101" s="63">
        <f t="shared" si="1"/>
        <v>24167</v>
      </c>
      <c r="O101" s="52"/>
      <c r="P101" s="85"/>
    </row>
    <row r="102" spans="1:16" ht="12.75">
      <c r="A102" s="12" t="s">
        <v>100</v>
      </c>
      <c r="B102" s="31" t="s">
        <v>282</v>
      </c>
      <c r="C102" s="31" t="s">
        <v>255</v>
      </c>
      <c r="D102" s="11" t="s">
        <v>5</v>
      </c>
      <c r="E102" s="56">
        <v>2022</v>
      </c>
      <c r="F102" s="56">
        <v>2026</v>
      </c>
      <c r="G102" s="56">
        <v>5021</v>
      </c>
      <c r="H102" s="57">
        <v>9069</v>
      </c>
      <c r="I102" s="62">
        <v>2309</v>
      </c>
      <c r="J102" s="59">
        <v>2066</v>
      </c>
      <c r="K102" s="59">
        <v>2019</v>
      </c>
      <c r="L102" s="60">
        <v>6394</v>
      </c>
      <c r="M102" s="63">
        <f t="shared" si="1"/>
        <v>15463</v>
      </c>
      <c r="O102" s="52"/>
      <c r="P102" s="85"/>
    </row>
    <row r="103" spans="1:16" ht="12.75">
      <c r="A103" s="12" t="s">
        <v>101</v>
      </c>
      <c r="B103" s="31" t="s">
        <v>280</v>
      </c>
      <c r="C103" s="31" t="s">
        <v>258</v>
      </c>
      <c r="D103" s="11" t="s">
        <v>9</v>
      </c>
      <c r="E103" s="56">
        <v>1958</v>
      </c>
      <c r="F103" s="56">
        <v>2036</v>
      </c>
      <c r="G103" s="56">
        <v>2456</v>
      </c>
      <c r="H103" s="57">
        <v>6450</v>
      </c>
      <c r="I103" s="62">
        <v>2723</v>
      </c>
      <c r="J103" s="59">
        <v>2756</v>
      </c>
      <c r="K103" s="59">
        <v>2656</v>
      </c>
      <c r="L103" s="60">
        <v>8135</v>
      </c>
      <c r="M103" s="63">
        <f t="shared" si="1"/>
        <v>14585</v>
      </c>
      <c r="O103" s="52"/>
      <c r="P103" s="85"/>
    </row>
    <row r="104" spans="1:16" ht="12.75">
      <c r="A104" s="12" t="s">
        <v>102</v>
      </c>
      <c r="B104" s="31" t="s">
        <v>282</v>
      </c>
      <c r="C104" s="31" t="s">
        <v>255</v>
      </c>
      <c r="D104" s="11" t="s">
        <v>5</v>
      </c>
      <c r="E104" s="56">
        <v>1075</v>
      </c>
      <c r="F104" s="56">
        <v>1096</v>
      </c>
      <c r="G104" s="56">
        <v>1116</v>
      </c>
      <c r="H104" s="57">
        <v>3287</v>
      </c>
      <c r="I104" s="62">
        <v>1278</v>
      </c>
      <c r="J104" s="59">
        <v>1290</v>
      </c>
      <c r="K104" s="59">
        <v>1286</v>
      </c>
      <c r="L104" s="60">
        <v>3854</v>
      </c>
      <c r="M104" s="63">
        <f t="shared" si="1"/>
        <v>7141</v>
      </c>
      <c r="O104" s="52"/>
      <c r="P104" s="85"/>
    </row>
    <row r="105" spans="1:16" ht="12.75">
      <c r="A105" s="12" t="s">
        <v>103</v>
      </c>
      <c r="B105" s="31" t="s">
        <v>280</v>
      </c>
      <c r="C105" s="31" t="s">
        <v>258</v>
      </c>
      <c r="D105" s="11" t="s">
        <v>9</v>
      </c>
      <c r="E105" s="56">
        <v>3496</v>
      </c>
      <c r="F105" s="56">
        <v>3836</v>
      </c>
      <c r="G105" s="56">
        <v>4278</v>
      </c>
      <c r="H105" s="57">
        <v>11610</v>
      </c>
      <c r="I105" s="62">
        <v>4356</v>
      </c>
      <c r="J105" s="59">
        <v>4075</v>
      </c>
      <c r="K105" s="59">
        <v>4442</v>
      </c>
      <c r="L105" s="60">
        <v>12873</v>
      </c>
      <c r="M105" s="63">
        <f t="shared" si="1"/>
        <v>24483</v>
      </c>
      <c r="O105" s="52"/>
      <c r="P105" s="85"/>
    </row>
    <row r="106" spans="1:16" ht="12.75">
      <c r="A106" s="12" t="s">
        <v>104</v>
      </c>
      <c r="B106" s="31" t="s">
        <v>282</v>
      </c>
      <c r="C106" s="31" t="s">
        <v>257</v>
      </c>
      <c r="D106" s="11" t="s">
        <v>9</v>
      </c>
      <c r="E106" s="56">
        <v>1769</v>
      </c>
      <c r="F106" s="56">
        <v>2049</v>
      </c>
      <c r="G106" s="56">
        <v>2303</v>
      </c>
      <c r="H106" s="57">
        <v>6121</v>
      </c>
      <c r="I106" s="62">
        <v>2506</v>
      </c>
      <c r="J106" s="59">
        <v>2039</v>
      </c>
      <c r="K106" s="59">
        <v>2459</v>
      </c>
      <c r="L106" s="60">
        <v>7004</v>
      </c>
      <c r="M106" s="63">
        <f t="shared" si="1"/>
        <v>13125</v>
      </c>
      <c r="O106" s="52"/>
      <c r="P106" s="85"/>
    </row>
    <row r="107" spans="1:16" ht="12.75">
      <c r="A107" s="12" t="s">
        <v>105</v>
      </c>
      <c r="B107" s="31" t="s">
        <v>282</v>
      </c>
      <c r="C107" s="31" t="s">
        <v>254</v>
      </c>
      <c r="D107" s="11" t="s">
        <v>5</v>
      </c>
      <c r="E107" s="56">
        <v>797</v>
      </c>
      <c r="F107" s="56">
        <v>602</v>
      </c>
      <c r="G107" s="56">
        <v>705</v>
      </c>
      <c r="H107" s="57">
        <v>2104</v>
      </c>
      <c r="I107" s="62">
        <v>725</v>
      </c>
      <c r="J107" s="59">
        <v>638</v>
      </c>
      <c r="K107" s="59">
        <v>650</v>
      </c>
      <c r="L107" s="60">
        <v>2013</v>
      </c>
      <c r="M107" s="63">
        <f t="shared" si="1"/>
        <v>4117</v>
      </c>
      <c r="O107" s="52"/>
      <c r="P107" s="85"/>
    </row>
    <row r="108" spans="1:16" ht="12.75">
      <c r="A108" s="12" t="s">
        <v>106</v>
      </c>
      <c r="B108" s="31" t="s">
        <v>282</v>
      </c>
      <c r="C108" s="31" t="s">
        <v>260</v>
      </c>
      <c r="D108" s="11" t="s">
        <v>5</v>
      </c>
      <c r="E108" s="56">
        <v>36</v>
      </c>
      <c r="F108" s="56">
        <v>43</v>
      </c>
      <c r="G108" s="56">
        <v>74</v>
      </c>
      <c r="H108" s="57">
        <v>153</v>
      </c>
      <c r="I108" s="62">
        <v>94</v>
      </c>
      <c r="J108" s="59">
        <v>101</v>
      </c>
      <c r="K108" s="59">
        <v>0</v>
      </c>
      <c r="L108" s="60">
        <v>195</v>
      </c>
      <c r="M108" s="63">
        <f t="shared" si="1"/>
        <v>348</v>
      </c>
      <c r="O108" s="52"/>
      <c r="P108" s="85"/>
    </row>
    <row r="109" spans="1:16" ht="12.75">
      <c r="A109" s="12" t="s">
        <v>107</v>
      </c>
      <c r="B109" s="31" t="s">
        <v>280</v>
      </c>
      <c r="C109" s="31" t="s">
        <v>258</v>
      </c>
      <c r="D109" s="11" t="s">
        <v>5</v>
      </c>
      <c r="E109" s="56">
        <v>2717</v>
      </c>
      <c r="F109" s="56">
        <v>2992</v>
      </c>
      <c r="G109" s="56">
        <v>3031</v>
      </c>
      <c r="H109" s="57">
        <v>8740</v>
      </c>
      <c r="I109" s="62">
        <v>3013</v>
      </c>
      <c r="J109" s="59">
        <v>2894</v>
      </c>
      <c r="K109" s="59">
        <v>3001</v>
      </c>
      <c r="L109" s="60">
        <v>8908</v>
      </c>
      <c r="M109" s="63">
        <f t="shared" si="1"/>
        <v>17648</v>
      </c>
      <c r="O109" s="52"/>
      <c r="P109" s="85"/>
    </row>
    <row r="110" spans="1:16" ht="12.75">
      <c r="A110" s="12" t="s">
        <v>108</v>
      </c>
      <c r="B110" s="31" t="s">
        <v>280</v>
      </c>
      <c r="C110" s="31" t="s">
        <v>258</v>
      </c>
      <c r="D110" s="11" t="s">
        <v>5</v>
      </c>
      <c r="E110" s="56">
        <v>1102</v>
      </c>
      <c r="F110" s="56">
        <v>1647</v>
      </c>
      <c r="G110" s="56">
        <v>2090</v>
      </c>
      <c r="H110" s="57">
        <v>4839</v>
      </c>
      <c r="I110" s="62">
        <v>2150</v>
      </c>
      <c r="J110" s="59">
        <v>2221</v>
      </c>
      <c r="K110" s="59">
        <v>2142</v>
      </c>
      <c r="L110" s="60">
        <v>6513</v>
      </c>
      <c r="M110" s="63">
        <f t="shared" si="1"/>
        <v>11352</v>
      </c>
      <c r="O110" s="52"/>
      <c r="P110" s="85"/>
    </row>
    <row r="111" spans="1:16" ht="12.75">
      <c r="A111" s="12" t="s">
        <v>109</v>
      </c>
      <c r="B111" s="31" t="s">
        <v>282</v>
      </c>
      <c r="C111" s="31" t="s">
        <v>255</v>
      </c>
      <c r="D111" s="11" t="s">
        <v>5</v>
      </c>
      <c r="E111" s="56">
        <v>979</v>
      </c>
      <c r="F111" s="56">
        <v>666</v>
      </c>
      <c r="G111" s="56">
        <v>723</v>
      </c>
      <c r="H111" s="57">
        <v>2368</v>
      </c>
      <c r="I111" s="62">
        <v>1569</v>
      </c>
      <c r="J111" s="59">
        <v>1144</v>
      </c>
      <c r="K111" s="59">
        <v>1095</v>
      </c>
      <c r="L111" s="60">
        <v>3808</v>
      </c>
      <c r="M111" s="63">
        <f t="shared" si="1"/>
        <v>6176</v>
      </c>
      <c r="O111" s="52"/>
      <c r="P111" s="85"/>
    </row>
    <row r="112" spans="1:16" ht="12.75">
      <c r="A112" s="12" t="s">
        <v>110</v>
      </c>
      <c r="B112" s="31" t="s">
        <v>282</v>
      </c>
      <c r="C112" s="31" t="s">
        <v>257</v>
      </c>
      <c r="D112" s="11" t="s">
        <v>5</v>
      </c>
      <c r="E112" s="56">
        <v>2221</v>
      </c>
      <c r="F112" s="56">
        <v>1865</v>
      </c>
      <c r="G112" s="56">
        <v>2836</v>
      </c>
      <c r="H112" s="57">
        <v>6922</v>
      </c>
      <c r="I112" s="62">
        <v>2746</v>
      </c>
      <c r="J112" s="59">
        <v>2569</v>
      </c>
      <c r="K112" s="59">
        <v>2273</v>
      </c>
      <c r="L112" s="60">
        <v>7588</v>
      </c>
      <c r="M112" s="63">
        <f t="shared" si="1"/>
        <v>14510</v>
      </c>
      <c r="O112" s="52"/>
      <c r="P112" s="85"/>
    </row>
    <row r="113" spans="1:16" ht="12.75">
      <c r="A113" s="12" t="s">
        <v>111</v>
      </c>
      <c r="B113" s="31" t="s">
        <v>280</v>
      </c>
      <c r="C113" s="31" t="s">
        <v>258</v>
      </c>
      <c r="D113" s="11" t="s">
        <v>5</v>
      </c>
      <c r="E113" s="56">
        <v>807</v>
      </c>
      <c r="F113" s="56">
        <v>1008</v>
      </c>
      <c r="G113" s="56">
        <v>1476</v>
      </c>
      <c r="H113" s="57">
        <v>3291</v>
      </c>
      <c r="I113" s="62">
        <v>1671</v>
      </c>
      <c r="J113" s="59">
        <v>1351</v>
      </c>
      <c r="K113" s="59">
        <v>1324</v>
      </c>
      <c r="L113" s="60">
        <v>4346</v>
      </c>
      <c r="M113" s="63">
        <f t="shared" si="1"/>
        <v>7637</v>
      </c>
      <c r="O113" s="52"/>
      <c r="P113" s="85"/>
    </row>
    <row r="114" spans="1:16" ht="12.75">
      <c r="A114" s="12" t="s">
        <v>112</v>
      </c>
      <c r="B114" s="31" t="s">
        <v>279</v>
      </c>
      <c r="C114" s="31" t="s">
        <v>259</v>
      </c>
      <c r="D114" s="11" t="s">
        <v>5</v>
      </c>
      <c r="E114" s="56">
        <v>1738</v>
      </c>
      <c r="F114" s="56">
        <v>1791</v>
      </c>
      <c r="G114" s="56">
        <v>2416</v>
      </c>
      <c r="H114" s="57">
        <v>5945</v>
      </c>
      <c r="I114" s="62">
        <v>2644</v>
      </c>
      <c r="J114" s="59">
        <v>2140</v>
      </c>
      <c r="K114" s="59">
        <v>2174</v>
      </c>
      <c r="L114" s="60">
        <v>6958</v>
      </c>
      <c r="M114" s="63">
        <f t="shared" si="1"/>
        <v>12903</v>
      </c>
      <c r="O114" s="52"/>
      <c r="P114" s="85"/>
    </row>
    <row r="115" spans="1:16" ht="12.75">
      <c r="A115" s="12" t="s">
        <v>113</v>
      </c>
      <c r="B115" s="31" t="s">
        <v>279</v>
      </c>
      <c r="C115" s="31" t="s">
        <v>254</v>
      </c>
      <c r="D115" s="11" t="s">
        <v>5</v>
      </c>
      <c r="E115" s="56">
        <v>1725</v>
      </c>
      <c r="F115" s="56">
        <v>2084</v>
      </c>
      <c r="G115" s="56">
        <v>2697</v>
      </c>
      <c r="H115" s="57">
        <v>6506</v>
      </c>
      <c r="I115" s="62">
        <v>3092</v>
      </c>
      <c r="J115" s="59">
        <v>2435</v>
      </c>
      <c r="K115" s="59">
        <v>2714</v>
      </c>
      <c r="L115" s="60">
        <v>8241</v>
      </c>
      <c r="M115" s="63">
        <f t="shared" si="1"/>
        <v>14747</v>
      </c>
      <c r="O115" s="52"/>
      <c r="P115" s="85"/>
    </row>
    <row r="116" spans="1:16" ht="12.75">
      <c r="A116" s="12" t="s">
        <v>114</v>
      </c>
      <c r="B116" s="31" t="s">
        <v>280</v>
      </c>
      <c r="C116" s="31" t="s">
        <v>258</v>
      </c>
      <c r="D116" s="11" t="s">
        <v>5</v>
      </c>
      <c r="E116" s="56">
        <v>474</v>
      </c>
      <c r="F116" s="56">
        <v>1381</v>
      </c>
      <c r="G116" s="56">
        <v>3135</v>
      </c>
      <c r="H116" s="57">
        <v>4990</v>
      </c>
      <c r="I116" s="62">
        <v>3255</v>
      </c>
      <c r="J116" s="59">
        <v>6975</v>
      </c>
      <c r="K116" s="59">
        <v>6384</v>
      </c>
      <c r="L116" s="60">
        <v>16614</v>
      </c>
      <c r="M116" s="63">
        <f t="shared" si="1"/>
        <v>21604</v>
      </c>
      <c r="O116" s="52"/>
      <c r="P116" s="85"/>
    </row>
    <row r="117" spans="1:16" ht="12.75">
      <c r="A117" s="12" t="s">
        <v>115</v>
      </c>
      <c r="B117" s="31" t="s">
        <v>282</v>
      </c>
      <c r="C117" s="31" t="s">
        <v>254</v>
      </c>
      <c r="D117" s="11" t="s">
        <v>9</v>
      </c>
      <c r="E117" s="56">
        <v>1416</v>
      </c>
      <c r="F117" s="56">
        <v>1605</v>
      </c>
      <c r="G117" s="56">
        <v>1965</v>
      </c>
      <c r="H117" s="57">
        <v>4986</v>
      </c>
      <c r="I117" s="62">
        <v>2401</v>
      </c>
      <c r="J117" s="59">
        <v>2220</v>
      </c>
      <c r="K117" s="59">
        <v>1815</v>
      </c>
      <c r="L117" s="60">
        <v>6436</v>
      </c>
      <c r="M117" s="63">
        <f t="shared" si="1"/>
        <v>11422</v>
      </c>
      <c r="O117" s="52"/>
      <c r="P117" s="85"/>
    </row>
    <row r="118" spans="1:16" ht="12.75">
      <c r="A118" s="12" t="s">
        <v>116</v>
      </c>
      <c r="B118" s="31" t="s">
        <v>279</v>
      </c>
      <c r="C118" s="31" t="s">
        <v>259</v>
      </c>
      <c r="D118" s="11" t="s">
        <v>5</v>
      </c>
      <c r="E118" s="56">
        <v>9219</v>
      </c>
      <c r="F118" s="56">
        <v>9593</v>
      </c>
      <c r="G118" s="56">
        <v>11291</v>
      </c>
      <c r="H118" s="57">
        <v>30103</v>
      </c>
      <c r="I118" s="62">
        <v>12277</v>
      </c>
      <c r="J118" s="59">
        <v>11133</v>
      </c>
      <c r="K118" s="59">
        <v>10965</v>
      </c>
      <c r="L118" s="60">
        <v>34375</v>
      </c>
      <c r="M118" s="63">
        <f t="shared" si="1"/>
        <v>64478</v>
      </c>
      <c r="O118" s="52"/>
      <c r="P118" s="85"/>
    </row>
    <row r="119" spans="1:16" ht="12.75">
      <c r="A119" s="12" t="s">
        <v>117</v>
      </c>
      <c r="B119" s="31" t="s">
        <v>281</v>
      </c>
      <c r="C119" s="31" t="s">
        <v>255</v>
      </c>
      <c r="D119" s="11" t="s">
        <v>5</v>
      </c>
      <c r="E119" s="56">
        <v>6187</v>
      </c>
      <c r="F119" s="56">
        <v>5130</v>
      </c>
      <c r="G119" s="56">
        <v>6348</v>
      </c>
      <c r="H119" s="57">
        <v>17665</v>
      </c>
      <c r="I119" s="62">
        <v>5136</v>
      </c>
      <c r="J119" s="59">
        <v>4977</v>
      </c>
      <c r="K119" s="59">
        <v>5154</v>
      </c>
      <c r="L119" s="60">
        <v>15267</v>
      </c>
      <c r="M119" s="63">
        <f t="shared" si="1"/>
        <v>32932</v>
      </c>
      <c r="O119" s="52"/>
      <c r="P119" s="85"/>
    </row>
    <row r="120" spans="1:16" ht="12.75">
      <c r="A120" s="12" t="s">
        <v>118</v>
      </c>
      <c r="B120" s="31" t="s">
        <v>280</v>
      </c>
      <c r="C120" s="31" t="s">
        <v>258</v>
      </c>
      <c r="D120" s="11" t="s">
        <v>5</v>
      </c>
      <c r="E120" s="56">
        <v>988</v>
      </c>
      <c r="F120" s="56">
        <v>1346</v>
      </c>
      <c r="G120" s="56">
        <v>1716</v>
      </c>
      <c r="H120" s="57">
        <v>4050</v>
      </c>
      <c r="I120" s="62">
        <v>1740</v>
      </c>
      <c r="J120" s="59">
        <v>1837</v>
      </c>
      <c r="K120" s="59">
        <v>1821</v>
      </c>
      <c r="L120" s="60">
        <v>5398</v>
      </c>
      <c r="M120" s="63">
        <f t="shared" si="1"/>
        <v>9448</v>
      </c>
      <c r="O120" s="52"/>
      <c r="P120" s="85"/>
    </row>
    <row r="121" spans="1:16" ht="12.75">
      <c r="A121" s="12" t="s">
        <v>119</v>
      </c>
      <c r="B121" s="31" t="s">
        <v>282</v>
      </c>
      <c r="C121" s="31" t="s">
        <v>255</v>
      </c>
      <c r="D121" s="11" t="s">
        <v>5</v>
      </c>
      <c r="E121" s="56">
        <v>364</v>
      </c>
      <c r="F121" s="56">
        <v>544</v>
      </c>
      <c r="G121" s="56">
        <v>533</v>
      </c>
      <c r="H121" s="57">
        <v>1441</v>
      </c>
      <c r="I121" s="62">
        <v>545</v>
      </c>
      <c r="J121" s="59">
        <v>443</v>
      </c>
      <c r="K121" s="59">
        <v>503</v>
      </c>
      <c r="L121" s="60">
        <v>1491</v>
      </c>
      <c r="M121" s="63">
        <f t="shared" si="1"/>
        <v>2932</v>
      </c>
      <c r="O121" s="52"/>
      <c r="P121" s="85"/>
    </row>
    <row r="122" spans="1:16" ht="12.75">
      <c r="A122" s="12" t="s">
        <v>120</v>
      </c>
      <c r="B122" s="31" t="s">
        <v>279</v>
      </c>
      <c r="C122" s="31" t="s">
        <v>254</v>
      </c>
      <c r="D122" s="11" t="s">
        <v>5</v>
      </c>
      <c r="E122" s="56">
        <v>4406</v>
      </c>
      <c r="F122" s="56">
        <v>3728</v>
      </c>
      <c r="G122" s="56">
        <v>5789</v>
      </c>
      <c r="H122" s="57">
        <v>13923</v>
      </c>
      <c r="I122" s="62">
        <v>4759</v>
      </c>
      <c r="J122" s="59">
        <v>3642</v>
      </c>
      <c r="K122" s="59">
        <v>6114</v>
      </c>
      <c r="L122" s="60">
        <v>14515</v>
      </c>
      <c r="M122" s="63">
        <f t="shared" si="1"/>
        <v>28438</v>
      </c>
      <c r="O122" s="52"/>
      <c r="P122" s="85"/>
    </row>
    <row r="123" spans="1:16" ht="12.75">
      <c r="A123" s="12" t="s">
        <v>121</v>
      </c>
      <c r="B123" s="31" t="s">
        <v>281</v>
      </c>
      <c r="C123" s="31" t="s">
        <v>257</v>
      </c>
      <c r="D123" s="11" t="s">
        <v>5</v>
      </c>
      <c r="E123" s="56">
        <v>2085</v>
      </c>
      <c r="F123" s="56">
        <v>2471</v>
      </c>
      <c r="G123" s="56">
        <v>2842</v>
      </c>
      <c r="H123" s="57">
        <v>7398</v>
      </c>
      <c r="I123" s="62">
        <v>3120</v>
      </c>
      <c r="J123" s="59">
        <v>1896</v>
      </c>
      <c r="K123" s="59">
        <v>2610</v>
      </c>
      <c r="L123" s="60">
        <v>7626</v>
      </c>
      <c r="M123" s="63">
        <f t="shared" si="1"/>
        <v>15024</v>
      </c>
      <c r="O123" s="52"/>
      <c r="P123" s="85"/>
    </row>
    <row r="124" spans="1:16" ht="12.75">
      <c r="A124" s="12" t="s">
        <v>122</v>
      </c>
      <c r="B124" s="31" t="s">
        <v>282</v>
      </c>
      <c r="C124" s="31" t="s">
        <v>261</v>
      </c>
      <c r="D124" s="11" t="s">
        <v>9</v>
      </c>
      <c r="E124" s="56">
        <v>295</v>
      </c>
      <c r="F124" s="56">
        <v>293</v>
      </c>
      <c r="G124" s="56">
        <v>667</v>
      </c>
      <c r="H124" s="57">
        <v>1255</v>
      </c>
      <c r="I124" s="62">
        <v>1101</v>
      </c>
      <c r="J124" s="59">
        <v>1111</v>
      </c>
      <c r="K124" s="59">
        <v>1317</v>
      </c>
      <c r="L124" s="60">
        <v>3529</v>
      </c>
      <c r="M124" s="63">
        <f t="shared" si="1"/>
        <v>4784</v>
      </c>
      <c r="O124" s="52"/>
      <c r="P124" s="85"/>
    </row>
    <row r="125" spans="1:16" ht="12.75">
      <c r="A125" s="12" t="s">
        <v>123</v>
      </c>
      <c r="B125" s="31" t="s">
        <v>279</v>
      </c>
      <c r="C125" s="31" t="s">
        <v>254</v>
      </c>
      <c r="D125" s="11" t="s">
        <v>5</v>
      </c>
      <c r="E125" s="56">
        <v>3139</v>
      </c>
      <c r="F125" s="56">
        <v>3371</v>
      </c>
      <c r="G125" s="56">
        <v>3321</v>
      </c>
      <c r="H125" s="57">
        <v>9831</v>
      </c>
      <c r="I125" s="62">
        <v>3948</v>
      </c>
      <c r="J125" s="59">
        <v>4300</v>
      </c>
      <c r="K125" s="59">
        <v>3318</v>
      </c>
      <c r="L125" s="60">
        <v>11566</v>
      </c>
      <c r="M125" s="63">
        <f t="shared" si="1"/>
        <v>21397</v>
      </c>
      <c r="O125" s="52"/>
      <c r="P125" s="85"/>
    </row>
    <row r="126" spans="1:16" ht="12.75">
      <c r="A126" s="12" t="s">
        <v>124</v>
      </c>
      <c r="B126" s="31" t="s">
        <v>282</v>
      </c>
      <c r="C126" s="31" t="s">
        <v>255</v>
      </c>
      <c r="D126" s="11" t="s">
        <v>9</v>
      </c>
      <c r="E126" s="56">
        <v>1453</v>
      </c>
      <c r="F126" s="56">
        <v>1521</v>
      </c>
      <c r="G126" s="56">
        <v>1636</v>
      </c>
      <c r="H126" s="57">
        <v>4610</v>
      </c>
      <c r="I126" s="62">
        <v>1778</v>
      </c>
      <c r="J126" s="59">
        <v>1579</v>
      </c>
      <c r="K126" s="59">
        <v>1595</v>
      </c>
      <c r="L126" s="60">
        <v>4952</v>
      </c>
      <c r="M126" s="63">
        <f t="shared" si="1"/>
        <v>9562</v>
      </c>
      <c r="O126" s="52"/>
      <c r="P126" s="85"/>
    </row>
    <row r="127" spans="1:16" ht="12.75">
      <c r="A127" s="12" t="s">
        <v>125</v>
      </c>
      <c r="B127" s="31" t="s">
        <v>281</v>
      </c>
      <c r="C127" s="31" t="s">
        <v>256</v>
      </c>
      <c r="D127" s="11" t="s">
        <v>5</v>
      </c>
      <c r="E127" s="56">
        <v>2174</v>
      </c>
      <c r="F127" s="56">
        <v>2453</v>
      </c>
      <c r="G127" s="56">
        <v>2752</v>
      </c>
      <c r="H127" s="57">
        <v>7379</v>
      </c>
      <c r="I127" s="62">
        <v>3306</v>
      </c>
      <c r="J127" s="59">
        <v>3175</v>
      </c>
      <c r="K127" s="59">
        <v>2962</v>
      </c>
      <c r="L127" s="60">
        <v>9443</v>
      </c>
      <c r="M127" s="63">
        <f t="shared" si="1"/>
        <v>16822</v>
      </c>
      <c r="O127" s="52"/>
      <c r="P127" s="85"/>
    </row>
    <row r="128" spans="1:16" ht="12.75">
      <c r="A128" s="12" t="s">
        <v>126</v>
      </c>
      <c r="B128" s="31" t="s">
        <v>282</v>
      </c>
      <c r="C128" s="31" t="s">
        <v>255</v>
      </c>
      <c r="D128" s="11" t="s">
        <v>5</v>
      </c>
      <c r="E128" s="56">
        <v>991</v>
      </c>
      <c r="F128" s="56">
        <v>984</v>
      </c>
      <c r="G128" s="56">
        <v>623</v>
      </c>
      <c r="H128" s="57">
        <v>2598</v>
      </c>
      <c r="I128" s="62">
        <v>682</v>
      </c>
      <c r="J128" s="59">
        <v>698</v>
      </c>
      <c r="K128" s="59">
        <v>728</v>
      </c>
      <c r="L128" s="60">
        <v>2108</v>
      </c>
      <c r="M128" s="63">
        <f t="shared" si="1"/>
        <v>4706</v>
      </c>
      <c r="O128" s="52"/>
      <c r="P128" s="85"/>
    </row>
    <row r="129" spans="1:16" ht="12.75">
      <c r="A129" s="12" t="s">
        <v>127</v>
      </c>
      <c r="B129" s="31" t="s">
        <v>280</v>
      </c>
      <c r="C129" s="31" t="s">
        <v>258</v>
      </c>
      <c r="D129" s="11" t="s">
        <v>5</v>
      </c>
      <c r="E129" s="56">
        <v>1194</v>
      </c>
      <c r="F129" s="56">
        <v>1261</v>
      </c>
      <c r="G129" s="56">
        <v>1198</v>
      </c>
      <c r="H129" s="57">
        <v>3653</v>
      </c>
      <c r="I129" s="62">
        <v>2105</v>
      </c>
      <c r="J129" s="59">
        <v>1501</v>
      </c>
      <c r="K129" s="59">
        <v>644</v>
      </c>
      <c r="L129" s="60">
        <v>4250</v>
      </c>
      <c r="M129" s="63">
        <f t="shared" si="1"/>
        <v>7903</v>
      </c>
      <c r="O129" s="52"/>
      <c r="P129" s="85"/>
    </row>
    <row r="130" spans="1:16" ht="12.75">
      <c r="A130" s="12" t="s">
        <v>128</v>
      </c>
      <c r="B130" s="31" t="s">
        <v>282</v>
      </c>
      <c r="C130" s="31" t="s">
        <v>260</v>
      </c>
      <c r="D130" s="11" t="s">
        <v>9</v>
      </c>
      <c r="E130" s="56">
        <v>1048</v>
      </c>
      <c r="F130" s="56">
        <v>1104</v>
      </c>
      <c r="G130" s="56">
        <v>1488</v>
      </c>
      <c r="H130" s="57">
        <v>3640</v>
      </c>
      <c r="I130" s="62">
        <v>1631</v>
      </c>
      <c r="J130" s="59">
        <v>1527</v>
      </c>
      <c r="K130" s="59">
        <v>1351</v>
      </c>
      <c r="L130" s="60">
        <v>4509</v>
      </c>
      <c r="M130" s="63">
        <f t="shared" si="1"/>
        <v>8149</v>
      </c>
      <c r="O130" s="52"/>
      <c r="P130" s="85"/>
    </row>
    <row r="131" spans="1:16" ht="12.75">
      <c r="A131" s="12" t="s">
        <v>129</v>
      </c>
      <c r="B131" s="31" t="s">
        <v>282</v>
      </c>
      <c r="C131" s="31" t="s">
        <v>257</v>
      </c>
      <c r="D131" s="11" t="s">
        <v>5</v>
      </c>
      <c r="E131" s="56">
        <v>1524</v>
      </c>
      <c r="F131" s="56">
        <v>1638</v>
      </c>
      <c r="G131" s="56">
        <v>1882</v>
      </c>
      <c r="H131" s="57">
        <v>5044</v>
      </c>
      <c r="I131" s="62">
        <v>1868</v>
      </c>
      <c r="J131" s="59">
        <v>1777</v>
      </c>
      <c r="K131" s="59">
        <v>1781</v>
      </c>
      <c r="L131" s="60">
        <v>5426</v>
      </c>
      <c r="M131" s="63">
        <f t="shared" si="1"/>
        <v>10470</v>
      </c>
      <c r="O131" s="52"/>
      <c r="P131" s="85"/>
    </row>
    <row r="132" spans="1:16" ht="12.75">
      <c r="A132" s="12" t="s">
        <v>130</v>
      </c>
      <c r="B132" s="31" t="s">
        <v>281</v>
      </c>
      <c r="C132" s="31" t="s">
        <v>262</v>
      </c>
      <c r="D132" s="11" t="s">
        <v>5</v>
      </c>
      <c r="E132" s="56">
        <v>2281</v>
      </c>
      <c r="F132" s="56">
        <v>2285</v>
      </c>
      <c r="G132" s="56">
        <v>2734</v>
      </c>
      <c r="H132" s="57">
        <v>7300</v>
      </c>
      <c r="I132" s="62">
        <v>3209</v>
      </c>
      <c r="J132" s="59">
        <v>10183</v>
      </c>
      <c r="K132" s="59">
        <v>3026</v>
      </c>
      <c r="L132" s="60">
        <v>16418</v>
      </c>
      <c r="M132" s="63">
        <f aca="true" t="shared" si="2" ref="M132:M195">H132+L132</f>
        <v>23718</v>
      </c>
      <c r="O132" s="52"/>
      <c r="P132" s="85"/>
    </row>
    <row r="133" spans="1:16" ht="12.75">
      <c r="A133" s="12" t="s">
        <v>131</v>
      </c>
      <c r="B133" s="31" t="s">
        <v>281</v>
      </c>
      <c r="C133" s="31" t="s">
        <v>256</v>
      </c>
      <c r="D133" s="11" t="s">
        <v>5</v>
      </c>
      <c r="E133" s="56">
        <v>1193</v>
      </c>
      <c r="F133" s="56">
        <v>1113</v>
      </c>
      <c r="G133" s="56">
        <v>2015</v>
      </c>
      <c r="H133" s="57">
        <v>4321</v>
      </c>
      <c r="I133" s="62">
        <v>1914</v>
      </c>
      <c r="J133" s="59">
        <v>1577</v>
      </c>
      <c r="K133" s="59">
        <v>1477</v>
      </c>
      <c r="L133" s="60">
        <v>4968</v>
      </c>
      <c r="M133" s="63">
        <f t="shared" si="2"/>
        <v>9289</v>
      </c>
      <c r="O133" s="52"/>
      <c r="P133" s="85"/>
    </row>
    <row r="134" spans="1:16" ht="12.75">
      <c r="A134" s="12" t="s">
        <v>299</v>
      </c>
      <c r="B134" s="31" t="s">
        <v>282</v>
      </c>
      <c r="C134" s="31" t="s">
        <v>256</v>
      </c>
      <c r="D134" s="11" t="s">
        <v>5</v>
      </c>
      <c r="E134" s="56">
        <v>1673</v>
      </c>
      <c r="F134" s="56">
        <v>1755</v>
      </c>
      <c r="G134" s="56">
        <v>2219</v>
      </c>
      <c r="H134" s="57">
        <v>5647</v>
      </c>
      <c r="I134" s="62">
        <v>2259</v>
      </c>
      <c r="J134" s="59">
        <v>1651</v>
      </c>
      <c r="K134" s="59">
        <v>2203</v>
      </c>
      <c r="L134" s="60">
        <v>6113</v>
      </c>
      <c r="M134" s="63">
        <f t="shared" si="2"/>
        <v>11760</v>
      </c>
      <c r="O134" s="52"/>
      <c r="P134" s="85"/>
    </row>
    <row r="135" spans="1:16" ht="12.75">
      <c r="A135" s="12" t="s">
        <v>132</v>
      </c>
      <c r="B135" s="31" t="s">
        <v>282</v>
      </c>
      <c r="C135" s="31" t="s">
        <v>256</v>
      </c>
      <c r="D135" s="11" t="s">
        <v>5</v>
      </c>
      <c r="E135" s="56">
        <v>4337</v>
      </c>
      <c r="F135" s="56">
        <v>4830</v>
      </c>
      <c r="G135" s="56">
        <v>5502</v>
      </c>
      <c r="H135" s="57">
        <v>14669</v>
      </c>
      <c r="I135" s="62">
        <v>5853</v>
      </c>
      <c r="J135" s="59">
        <v>4387</v>
      </c>
      <c r="K135" s="59">
        <v>4951</v>
      </c>
      <c r="L135" s="60">
        <v>15191</v>
      </c>
      <c r="M135" s="63">
        <f t="shared" si="2"/>
        <v>29860</v>
      </c>
      <c r="O135" s="52"/>
      <c r="P135" s="85"/>
    </row>
    <row r="136" spans="1:16" ht="12.75">
      <c r="A136" s="12" t="s">
        <v>133</v>
      </c>
      <c r="B136" s="31" t="s">
        <v>282</v>
      </c>
      <c r="C136" s="31" t="s">
        <v>255</v>
      </c>
      <c r="D136" s="11" t="s">
        <v>5</v>
      </c>
      <c r="E136" s="56">
        <v>420</v>
      </c>
      <c r="F136" s="56">
        <v>431</v>
      </c>
      <c r="G136" s="56">
        <v>539</v>
      </c>
      <c r="H136" s="57">
        <v>1390</v>
      </c>
      <c r="I136" s="62">
        <v>640</v>
      </c>
      <c r="J136" s="59">
        <v>419</v>
      </c>
      <c r="K136" s="59">
        <v>340</v>
      </c>
      <c r="L136" s="60">
        <v>1399</v>
      </c>
      <c r="M136" s="63">
        <f t="shared" si="2"/>
        <v>2789</v>
      </c>
      <c r="O136" s="52"/>
      <c r="P136" s="85"/>
    </row>
    <row r="137" spans="1:16" ht="12.75">
      <c r="A137" s="12" t="s">
        <v>134</v>
      </c>
      <c r="B137" s="38" t="s">
        <v>279</v>
      </c>
      <c r="C137" s="31" t="s">
        <v>262</v>
      </c>
      <c r="D137" s="11" t="s">
        <v>5</v>
      </c>
      <c r="E137" s="56">
        <v>3441</v>
      </c>
      <c r="F137" s="56">
        <v>3441</v>
      </c>
      <c r="G137" s="56">
        <v>4365</v>
      </c>
      <c r="H137" s="57">
        <v>11247</v>
      </c>
      <c r="I137" s="62">
        <v>4791</v>
      </c>
      <c r="J137" s="59">
        <v>4194</v>
      </c>
      <c r="K137" s="59">
        <v>4601</v>
      </c>
      <c r="L137" s="60">
        <v>13586</v>
      </c>
      <c r="M137" s="63">
        <f t="shared" si="2"/>
        <v>24833</v>
      </c>
      <c r="O137" s="52"/>
      <c r="P137" s="85"/>
    </row>
    <row r="138" spans="1:16" ht="12.75">
      <c r="A138" s="12" t="s">
        <v>135</v>
      </c>
      <c r="B138" s="31" t="s">
        <v>282</v>
      </c>
      <c r="C138" s="31" t="s">
        <v>261</v>
      </c>
      <c r="D138" s="11" t="s">
        <v>5</v>
      </c>
      <c r="E138" s="56">
        <v>600</v>
      </c>
      <c r="F138" s="56">
        <v>735</v>
      </c>
      <c r="G138" s="56">
        <v>1235</v>
      </c>
      <c r="H138" s="57">
        <v>2570</v>
      </c>
      <c r="I138" s="62">
        <v>1559</v>
      </c>
      <c r="J138" s="59">
        <v>1495</v>
      </c>
      <c r="K138" s="59">
        <v>1267</v>
      </c>
      <c r="L138" s="60">
        <v>4321</v>
      </c>
      <c r="M138" s="63">
        <f t="shared" si="2"/>
        <v>6891</v>
      </c>
      <c r="O138" s="52"/>
      <c r="P138" s="85"/>
    </row>
    <row r="139" spans="1:16" ht="12.75">
      <c r="A139" s="12" t="s">
        <v>136</v>
      </c>
      <c r="B139" s="31" t="s">
        <v>280</v>
      </c>
      <c r="C139" s="31" t="s">
        <v>258</v>
      </c>
      <c r="D139" s="11" t="s">
        <v>5</v>
      </c>
      <c r="E139" s="56">
        <v>3637</v>
      </c>
      <c r="F139" s="56">
        <v>1826</v>
      </c>
      <c r="G139" s="56">
        <v>3024</v>
      </c>
      <c r="H139" s="57">
        <v>8487</v>
      </c>
      <c r="I139" s="62">
        <v>1710</v>
      </c>
      <c r="J139" s="59">
        <v>2527</v>
      </c>
      <c r="K139" s="59">
        <v>2263</v>
      </c>
      <c r="L139" s="60">
        <v>6500</v>
      </c>
      <c r="M139" s="63">
        <f t="shared" si="2"/>
        <v>14987</v>
      </c>
      <c r="O139" s="52"/>
      <c r="P139" s="85"/>
    </row>
    <row r="140" spans="1:16" ht="12.75">
      <c r="A140" s="12" t="s">
        <v>137</v>
      </c>
      <c r="B140" s="31" t="s">
        <v>282</v>
      </c>
      <c r="C140" s="31" t="s">
        <v>260</v>
      </c>
      <c r="D140" s="11" t="s">
        <v>9</v>
      </c>
      <c r="E140" s="56">
        <v>929</v>
      </c>
      <c r="F140" s="56">
        <v>937</v>
      </c>
      <c r="G140" s="56">
        <v>897</v>
      </c>
      <c r="H140" s="57">
        <v>2763</v>
      </c>
      <c r="I140" s="62">
        <v>1005</v>
      </c>
      <c r="J140" s="59">
        <v>977</v>
      </c>
      <c r="K140" s="59">
        <v>1227</v>
      </c>
      <c r="L140" s="60">
        <v>3209</v>
      </c>
      <c r="M140" s="63">
        <f t="shared" si="2"/>
        <v>5972</v>
      </c>
      <c r="O140" s="52"/>
      <c r="P140" s="85"/>
    </row>
    <row r="141" spans="1:16" ht="12.75">
      <c r="A141" s="12" t="s">
        <v>138</v>
      </c>
      <c r="B141" s="31" t="s">
        <v>282</v>
      </c>
      <c r="C141" s="31" t="s">
        <v>260</v>
      </c>
      <c r="D141" s="11" t="s">
        <v>5</v>
      </c>
      <c r="E141" s="56">
        <v>552</v>
      </c>
      <c r="F141" s="56">
        <v>553</v>
      </c>
      <c r="G141" s="56">
        <v>735</v>
      </c>
      <c r="H141" s="57">
        <v>1840</v>
      </c>
      <c r="I141" s="62">
        <v>736</v>
      </c>
      <c r="J141" s="59">
        <v>737</v>
      </c>
      <c r="K141" s="59">
        <v>595</v>
      </c>
      <c r="L141" s="60">
        <v>2068</v>
      </c>
      <c r="M141" s="63">
        <f t="shared" si="2"/>
        <v>3908</v>
      </c>
      <c r="O141" s="52"/>
      <c r="P141" s="85"/>
    </row>
    <row r="142" spans="1:16" ht="12.75">
      <c r="A142" s="12" t="s">
        <v>139</v>
      </c>
      <c r="B142" s="31" t="s">
        <v>282</v>
      </c>
      <c r="C142" s="31" t="s">
        <v>255</v>
      </c>
      <c r="D142" s="11" t="s">
        <v>5</v>
      </c>
      <c r="E142" s="56">
        <v>2894</v>
      </c>
      <c r="F142" s="56">
        <v>3239</v>
      </c>
      <c r="G142" s="56">
        <v>3691</v>
      </c>
      <c r="H142" s="57">
        <v>9824</v>
      </c>
      <c r="I142" s="62">
        <v>4002</v>
      </c>
      <c r="J142" s="59">
        <v>3432</v>
      </c>
      <c r="K142" s="59">
        <v>3432</v>
      </c>
      <c r="L142" s="60">
        <v>10866</v>
      </c>
      <c r="M142" s="63">
        <f t="shared" si="2"/>
        <v>20690</v>
      </c>
      <c r="O142" s="52"/>
      <c r="P142" s="85"/>
    </row>
    <row r="143" spans="1:16" ht="12.75">
      <c r="A143" s="12" t="s">
        <v>140</v>
      </c>
      <c r="B143" s="31" t="s">
        <v>281</v>
      </c>
      <c r="C143" s="31" t="s">
        <v>259</v>
      </c>
      <c r="D143" s="11" t="s">
        <v>9</v>
      </c>
      <c r="E143" s="56">
        <v>2491</v>
      </c>
      <c r="F143" s="56">
        <v>3344</v>
      </c>
      <c r="G143" s="56">
        <v>3746</v>
      </c>
      <c r="H143" s="57">
        <v>9581</v>
      </c>
      <c r="I143" s="62">
        <v>3890</v>
      </c>
      <c r="J143" s="59">
        <v>3579</v>
      </c>
      <c r="K143" s="59">
        <v>3888</v>
      </c>
      <c r="L143" s="60">
        <v>11357</v>
      </c>
      <c r="M143" s="63">
        <f t="shared" si="2"/>
        <v>20938</v>
      </c>
      <c r="O143" s="52"/>
      <c r="P143" s="85"/>
    </row>
    <row r="144" spans="1:16" ht="12.75">
      <c r="A144" s="12" t="s">
        <v>141</v>
      </c>
      <c r="B144" s="31" t="s">
        <v>282</v>
      </c>
      <c r="C144" s="31" t="s">
        <v>255</v>
      </c>
      <c r="D144" s="11" t="s">
        <v>5</v>
      </c>
      <c r="E144" s="56">
        <v>1905</v>
      </c>
      <c r="F144" s="56">
        <v>2004</v>
      </c>
      <c r="G144" s="56">
        <v>2142</v>
      </c>
      <c r="H144" s="57">
        <v>6051</v>
      </c>
      <c r="I144" s="62">
        <v>2218</v>
      </c>
      <c r="J144" s="59">
        <v>1711</v>
      </c>
      <c r="K144" s="59">
        <v>1667</v>
      </c>
      <c r="L144" s="60">
        <v>5596</v>
      </c>
      <c r="M144" s="63">
        <f t="shared" si="2"/>
        <v>11647</v>
      </c>
      <c r="O144" s="52"/>
      <c r="P144" s="85"/>
    </row>
    <row r="145" spans="1:16" ht="12.75">
      <c r="A145" s="19" t="s">
        <v>142</v>
      </c>
      <c r="B145" s="31" t="s">
        <v>281</v>
      </c>
      <c r="C145" s="31" t="s">
        <v>259</v>
      </c>
      <c r="D145" s="11" t="s">
        <v>5</v>
      </c>
      <c r="E145" s="56">
        <v>1809</v>
      </c>
      <c r="F145" s="56">
        <v>1813</v>
      </c>
      <c r="G145" s="56">
        <v>2454</v>
      </c>
      <c r="H145" s="57">
        <v>6076</v>
      </c>
      <c r="I145" s="62">
        <v>3243</v>
      </c>
      <c r="J145" s="59">
        <v>3142</v>
      </c>
      <c r="K145" s="59">
        <v>2844</v>
      </c>
      <c r="L145" s="60">
        <v>9229</v>
      </c>
      <c r="M145" s="63">
        <f t="shared" si="2"/>
        <v>15305</v>
      </c>
      <c r="O145" s="52"/>
      <c r="P145" s="85"/>
    </row>
    <row r="146" spans="1:16" ht="12.75">
      <c r="A146" s="12" t="s">
        <v>143</v>
      </c>
      <c r="B146" s="31" t="s">
        <v>282</v>
      </c>
      <c r="C146" s="31" t="s">
        <v>257</v>
      </c>
      <c r="D146" s="11" t="s">
        <v>9</v>
      </c>
      <c r="E146" s="56">
        <v>1736</v>
      </c>
      <c r="F146" s="56">
        <v>2048</v>
      </c>
      <c r="G146" s="56">
        <v>2896</v>
      </c>
      <c r="H146" s="57">
        <v>6680</v>
      </c>
      <c r="I146" s="62">
        <v>3005</v>
      </c>
      <c r="J146" s="59">
        <v>2668</v>
      </c>
      <c r="K146" s="59">
        <v>2858</v>
      </c>
      <c r="L146" s="60">
        <v>8531</v>
      </c>
      <c r="M146" s="63">
        <f t="shared" si="2"/>
        <v>15211</v>
      </c>
      <c r="O146" s="52"/>
      <c r="P146" s="85"/>
    </row>
    <row r="147" spans="1:16" ht="12.75">
      <c r="A147" s="12" t="s">
        <v>144</v>
      </c>
      <c r="B147" s="31" t="s">
        <v>281</v>
      </c>
      <c r="C147" s="31" t="s">
        <v>260</v>
      </c>
      <c r="D147" s="11" t="s">
        <v>9</v>
      </c>
      <c r="E147" s="56">
        <v>3337</v>
      </c>
      <c r="F147" s="56">
        <v>3877</v>
      </c>
      <c r="G147" s="56">
        <v>4388</v>
      </c>
      <c r="H147" s="57">
        <v>11602</v>
      </c>
      <c r="I147" s="62">
        <v>4970</v>
      </c>
      <c r="J147" s="59">
        <v>4393</v>
      </c>
      <c r="K147" s="59">
        <v>4647</v>
      </c>
      <c r="L147" s="60">
        <v>14010</v>
      </c>
      <c r="M147" s="63">
        <f t="shared" si="2"/>
        <v>25612</v>
      </c>
      <c r="O147" s="52"/>
      <c r="P147" s="85"/>
    </row>
    <row r="148" spans="1:16" ht="12.75">
      <c r="A148" s="12" t="s">
        <v>145</v>
      </c>
      <c r="B148" s="31" t="s">
        <v>279</v>
      </c>
      <c r="C148" s="31" t="s">
        <v>262</v>
      </c>
      <c r="D148" s="11" t="s">
        <v>9</v>
      </c>
      <c r="E148" s="56">
        <v>2881</v>
      </c>
      <c r="F148" s="56">
        <v>3100</v>
      </c>
      <c r="G148" s="56">
        <v>3638</v>
      </c>
      <c r="H148" s="57">
        <v>9619</v>
      </c>
      <c r="I148" s="62">
        <v>3817</v>
      </c>
      <c r="J148" s="59">
        <v>3869</v>
      </c>
      <c r="K148" s="59">
        <v>3601</v>
      </c>
      <c r="L148" s="60">
        <v>11287</v>
      </c>
      <c r="M148" s="63">
        <f t="shared" si="2"/>
        <v>20906</v>
      </c>
      <c r="O148" s="52"/>
      <c r="P148" s="85"/>
    </row>
    <row r="149" spans="1:16" ht="12.75">
      <c r="A149" s="12" t="s">
        <v>146</v>
      </c>
      <c r="B149" s="31" t="s">
        <v>282</v>
      </c>
      <c r="C149" s="31" t="s">
        <v>261</v>
      </c>
      <c r="D149" s="11" t="s">
        <v>5</v>
      </c>
      <c r="E149" s="56">
        <v>544</v>
      </c>
      <c r="F149" s="56">
        <v>534</v>
      </c>
      <c r="G149" s="56">
        <v>539</v>
      </c>
      <c r="H149" s="57">
        <v>1617</v>
      </c>
      <c r="I149" s="62">
        <v>758</v>
      </c>
      <c r="J149" s="59">
        <v>717</v>
      </c>
      <c r="K149" s="59">
        <v>742</v>
      </c>
      <c r="L149" s="60">
        <v>2217</v>
      </c>
      <c r="M149" s="63">
        <f t="shared" si="2"/>
        <v>3834</v>
      </c>
      <c r="O149" s="52"/>
      <c r="P149" s="85"/>
    </row>
    <row r="150" spans="1:16" ht="12.75">
      <c r="A150" s="12" t="s">
        <v>147</v>
      </c>
      <c r="B150" s="31" t="s">
        <v>282</v>
      </c>
      <c r="C150" s="31" t="s">
        <v>255</v>
      </c>
      <c r="D150" s="11" t="s">
        <v>5</v>
      </c>
      <c r="E150" s="56">
        <v>1663</v>
      </c>
      <c r="F150" s="56">
        <v>1660</v>
      </c>
      <c r="G150" s="56">
        <v>2062</v>
      </c>
      <c r="H150" s="57">
        <v>5385</v>
      </c>
      <c r="I150" s="62">
        <v>2232</v>
      </c>
      <c r="J150" s="59">
        <v>2182</v>
      </c>
      <c r="K150" s="59">
        <v>1889</v>
      </c>
      <c r="L150" s="60">
        <v>6303</v>
      </c>
      <c r="M150" s="63">
        <f t="shared" si="2"/>
        <v>11688</v>
      </c>
      <c r="O150" s="52"/>
      <c r="P150" s="85"/>
    </row>
    <row r="151" spans="1:16" ht="12.75">
      <c r="A151" s="12" t="s">
        <v>148</v>
      </c>
      <c r="B151" s="31" t="s">
        <v>282</v>
      </c>
      <c r="C151" s="31" t="s">
        <v>255</v>
      </c>
      <c r="D151" s="11" t="s">
        <v>5</v>
      </c>
      <c r="E151" s="56">
        <v>2168</v>
      </c>
      <c r="F151" s="56">
        <v>2450</v>
      </c>
      <c r="G151" s="56">
        <v>2536</v>
      </c>
      <c r="H151" s="57">
        <v>7154</v>
      </c>
      <c r="I151" s="62">
        <v>2793</v>
      </c>
      <c r="J151" s="59">
        <v>2557</v>
      </c>
      <c r="K151" s="59">
        <v>2619</v>
      </c>
      <c r="L151" s="60">
        <v>7969</v>
      </c>
      <c r="M151" s="63">
        <f t="shared" si="2"/>
        <v>15123</v>
      </c>
      <c r="O151" s="52"/>
      <c r="P151" s="85"/>
    </row>
    <row r="152" spans="1:16" ht="12.75">
      <c r="A152" s="12" t="s">
        <v>149</v>
      </c>
      <c r="B152" s="31" t="s">
        <v>281</v>
      </c>
      <c r="C152" s="31" t="s">
        <v>262</v>
      </c>
      <c r="D152" s="11" t="s">
        <v>9</v>
      </c>
      <c r="E152" s="56">
        <v>4978</v>
      </c>
      <c r="F152" s="56">
        <v>5025</v>
      </c>
      <c r="G152" s="56">
        <v>5933</v>
      </c>
      <c r="H152" s="57">
        <v>15936</v>
      </c>
      <c r="I152" s="62">
        <v>6654</v>
      </c>
      <c r="J152" s="59">
        <v>5775</v>
      </c>
      <c r="K152" s="59">
        <v>6262</v>
      </c>
      <c r="L152" s="60">
        <v>18691</v>
      </c>
      <c r="M152" s="63">
        <f t="shared" si="2"/>
        <v>34627</v>
      </c>
      <c r="O152" s="52"/>
      <c r="P152" s="85"/>
    </row>
    <row r="153" spans="1:16" ht="12.75">
      <c r="A153" s="12" t="s">
        <v>150</v>
      </c>
      <c r="B153" s="31" t="s">
        <v>281</v>
      </c>
      <c r="C153" s="31" t="s">
        <v>255</v>
      </c>
      <c r="D153" s="11" t="s">
        <v>5</v>
      </c>
      <c r="E153" s="56">
        <v>2948</v>
      </c>
      <c r="F153" s="56">
        <v>2912</v>
      </c>
      <c r="G153" s="56">
        <v>3378</v>
      </c>
      <c r="H153" s="57">
        <v>9238</v>
      </c>
      <c r="I153" s="62">
        <v>3605</v>
      </c>
      <c r="J153" s="59">
        <v>3259</v>
      </c>
      <c r="K153" s="59">
        <v>3159</v>
      </c>
      <c r="L153" s="60">
        <v>10023</v>
      </c>
      <c r="M153" s="63">
        <f t="shared" si="2"/>
        <v>19261</v>
      </c>
      <c r="O153" s="52"/>
      <c r="P153" s="85"/>
    </row>
    <row r="154" spans="1:16" ht="12.75">
      <c r="A154" s="12" t="s">
        <v>151</v>
      </c>
      <c r="B154" s="31" t="s">
        <v>282</v>
      </c>
      <c r="C154" s="31" t="s">
        <v>255</v>
      </c>
      <c r="D154" s="11" t="s">
        <v>5</v>
      </c>
      <c r="E154" s="56">
        <v>1388</v>
      </c>
      <c r="F154" s="56">
        <v>1527</v>
      </c>
      <c r="G154" s="56">
        <v>1813</v>
      </c>
      <c r="H154" s="57">
        <v>4728</v>
      </c>
      <c r="I154" s="62">
        <v>1809</v>
      </c>
      <c r="J154" s="59">
        <v>1540</v>
      </c>
      <c r="K154" s="59">
        <v>1880</v>
      </c>
      <c r="L154" s="60">
        <v>5229</v>
      </c>
      <c r="M154" s="63">
        <f t="shared" si="2"/>
        <v>9957</v>
      </c>
      <c r="O154" s="52"/>
      <c r="P154" s="85"/>
    </row>
    <row r="155" spans="1:16" ht="12.75">
      <c r="A155" s="12" t="s">
        <v>152</v>
      </c>
      <c r="B155" s="31" t="s">
        <v>279</v>
      </c>
      <c r="C155" s="31" t="s">
        <v>254</v>
      </c>
      <c r="D155" s="11" t="s">
        <v>5</v>
      </c>
      <c r="E155" s="56">
        <v>1171</v>
      </c>
      <c r="F155" s="56">
        <v>1130</v>
      </c>
      <c r="G155" s="56">
        <v>1182</v>
      </c>
      <c r="H155" s="57">
        <v>3483</v>
      </c>
      <c r="I155" s="62">
        <v>1212</v>
      </c>
      <c r="J155" s="59">
        <v>1078</v>
      </c>
      <c r="K155" s="59">
        <v>1164</v>
      </c>
      <c r="L155" s="60">
        <v>3454</v>
      </c>
      <c r="M155" s="63">
        <f t="shared" si="2"/>
        <v>6937</v>
      </c>
      <c r="O155" s="52"/>
      <c r="P155" s="85"/>
    </row>
    <row r="156" spans="1:16" ht="12.75">
      <c r="A156" s="12" t="s">
        <v>153</v>
      </c>
      <c r="B156" s="31" t="s">
        <v>282</v>
      </c>
      <c r="C156" s="31" t="s">
        <v>256</v>
      </c>
      <c r="D156" s="11" t="s">
        <v>5</v>
      </c>
      <c r="E156" s="56">
        <v>1798</v>
      </c>
      <c r="F156" s="56">
        <v>2459</v>
      </c>
      <c r="G156" s="56">
        <v>2921</v>
      </c>
      <c r="H156" s="57">
        <v>7178</v>
      </c>
      <c r="I156" s="62">
        <v>2834</v>
      </c>
      <c r="J156" s="59">
        <v>2748</v>
      </c>
      <c r="K156" s="59">
        <v>2767</v>
      </c>
      <c r="L156" s="60">
        <v>8349</v>
      </c>
      <c r="M156" s="63">
        <f t="shared" si="2"/>
        <v>15527</v>
      </c>
      <c r="O156" s="52"/>
      <c r="P156" s="85"/>
    </row>
    <row r="157" spans="1:16" ht="12.75">
      <c r="A157" s="12" t="s">
        <v>154</v>
      </c>
      <c r="B157" s="31" t="s">
        <v>282</v>
      </c>
      <c r="C157" s="31" t="s">
        <v>254</v>
      </c>
      <c r="D157" s="11" t="s">
        <v>5</v>
      </c>
      <c r="E157" s="56">
        <v>886</v>
      </c>
      <c r="F157" s="56">
        <v>1309</v>
      </c>
      <c r="G157" s="56">
        <v>1306</v>
      </c>
      <c r="H157" s="57">
        <v>3501</v>
      </c>
      <c r="I157" s="62">
        <v>1512</v>
      </c>
      <c r="J157" s="59">
        <v>1439</v>
      </c>
      <c r="K157" s="59">
        <v>1431</v>
      </c>
      <c r="L157" s="60">
        <v>4382</v>
      </c>
      <c r="M157" s="63">
        <f t="shared" si="2"/>
        <v>7883</v>
      </c>
      <c r="O157" s="52"/>
      <c r="P157" s="85"/>
    </row>
    <row r="158" spans="1:16" ht="12.75">
      <c r="A158" s="12" t="s">
        <v>155</v>
      </c>
      <c r="B158" s="31" t="s">
        <v>281</v>
      </c>
      <c r="C158" s="31" t="s">
        <v>257</v>
      </c>
      <c r="D158" s="11" t="s">
        <v>5</v>
      </c>
      <c r="E158" s="56">
        <v>938</v>
      </c>
      <c r="F158" s="56">
        <v>1655</v>
      </c>
      <c r="G158" s="56">
        <v>2034</v>
      </c>
      <c r="H158" s="57">
        <v>4627</v>
      </c>
      <c r="I158" s="62">
        <v>1797</v>
      </c>
      <c r="J158" s="59">
        <v>1108</v>
      </c>
      <c r="K158" s="59">
        <v>1238</v>
      </c>
      <c r="L158" s="60">
        <v>4143</v>
      </c>
      <c r="M158" s="63">
        <f t="shared" si="2"/>
        <v>8770</v>
      </c>
      <c r="O158" s="52"/>
      <c r="P158" s="85"/>
    </row>
    <row r="159" spans="1:16" ht="12.75">
      <c r="A159" s="12" t="s">
        <v>156</v>
      </c>
      <c r="B159" s="31" t="s">
        <v>281</v>
      </c>
      <c r="C159" s="31" t="s">
        <v>260</v>
      </c>
      <c r="D159" s="11" t="s">
        <v>9</v>
      </c>
      <c r="E159" s="56">
        <v>3481</v>
      </c>
      <c r="F159" s="56">
        <v>3614</v>
      </c>
      <c r="G159" s="56">
        <v>3825</v>
      </c>
      <c r="H159" s="57">
        <v>10920</v>
      </c>
      <c r="I159" s="62">
        <v>4511</v>
      </c>
      <c r="J159" s="59">
        <v>4793</v>
      </c>
      <c r="K159" s="59">
        <v>4235</v>
      </c>
      <c r="L159" s="60">
        <v>13539</v>
      </c>
      <c r="M159" s="63">
        <f t="shared" si="2"/>
        <v>24459</v>
      </c>
      <c r="O159" s="52"/>
      <c r="P159" s="85"/>
    </row>
    <row r="160" spans="1:16" ht="12.75">
      <c r="A160" s="12" t="s">
        <v>157</v>
      </c>
      <c r="B160" s="31" t="s">
        <v>281</v>
      </c>
      <c r="C160" s="31" t="s">
        <v>256</v>
      </c>
      <c r="D160" s="11" t="s">
        <v>5</v>
      </c>
      <c r="E160" s="56">
        <v>1470</v>
      </c>
      <c r="F160" s="56">
        <v>1884</v>
      </c>
      <c r="G160" s="56">
        <v>2422</v>
      </c>
      <c r="H160" s="57">
        <v>5776</v>
      </c>
      <c r="I160" s="62">
        <v>2680</v>
      </c>
      <c r="J160" s="59">
        <v>2188</v>
      </c>
      <c r="K160" s="59">
        <v>2524</v>
      </c>
      <c r="L160" s="60">
        <v>7392</v>
      </c>
      <c r="M160" s="63">
        <f t="shared" si="2"/>
        <v>13168</v>
      </c>
      <c r="O160" s="52"/>
      <c r="P160" s="85"/>
    </row>
    <row r="161" spans="1:16" ht="12.75">
      <c r="A161" s="12" t="s">
        <v>158</v>
      </c>
      <c r="B161" s="31" t="s">
        <v>282</v>
      </c>
      <c r="C161" s="31" t="s">
        <v>254</v>
      </c>
      <c r="D161" s="11" t="s">
        <v>5</v>
      </c>
      <c r="E161" s="56">
        <v>2861</v>
      </c>
      <c r="F161" s="56">
        <v>3386</v>
      </c>
      <c r="G161" s="56">
        <v>3435</v>
      </c>
      <c r="H161" s="57">
        <v>9682</v>
      </c>
      <c r="I161" s="62">
        <v>3884</v>
      </c>
      <c r="J161" s="59">
        <v>3401</v>
      </c>
      <c r="K161" s="59">
        <v>2829</v>
      </c>
      <c r="L161" s="60">
        <v>10114</v>
      </c>
      <c r="M161" s="63">
        <f t="shared" si="2"/>
        <v>19796</v>
      </c>
      <c r="O161" s="52"/>
      <c r="P161" s="85"/>
    </row>
    <row r="162" spans="1:16" ht="12.75">
      <c r="A162" s="12" t="s">
        <v>159</v>
      </c>
      <c r="B162" s="31" t="s">
        <v>282</v>
      </c>
      <c r="C162" s="31" t="s">
        <v>260</v>
      </c>
      <c r="D162" s="11" t="s">
        <v>5</v>
      </c>
      <c r="E162" s="56">
        <v>486</v>
      </c>
      <c r="F162" s="56">
        <v>636</v>
      </c>
      <c r="G162" s="56">
        <v>534</v>
      </c>
      <c r="H162" s="57">
        <v>1656</v>
      </c>
      <c r="I162" s="62">
        <v>626</v>
      </c>
      <c r="J162" s="59">
        <v>769</v>
      </c>
      <c r="K162" s="59">
        <v>626</v>
      </c>
      <c r="L162" s="60">
        <v>2021</v>
      </c>
      <c r="M162" s="63">
        <f t="shared" si="2"/>
        <v>3677</v>
      </c>
      <c r="O162" s="52"/>
      <c r="P162" s="85"/>
    </row>
    <row r="163" spans="1:16" ht="12.75">
      <c r="A163" s="12" t="s">
        <v>160</v>
      </c>
      <c r="B163" s="31" t="s">
        <v>281</v>
      </c>
      <c r="C163" s="31" t="s">
        <v>256</v>
      </c>
      <c r="D163" s="11" t="s">
        <v>9</v>
      </c>
      <c r="E163" s="56">
        <v>640</v>
      </c>
      <c r="F163" s="56">
        <v>615</v>
      </c>
      <c r="G163" s="56">
        <v>717</v>
      </c>
      <c r="H163" s="57">
        <v>1972</v>
      </c>
      <c r="I163" s="62">
        <v>1104</v>
      </c>
      <c r="J163" s="59">
        <v>841</v>
      </c>
      <c r="K163" s="59">
        <v>1091</v>
      </c>
      <c r="L163" s="60">
        <v>3036</v>
      </c>
      <c r="M163" s="63">
        <f t="shared" si="2"/>
        <v>5008</v>
      </c>
      <c r="O163" s="52"/>
      <c r="P163" s="85"/>
    </row>
    <row r="164" spans="1:16" ht="12.75">
      <c r="A164" s="12" t="s">
        <v>161</v>
      </c>
      <c r="B164" s="31" t="s">
        <v>280</v>
      </c>
      <c r="C164" s="31" t="s">
        <v>258</v>
      </c>
      <c r="D164" s="11" t="s">
        <v>5</v>
      </c>
      <c r="E164" s="56">
        <v>1596</v>
      </c>
      <c r="F164" s="56">
        <v>1627</v>
      </c>
      <c r="G164" s="56">
        <v>1884</v>
      </c>
      <c r="H164" s="57">
        <v>5107</v>
      </c>
      <c r="I164" s="62">
        <v>1922</v>
      </c>
      <c r="J164" s="59">
        <v>1443</v>
      </c>
      <c r="K164" s="59">
        <v>816</v>
      </c>
      <c r="L164" s="60">
        <v>4181</v>
      </c>
      <c r="M164" s="63">
        <f t="shared" si="2"/>
        <v>9288</v>
      </c>
      <c r="O164" s="52"/>
      <c r="P164" s="85"/>
    </row>
    <row r="165" spans="1:16" ht="12.75">
      <c r="A165" s="12" t="s">
        <v>162</v>
      </c>
      <c r="B165" s="31" t="s">
        <v>281</v>
      </c>
      <c r="C165" s="31" t="s">
        <v>262</v>
      </c>
      <c r="D165" s="11" t="s">
        <v>5</v>
      </c>
      <c r="E165" s="56">
        <v>2439</v>
      </c>
      <c r="F165" s="56">
        <v>2599</v>
      </c>
      <c r="G165" s="56">
        <v>2440</v>
      </c>
      <c r="H165" s="57">
        <v>7478</v>
      </c>
      <c r="I165" s="62">
        <v>2429</v>
      </c>
      <c r="J165" s="59">
        <v>1940</v>
      </c>
      <c r="K165" s="59">
        <v>1941</v>
      </c>
      <c r="L165" s="60">
        <v>6310</v>
      </c>
      <c r="M165" s="63">
        <f t="shared" si="2"/>
        <v>13788</v>
      </c>
      <c r="O165" s="52"/>
      <c r="P165" s="85"/>
    </row>
    <row r="166" spans="1:16" ht="12.75">
      <c r="A166" s="12" t="s">
        <v>163</v>
      </c>
      <c r="B166" s="31" t="s">
        <v>282</v>
      </c>
      <c r="C166" s="31" t="s">
        <v>261</v>
      </c>
      <c r="D166" s="11" t="s">
        <v>5</v>
      </c>
      <c r="E166" s="56">
        <v>344</v>
      </c>
      <c r="F166" s="56">
        <v>729</v>
      </c>
      <c r="G166" s="56">
        <v>894</v>
      </c>
      <c r="H166" s="57">
        <v>1967</v>
      </c>
      <c r="I166" s="62">
        <v>903</v>
      </c>
      <c r="J166" s="59">
        <v>798</v>
      </c>
      <c r="K166" s="59">
        <v>886</v>
      </c>
      <c r="L166" s="60">
        <v>2587</v>
      </c>
      <c r="M166" s="63">
        <f t="shared" si="2"/>
        <v>4554</v>
      </c>
      <c r="O166" s="52"/>
      <c r="P166" s="85"/>
    </row>
    <row r="167" spans="1:16" ht="12.75">
      <c r="A167" s="12" t="s">
        <v>164</v>
      </c>
      <c r="B167" s="31" t="s">
        <v>282</v>
      </c>
      <c r="C167" s="31" t="s">
        <v>254</v>
      </c>
      <c r="D167" s="11" t="s">
        <v>5</v>
      </c>
      <c r="E167" s="56">
        <v>1002</v>
      </c>
      <c r="F167" s="56">
        <v>1029</v>
      </c>
      <c r="G167" s="56">
        <v>1119</v>
      </c>
      <c r="H167" s="57">
        <v>3150</v>
      </c>
      <c r="I167" s="62">
        <v>1175</v>
      </c>
      <c r="J167" s="59">
        <v>1230</v>
      </c>
      <c r="K167" s="59">
        <v>1212</v>
      </c>
      <c r="L167" s="60">
        <v>3617</v>
      </c>
      <c r="M167" s="63">
        <f t="shared" si="2"/>
        <v>6767</v>
      </c>
      <c r="O167" s="52"/>
      <c r="P167" s="85"/>
    </row>
    <row r="168" spans="1:16" ht="12.75">
      <c r="A168" s="12" t="s">
        <v>165</v>
      </c>
      <c r="B168" s="31" t="s">
        <v>280</v>
      </c>
      <c r="C168" s="31" t="s">
        <v>258</v>
      </c>
      <c r="D168" s="11" t="s">
        <v>9</v>
      </c>
      <c r="E168" s="56">
        <v>1007</v>
      </c>
      <c r="F168" s="56">
        <v>1906</v>
      </c>
      <c r="G168" s="56">
        <v>2289</v>
      </c>
      <c r="H168" s="57">
        <v>5202</v>
      </c>
      <c r="I168" s="62">
        <v>2141</v>
      </c>
      <c r="J168" s="59">
        <v>1955</v>
      </c>
      <c r="K168" s="59">
        <v>1450</v>
      </c>
      <c r="L168" s="60">
        <v>5546</v>
      </c>
      <c r="M168" s="63">
        <f t="shared" si="2"/>
        <v>10748</v>
      </c>
      <c r="O168" s="52"/>
      <c r="P168" s="85"/>
    </row>
    <row r="169" spans="1:16" ht="12.75">
      <c r="A169" s="12" t="s">
        <v>166</v>
      </c>
      <c r="B169" s="31" t="s">
        <v>282</v>
      </c>
      <c r="C169" s="31" t="s">
        <v>259</v>
      </c>
      <c r="D169" s="11" t="s">
        <v>9</v>
      </c>
      <c r="E169" s="56">
        <v>394</v>
      </c>
      <c r="F169" s="56">
        <v>851</v>
      </c>
      <c r="G169" s="56">
        <v>949</v>
      </c>
      <c r="H169" s="57">
        <v>2194</v>
      </c>
      <c r="I169" s="62">
        <v>947</v>
      </c>
      <c r="J169" s="59">
        <v>796</v>
      </c>
      <c r="K169" s="59">
        <v>992</v>
      </c>
      <c r="L169" s="60">
        <v>2735</v>
      </c>
      <c r="M169" s="63">
        <f t="shared" si="2"/>
        <v>4929</v>
      </c>
      <c r="O169" s="52"/>
      <c r="P169" s="85"/>
    </row>
    <row r="170" spans="1:16" ht="12.75">
      <c r="A170" s="12" t="s">
        <v>167</v>
      </c>
      <c r="B170" s="31" t="s">
        <v>279</v>
      </c>
      <c r="C170" s="31" t="s">
        <v>254</v>
      </c>
      <c r="D170" s="11" t="s">
        <v>5</v>
      </c>
      <c r="E170" s="56">
        <v>2082</v>
      </c>
      <c r="F170" s="56">
        <v>1840</v>
      </c>
      <c r="G170" s="56">
        <v>2253</v>
      </c>
      <c r="H170" s="57">
        <v>6175</v>
      </c>
      <c r="I170" s="62">
        <v>2380</v>
      </c>
      <c r="J170" s="59">
        <v>2302</v>
      </c>
      <c r="K170" s="59">
        <v>2138</v>
      </c>
      <c r="L170" s="60">
        <v>6820</v>
      </c>
      <c r="M170" s="63">
        <f t="shared" si="2"/>
        <v>12995</v>
      </c>
      <c r="O170" s="52"/>
      <c r="P170" s="85"/>
    </row>
    <row r="171" spans="1:16" ht="12.75">
      <c r="A171" s="12" t="s">
        <v>168</v>
      </c>
      <c r="B171" s="31" t="s">
        <v>282</v>
      </c>
      <c r="C171" s="31" t="s">
        <v>256</v>
      </c>
      <c r="D171" s="11" t="s">
        <v>9</v>
      </c>
      <c r="E171" s="56">
        <v>1064</v>
      </c>
      <c r="F171" s="56">
        <v>1281</v>
      </c>
      <c r="G171" s="56">
        <v>1463</v>
      </c>
      <c r="H171" s="57">
        <v>3808</v>
      </c>
      <c r="I171" s="62">
        <v>1569</v>
      </c>
      <c r="J171" s="59">
        <v>1427</v>
      </c>
      <c r="K171" s="59">
        <v>1462</v>
      </c>
      <c r="L171" s="60">
        <v>4458</v>
      </c>
      <c r="M171" s="63">
        <f t="shared" si="2"/>
        <v>8266</v>
      </c>
      <c r="O171" s="52"/>
      <c r="P171" s="85"/>
    </row>
    <row r="172" spans="1:16" ht="12.75">
      <c r="A172" s="12" t="s">
        <v>169</v>
      </c>
      <c r="B172" s="31" t="s">
        <v>279</v>
      </c>
      <c r="C172" s="31" t="s">
        <v>259</v>
      </c>
      <c r="D172" s="11" t="s">
        <v>5</v>
      </c>
      <c r="E172" s="56">
        <v>2598</v>
      </c>
      <c r="F172" s="56">
        <v>3387</v>
      </c>
      <c r="G172" s="56">
        <v>3824</v>
      </c>
      <c r="H172" s="57">
        <v>9809</v>
      </c>
      <c r="I172" s="62">
        <v>4170</v>
      </c>
      <c r="J172" s="59">
        <v>3845</v>
      </c>
      <c r="K172" s="59">
        <v>3822</v>
      </c>
      <c r="L172" s="60">
        <v>11837</v>
      </c>
      <c r="M172" s="63">
        <f t="shared" si="2"/>
        <v>21646</v>
      </c>
      <c r="O172" s="52"/>
      <c r="P172" s="85"/>
    </row>
    <row r="173" spans="1:16" ht="12.75">
      <c r="A173" s="12" t="s">
        <v>170</v>
      </c>
      <c r="B173" s="31" t="s">
        <v>282</v>
      </c>
      <c r="C173" s="31" t="s">
        <v>261</v>
      </c>
      <c r="D173" s="11" t="s">
        <v>5</v>
      </c>
      <c r="E173" s="56">
        <v>341</v>
      </c>
      <c r="F173" s="56">
        <v>509</v>
      </c>
      <c r="G173" s="56">
        <v>785</v>
      </c>
      <c r="H173" s="57">
        <v>1635</v>
      </c>
      <c r="I173" s="62">
        <v>867</v>
      </c>
      <c r="J173" s="59">
        <v>939</v>
      </c>
      <c r="K173" s="59">
        <v>937</v>
      </c>
      <c r="L173" s="60">
        <v>2743</v>
      </c>
      <c r="M173" s="63">
        <f t="shared" si="2"/>
        <v>4378</v>
      </c>
      <c r="O173" s="52"/>
      <c r="P173" s="85"/>
    </row>
    <row r="174" spans="1:16" ht="12.75">
      <c r="A174" s="12" t="s">
        <v>171</v>
      </c>
      <c r="B174" s="31" t="s">
        <v>282</v>
      </c>
      <c r="C174" s="31" t="s">
        <v>255</v>
      </c>
      <c r="D174" s="11" t="s">
        <v>9</v>
      </c>
      <c r="E174" s="56">
        <v>1472</v>
      </c>
      <c r="F174" s="56">
        <v>1288</v>
      </c>
      <c r="G174" s="56">
        <v>1455</v>
      </c>
      <c r="H174" s="57">
        <v>4215</v>
      </c>
      <c r="I174" s="62">
        <v>1523</v>
      </c>
      <c r="J174" s="59">
        <v>1469</v>
      </c>
      <c r="K174" s="59">
        <v>1579</v>
      </c>
      <c r="L174" s="60">
        <v>4571</v>
      </c>
      <c r="M174" s="63">
        <f t="shared" si="2"/>
        <v>8786</v>
      </c>
      <c r="O174" s="52"/>
      <c r="P174" s="85"/>
    </row>
    <row r="175" spans="1:16" ht="12.75">
      <c r="A175" s="12" t="s">
        <v>172</v>
      </c>
      <c r="B175" s="31" t="s">
        <v>282</v>
      </c>
      <c r="C175" s="31" t="s">
        <v>256</v>
      </c>
      <c r="D175" s="11" t="s">
        <v>5</v>
      </c>
      <c r="E175" s="56">
        <v>1159</v>
      </c>
      <c r="F175" s="56">
        <v>1252</v>
      </c>
      <c r="G175" s="56">
        <v>1592</v>
      </c>
      <c r="H175" s="57">
        <v>4003</v>
      </c>
      <c r="I175" s="62">
        <v>1623</v>
      </c>
      <c r="J175" s="59">
        <v>1458</v>
      </c>
      <c r="K175" s="59">
        <v>1456</v>
      </c>
      <c r="L175" s="60">
        <v>4537</v>
      </c>
      <c r="M175" s="63">
        <f t="shared" si="2"/>
        <v>8540</v>
      </c>
      <c r="O175" s="52"/>
      <c r="P175" s="85"/>
    </row>
    <row r="176" spans="1:16" ht="12.75">
      <c r="A176" s="12" t="s">
        <v>173</v>
      </c>
      <c r="B176" s="31" t="s">
        <v>281</v>
      </c>
      <c r="C176" s="31" t="s">
        <v>255</v>
      </c>
      <c r="D176" s="11" t="s">
        <v>5</v>
      </c>
      <c r="E176" s="56">
        <v>261</v>
      </c>
      <c r="F176" s="56">
        <v>253</v>
      </c>
      <c r="G176" s="56">
        <v>213</v>
      </c>
      <c r="H176" s="57">
        <v>727</v>
      </c>
      <c r="I176" s="62">
        <v>336</v>
      </c>
      <c r="J176" s="59">
        <v>341</v>
      </c>
      <c r="K176" s="59">
        <v>326</v>
      </c>
      <c r="L176" s="60">
        <v>1003</v>
      </c>
      <c r="M176" s="63">
        <f t="shared" si="2"/>
        <v>1730</v>
      </c>
      <c r="O176" s="52"/>
      <c r="P176" s="85"/>
    </row>
    <row r="177" spans="1:16" ht="12.75">
      <c r="A177" s="12" t="s">
        <v>174</v>
      </c>
      <c r="B177" s="31" t="s">
        <v>282</v>
      </c>
      <c r="C177" s="31" t="s">
        <v>259</v>
      </c>
      <c r="D177" s="11" t="s">
        <v>9</v>
      </c>
      <c r="E177" s="56">
        <v>917</v>
      </c>
      <c r="F177" s="56">
        <v>1027</v>
      </c>
      <c r="G177" s="56">
        <v>1276</v>
      </c>
      <c r="H177" s="57">
        <v>3220</v>
      </c>
      <c r="I177" s="62">
        <v>1363</v>
      </c>
      <c r="J177" s="59">
        <v>1268</v>
      </c>
      <c r="K177" s="59">
        <v>1279</v>
      </c>
      <c r="L177" s="60">
        <v>3910</v>
      </c>
      <c r="M177" s="63">
        <f t="shared" si="2"/>
        <v>7130</v>
      </c>
      <c r="O177" s="52"/>
      <c r="P177" s="85"/>
    </row>
    <row r="178" spans="1:16" ht="12.75">
      <c r="A178" s="12" t="s">
        <v>175</v>
      </c>
      <c r="B178" s="31" t="s">
        <v>279</v>
      </c>
      <c r="C178" s="31" t="s">
        <v>254</v>
      </c>
      <c r="D178" s="11" t="s">
        <v>5</v>
      </c>
      <c r="E178" s="56">
        <v>1674</v>
      </c>
      <c r="F178" s="56">
        <v>2072</v>
      </c>
      <c r="G178" s="56">
        <v>2787</v>
      </c>
      <c r="H178" s="57">
        <v>6533</v>
      </c>
      <c r="I178" s="62">
        <v>3103</v>
      </c>
      <c r="J178" s="59">
        <v>2846</v>
      </c>
      <c r="K178" s="59">
        <v>3137</v>
      </c>
      <c r="L178" s="60">
        <v>9086</v>
      </c>
      <c r="M178" s="63">
        <f t="shared" si="2"/>
        <v>15619</v>
      </c>
      <c r="O178" s="52"/>
      <c r="P178" s="85"/>
    </row>
    <row r="179" spans="1:16" ht="12.75">
      <c r="A179" s="12" t="s">
        <v>176</v>
      </c>
      <c r="B179" s="31" t="s">
        <v>279</v>
      </c>
      <c r="C179" s="31" t="s">
        <v>261</v>
      </c>
      <c r="D179" s="11" t="s">
        <v>5</v>
      </c>
      <c r="E179" s="56">
        <v>2325</v>
      </c>
      <c r="F179" s="56">
        <v>2726</v>
      </c>
      <c r="G179" s="56">
        <v>3283</v>
      </c>
      <c r="H179" s="57">
        <v>8334</v>
      </c>
      <c r="I179" s="62">
        <v>4080</v>
      </c>
      <c r="J179" s="59">
        <v>3889</v>
      </c>
      <c r="K179" s="59">
        <v>4180</v>
      </c>
      <c r="L179" s="60">
        <v>12149</v>
      </c>
      <c r="M179" s="63">
        <f t="shared" si="2"/>
        <v>20483</v>
      </c>
      <c r="O179" s="52"/>
      <c r="P179" s="85"/>
    </row>
    <row r="180" spans="1:16" ht="12.75">
      <c r="A180" s="12" t="s">
        <v>177</v>
      </c>
      <c r="B180" s="31" t="s">
        <v>279</v>
      </c>
      <c r="C180" s="31" t="s">
        <v>254</v>
      </c>
      <c r="D180" s="11" t="s">
        <v>5</v>
      </c>
      <c r="E180" s="56">
        <v>6220</v>
      </c>
      <c r="F180" s="56">
        <v>5018</v>
      </c>
      <c r="G180" s="56">
        <v>6917</v>
      </c>
      <c r="H180" s="57">
        <v>18155</v>
      </c>
      <c r="I180" s="62">
        <v>8008</v>
      </c>
      <c r="J180" s="59">
        <v>6724</v>
      </c>
      <c r="K180" s="59">
        <v>4394</v>
      </c>
      <c r="L180" s="60">
        <v>19126</v>
      </c>
      <c r="M180" s="63">
        <f t="shared" si="2"/>
        <v>37281</v>
      </c>
      <c r="O180" s="52"/>
      <c r="P180" s="85"/>
    </row>
    <row r="181" spans="1:16" ht="12.75">
      <c r="A181" s="12" t="s">
        <v>178</v>
      </c>
      <c r="B181" s="31" t="s">
        <v>282</v>
      </c>
      <c r="C181" s="31" t="s">
        <v>259</v>
      </c>
      <c r="D181" s="11" t="s">
        <v>9</v>
      </c>
      <c r="E181" s="56">
        <v>438</v>
      </c>
      <c r="F181" s="56">
        <v>547</v>
      </c>
      <c r="G181" s="56">
        <v>619</v>
      </c>
      <c r="H181" s="57">
        <v>1604</v>
      </c>
      <c r="I181" s="62">
        <v>728</v>
      </c>
      <c r="J181" s="59">
        <v>692</v>
      </c>
      <c r="K181" s="59">
        <v>602</v>
      </c>
      <c r="L181" s="60">
        <v>2022</v>
      </c>
      <c r="M181" s="63">
        <f t="shared" si="2"/>
        <v>3626</v>
      </c>
      <c r="O181" s="52"/>
      <c r="P181" s="85"/>
    </row>
    <row r="182" spans="1:16" ht="12.75">
      <c r="A182" s="17" t="s">
        <v>179</v>
      </c>
      <c r="B182" s="31" t="s">
        <v>282</v>
      </c>
      <c r="C182" s="31" t="s">
        <v>256</v>
      </c>
      <c r="D182" s="11" t="s">
        <v>5</v>
      </c>
      <c r="E182" s="56">
        <v>1004</v>
      </c>
      <c r="F182" s="56">
        <v>1055</v>
      </c>
      <c r="G182" s="56">
        <v>1199</v>
      </c>
      <c r="H182" s="57">
        <v>3258</v>
      </c>
      <c r="I182" s="62">
        <v>1313</v>
      </c>
      <c r="J182" s="59">
        <v>1171</v>
      </c>
      <c r="K182" s="59">
        <v>1158</v>
      </c>
      <c r="L182" s="60">
        <v>3642</v>
      </c>
      <c r="M182" s="63">
        <f t="shared" si="2"/>
        <v>6900</v>
      </c>
      <c r="O182" s="52"/>
      <c r="P182" s="85"/>
    </row>
    <row r="183" spans="1:16" ht="12.75">
      <c r="A183" s="12" t="s">
        <v>180</v>
      </c>
      <c r="B183" s="32" t="s">
        <v>281</v>
      </c>
      <c r="C183" s="32" t="s">
        <v>261</v>
      </c>
      <c r="D183" s="11" t="s">
        <v>5</v>
      </c>
      <c r="E183" s="56">
        <v>4333</v>
      </c>
      <c r="F183" s="56">
        <v>3933</v>
      </c>
      <c r="G183" s="56">
        <v>5131</v>
      </c>
      <c r="H183" s="57">
        <v>13397</v>
      </c>
      <c r="I183" s="62">
        <v>6239</v>
      </c>
      <c r="J183" s="59">
        <v>5324</v>
      </c>
      <c r="K183" s="59">
        <v>5182</v>
      </c>
      <c r="L183" s="60">
        <v>16745</v>
      </c>
      <c r="M183" s="63">
        <f t="shared" si="2"/>
        <v>30142</v>
      </c>
      <c r="O183" s="52"/>
      <c r="P183" s="85"/>
    </row>
    <row r="184" spans="1:16" ht="12.75">
      <c r="A184" s="12" t="s">
        <v>181</v>
      </c>
      <c r="B184" s="31" t="s">
        <v>281</v>
      </c>
      <c r="C184" s="31" t="s">
        <v>256</v>
      </c>
      <c r="D184" s="11" t="s">
        <v>5</v>
      </c>
      <c r="E184" s="56">
        <v>431</v>
      </c>
      <c r="F184" s="56">
        <v>455</v>
      </c>
      <c r="G184" s="56">
        <v>639</v>
      </c>
      <c r="H184" s="57">
        <v>1525</v>
      </c>
      <c r="I184" s="62">
        <v>659</v>
      </c>
      <c r="J184" s="59">
        <v>550</v>
      </c>
      <c r="K184" s="59" t="s">
        <v>285</v>
      </c>
      <c r="L184" s="60">
        <v>1209</v>
      </c>
      <c r="M184" s="63">
        <f t="shared" si="2"/>
        <v>2734</v>
      </c>
      <c r="O184" s="52"/>
      <c r="P184" s="85"/>
    </row>
    <row r="185" spans="1:16" ht="12.75">
      <c r="A185" s="12" t="s">
        <v>182</v>
      </c>
      <c r="B185" s="31" t="s">
        <v>279</v>
      </c>
      <c r="C185" s="31" t="s">
        <v>261</v>
      </c>
      <c r="D185" s="11" t="s">
        <v>5</v>
      </c>
      <c r="E185" s="56">
        <v>2663</v>
      </c>
      <c r="F185" s="56">
        <v>2641</v>
      </c>
      <c r="G185" s="56">
        <v>3506</v>
      </c>
      <c r="H185" s="57">
        <v>8810</v>
      </c>
      <c r="I185" s="62">
        <v>3281</v>
      </c>
      <c r="J185" s="59">
        <v>3275</v>
      </c>
      <c r="K185" s="59">
        <v>3082</v>
      </c>
      <c r="L185" s="60">
        <v>9638</v>
      </c>
      <c r="M185" s="63">
        <f t="shared" si="2"/>
        <v>18448</v>
      </c>
      <c r="O185" s="52"/>
      <c r="P185" s="85"/>
    </row>
    <row r="186" spans="1:16" ht="12.75">
      <c r="A186" s="12" t="s">
        <v>183</v>
      </c>
      <c r="B186" s="31" t="s">
        <v>282</v>
      </c>
      <c r="C186" s="31" t="s">
        <v>257</v>
      </c>
      <c r="D186" s="11" t="s">
        <v>5</v>
      </c>
      <c r="E186" s="56">
        <v>1314</v>
      </c>
      <c r="F186" s="56">
        <v>1433</v>
      </c>
      <c r="G186" s="56">
        <v>1326</v>
      </c>
      <c r="H186" s="57">
        <v>4073</v>
      </c>
      <c r="I186" s="62">
        <v>1725</v>
      </c>
      <c r="J186" s="59">
        <v>1651</v>
      </c>
      <c r="K186" s="59">
        <v>1600</v>
      </c>
      <c r="L186" s="60">
        <v>4976</v>
      </c>
      <c r="M186" s="63">
        <f t="shared" si="2"/>
        <v>9049</v>
      </c>
      <c r="O186" s="52"/>
      <c r="P186" s="85"/>
    </row>
    <row r="187" spans="1:16" ht="12.75">
      <c r="A187" s="12" t="s">
        <v>184</v>
      </c>
      <c r="B187" s="31" t="s">
        <v>282</v>
      </c>
      <c r="C187" s="31" t="s">
        <v>255</v>
      </c>
      <c r="D187" s="11" t="s">
        <v>5</v>
      </c>
      <c r="E187" s="56">
        <v>739</v>
      </c>
      <c r="F187" s="56">
        <v>1017</v>
      </c>
      <c r="G187" s="56">
        <v>1117</v>
      </c>
      <c r="H187" s="57">
        <v>2873</v>
      </c>
      <c r="I187" s="62">
        <v>930</v>
      </c>
      <c r="J187" s="59">
        <v>1481</v>
      </c>
      <c r="K187" s="59">
        <v>1882</v>
      </c>
      <c r="L187" s="60">
        <v>4293</v>
      </c>
      <c r="M187" s="63">
        <f t="shared" si="2"/>
        <v>7166</v>
      </c>
      <c r="O187" s="52"/>
      <c r="P187" s="85"/>
    </row>
    <row r="188" spans="1:16" ht="12.75">
      <c r="A188" s="12" t="s">
        <v>185</v>
      </c>
      <c r="B188" s="31" t="s">
        <v>281</v>
      </c>
      <c r="C188" s="31" t="s">
        <v>260</v>
      </c>
      <c r="D188" s="11" t="s">
        <v>9</v>
      </c>
      <c r="E188" s="56">
        <v>3274</v>
      </c>
      <c r="F188" s="56">
        <v>4393</v>
      </c>
      <c r="G188" s="56">
        <v>5093</v>
      </c>
      <c r="H188" s="57">
        <v>12760</v>
      </c>
      <c r="I188" s="62">
        <v>5628</v>
      </c>
      <c r="J188" s="59">
        <v>4605</v>
      </c>
      <c r="K188" s="59">
        <v>4640</v>
      </c>
      <c r="L188" s="60">
        <v>14873</v>
      </c>
      <c r="M188" s="63">
        <f t="shared" si="2"/>
        <v>27633</v>
      </c>
      <c r="O188" s="52"/>
      <c r="P188" s="85"/>
    </row>
    <row r="189" spans="1:16" ht="12.75">
      <c r="A189" s="12" t="s">
        <v>186</v>
      </c>
      <c r="B189" s="31" t="s">
        <v>282</v>
      </c>
      <c r="C189" s="31" t="s">
        <v>260</v>
      </c>
      <c r="D189" s="11" t="s">
        <v>9</v>
      </c>
      <c r="E189" s="56">
        <v>863</v>
      </c>
      <c r="F189" s="56">
        <v>1109</v>
      </c>
      <c r="G189" s="56">
        <v>1413</v>
      </c>
      <c r="H189" s="57">
        <v>3385</v>
      </c>
      <c r="I189" s="62">
        <v>1453</v>
      </c>
      <c r="J189" s="59">
        <v>1146</v>
      </c>
      <c r="K189" s="59">
        <v>1305</v>
      </c>
      <c r="L189" s="60">
        <v>3904</v>
      </c>
      <c r="M189" s="63">
        <f t="shared" si="2"/>
        <v>7289</v>
      </c>
      <c r="O189" s="52"/>
      <c r="P189" s="85"/>
    </row>
    <row r="190" spans="1:16" ht="12.75">
      <c r="A190" s="12" t="s">
        <v>187</v>
      </c>
      <c r="B190" s="31" t="s">
        <v>282</v>
      </c>
      <c r="C190" s="31" t="s">
        <v>255</v>
      </c>
      <c r="D190" s="11" t="s">
        <v>5</v>
      </c>
      <c r="E190" s="56">
        <v>1032</v>
      </c>
      <c r="F190" s="56">
        <v>1073</v>
      </c>
      <c r="G190" s="56">
        <v>1099</v>
      </c>
      <c r="H190" s="57">
        <v>3204</v>
      </c>
      <c r="I190" s="62">
        <v>87</v>
      </c>
      <c r="J190" s="59">
        <v>1198</v>
      </c>
      <c r="K190" s="59">
        <v>1217</v>
      </c>
      <c r="L190" s="60">
        <v>2502</v>
      </c>
      <c r="M190" s="63">
        <f t="shared" si="2"/>
        <v>5706</v>
      </c>
      <c r="O190" s="52"/>
      <c r="P190" s="85"/>
    </row>
    <row r="191" spans="1:16" ht="12.75">
      <c r="A191" s="12" t="s">
        <v>297</v>
      </c>
      <c r="B191" s="31" t="s">
        <v>282</v>
      </c>
      <c r="C191" s="31" t="s">
        <v>255</v>
      </c>
      <c r="D191" s="11" t="s">
        <v>5</v>
      </c>
      <c r="E191" s="56">
        <v>1380</v>
      </c>
      <c r="F191" s="56">
        <v>1772</v>
      </c>
      <c r="G191" s="56">
        <v>2136</v>
      </c>
      <c r="H191" s="57">
        <v>5288</v>
      </c>
      <c r="I191" s="62">
        <v>2260</v>
      </c>
      <c r="J191" s="59">
        <v>1504</v>
      </c>
      <c r="K191" s="59">
        <v>1853</v>
      </c>
      <c r="L191" s="60">
        <v>5617</v>
      </c>
      <c r="M191" s="63">
        <f t="shared" si="2"/>
        <v>10905</v>
      </c>
      <c r="O191" s="52"/>
      <c r="P191" s="85"/>
    </row>
    <row r="192" spans="1:16" ht="12.75">
      <c r="A192" s="12" t="s">
        <v>188</v>
      </c>
      <c r="B192" s="31" t="s">
        <v>282</v>
      </c>
      <c r="C192" s="31" t="s">
        <v>254</v>
      </c>
      <c r="D192" s="11" t="s">
        <v>5</v>
      </c>
      <c r="E192" s="56">
        <v>1874</v>
      </c>
      <c r="F192" s="56">
        <v>968</v>
      </c>
      <c r="G192" s="56">
        <v>1454</v>
      </c>
      <c r="H192" s="57">
        <v>4296</v>
      </c>
      <c r="I192" s="62">
        <v>1654</v>
      </c>
      <c r="J192" s="59">
        <v>1578</v>
      </c>
      <c r="K192" s="59">
        <v>1304</v>
      </c>
      <c r="L192" s="60">
        <v>4536</v>
      </c>
      <c r="M192" s="63">
        <f t="shared" si="2"/>
        <v>8832</v>
      </c>
      <c r="O192" s="52"/>
      <c r="P192" s="85"/>
    </row>
    <row r="193" spans="1:16" ht="12.75">
      <c r="A193" s="12" t="s">
        <v>189</v>
      </c>
      <c r="B193" s="31" t="s">
        <v>282</v>
      </c>
      <c r="C193" s="31" t="s">
        <v>257</v>
      </c>
      <c r="D193" s="11" t="s">
        <v>9</v>
      </c>
      <c r="E193" s="56">
        <v>1639</v>
      </c>
      <c r="F193" s="56">
        <v>1783</v>
      </c>
      <c r="G193" s="56">
        <v>1930</v>
      </c>
      <c r="H193" s="57">
        <v>5352</v>
      </c>
      <c r="I193" s="62">
        <v>2020</v>
      </c>
      <c r="J193" s="59">
        <v>2025</v>
      </c>
      <c r="K193" s="59">
        <v>2032</v>
      </c>
      <c r="L193" s="60">
        <v>6077</v>
      </c>
      <c r="M193" s="63">
        <f t="shared" si="2"/>
        <v>11429</v>
      </c>
      <c r="O193" s="52"/>
      <c r="P193" s="85"/>
    </row>
    <row r="194" spans="1:16" ht="12.75">
      <c r="A194" s="12" t="s">
        <v>190</v>
      </c>
      <c r="B194" s="31" t="s">
        <v>282</v>
      </c>
      <c r="C194" s="31" t="s">
        <v>254</v>
      </c>
      <c r="D194" s="11" t="s">
        <v>9</v>
      </c>
      <c r="E194" s="56">
        <v>952</v>
      </c>
      <c r="F194" s="56">
        <v>1301</v>
      </c>
      <c r="G194" s="56">
        <v>1311</v>
      </c>
      <c r="H194" s="57">
        <v>3564</v>
      </c>
      <c r="I194" s="62">
        <v>1544</v>
      </c>
      <c r="J194" s="59">
        <v>1303</v>
      </c>
      <c r="K194" s="59">
        <v>1455</v>
      </c>
      <c r="L194" s="60">
        <v>4302</v>
      </c>
      <c r="M194" s="63">
        <f t="shared" si="2"/>
        <v>7866</v>
      </c>
      <c r="O194" s="52"/>
      <c r="P194" s="85"/>
    </row>
    <row r="195" spans="1:16" ht="12.75">
      <c r="A195" s="12" t="s">
        <v>191</v>
      </c>
      <c r="B195" s="31" t="s">
        <v>282</v>
      </c>
      <c r="C195" s="31" t="s">
        <v>260</v>
      </c>
      <c r="D195" s="11" t="s">
        <v>9</v>
      </c>
      <c r="E195" s="56">
        <v>1729</v>
      </c>
      <c r="F195" s="56">
        <v>2190</v>
      </c>
      <c r="G195" s="56">
        <v>3248</v>
      </c>
      <c r="H195" s="57">
        <v>7167</v>
      </c>
      <c r="I195" s="62">
        <v>3651</v>
      </c>
      <c r="J195" s="59">
        <v>2955</v>
      </c>
      <c r="K195" s="59">
        <v>3430</v>
      </c>
      <c r="L195" s="60">
        <v>10036</v>
      </c>
      <c r="M195" s="63">
        <f t="shared" si="2"/>
        <v>17203</v>
      </c>
      <c r="O195" s="52"/>
      <c r="P195" s="85"/>
    </row>
    <row r="196" spans="1:16" ht="12.75">
      <c r="A196" s="12" t="s">
        <v>192</v>
      </c>
      <c r="B196" s="31" t="s">
        <v>282</v>
      </c>
      <c r="C196" s="31" t="s">
        <v>261</v>
      </c>
      <c r="D196" s="11" t="s">
        <v>5</v>
      </c>
      <c r="E196" s="56">
        <v>1246</v>
      </c>
      <c r="F196" s="56">
        <v>1441</v>
      </c>
      <c r="G196" s="56">
        <v>1487</v>
      </c>
      <c r="H196" s="57">
        <v>4174</v>
      </c>
      <c r="I196" s="62">
        <v>1282</v>
      </c>
      <c r="J196" s="59">
        <v>1519</v>
      </c>
      <c r="K196" s="59">
        <v>1096</v>
      </c>
      <c r="L196" s="60">
        <v>3897</v>
      </c>
      <c r="M196" s="63">
        <f aca="true" t="shared" si="3" ref="M196:M256">H196+L196</f>
        <v>8071</v>
      </c>
      <c r="O196" s="52"/>
      <c r="P196" s="85"/>
    </row>
    <row r="197" spans="1:16" ht="12.75">
      <c r="A197" s="12" t="s">
        <v>193</v>
      </c>
      <c r="B197" s="31" t="s">
        <v>279</v>
      </c>
      <c r="C197" s="31" t="s">
        <v>262</v>
      </c>
      <c r="D197" s="11" t="s">
        <v>5</v>
      </c>
      <c r="E197" s="56">
        <v>2249</v>
      </c>
      <c r="F197" s="56">
        <v>2493</v>
      </c>
      <c r="G197" s="56">
        <v>2771</v>
      </c>
      <c r="H197" s="57">
        <v>7513</v>
      </c>
      <c r="I197" s="62">
        <v>3067</v>
      </c>
      <c r="J197" s="59">
        <v>2964</v>
      </c>
      <c r="K197" s="59">
        <v>2740</v>
      </c>
      <c r="L197" s="60">
        <v>8771</v>
      </c>
      <c r="M197" s="63">
        <f t="shared" si="3"/>
        <v>16284</v>
      </c>
      <c r="O197" s="52"/>
      <c r="P197" s="85"/>
    </row>
    <row r="198" spans="1:16" ht="12.75">
      <c r="A198" s="12" t="s">
        <v>194</v>
      </c>
      <c r="B198" s="31" t="s">
        <v>281</v>
      </c>
      <c r="C198" s="31" t="s">
        <v>256</v>
      </c>
      <c r="D198" s="11" t="s">
        <v>5</v>
      </c>
      <c r="E198" s="56">
        <v>2038</v>
      </c>
      <c r="F198" s="56">
        <v>1844</v>
      </c>
      <c r="G198" s="56">
        <v>2455</v>
      </c>
      <c r="H198" s="57">
        <v>6337</v>
      </c>
      <c r="I198" s="62">
        <v>2679</v>
      </c>
      <c r="J198" s="59">
        <v>2622</v>
      </c>
      <c r="K198" s="59">
        <v>2933</v>
      </c>
      <c r="L198" s="60">
        <v>8234</v>
      </c>
      <c r="M198" s="63">
        <f t="shared" si="3"/>
        <v>14571</v>
      </c>
      <c r="O198" s="52"/>
      <c r="P198" s="85"/>
    </row>
    <row r="199" spans="1:16" ht="12.75">
      <c r="A199" s="12" t="s">
        <v>195</v>
      </c>
      <c r="B199" s="31" t="s">
        <v>281</v>
      </c>
      <c r="C199" s="31" t="s">
        <v>257</v>
      </c>
      <c r="D199" s="11" t="s">
        <v>5</v>
      </c>
      <c r="E199" s="56">
        <v>1766</v>
      </c>
      <c r="F199" s="56">
        <v>2078</v>
      </c>
      <c r="G199" s="56">
        <v>2329</v>
      </c>
      <c r="H199" s="57">
        <v>6173</v>
      </c>
      <c r="I199" s="62">
        <v>2564</v>
      </c>
      <c r="J199" s="59">
        <v>2242</v>
      </c>
      <c r="K199" s="59">
        <v>2265</v>
      </c>
      <c r="L199" s="60">
        <v>7071</v>
      </c>
      <c r="M199" s="63">
        <f t="shared" si="3"/>
        <v>13244</v>
      </c>
      <c r="O199" s="52"/>
      <c r="P199" s="85"/>
    </row>
    <row r="200" spans="1:16" ht="12.75">
      <c r="A200" s="12" t="s">
        <v>196</v>
      </c>
      <c r="B200" s="31" t="s">
        <v>280</v>
      </c>
      <c r="C200" s="31" t="s">
        <v>258</v>
      </c>
      <c r="D200" s="11" t="s">
        <v>5</v>
      </c>
      <c r="E200" s="56">
        <v>738</v>
      </c>
      <c r="F200" s="56">
        <v>1572</v>
      </c>
      <c r="G200" s="56">
        <v>756</v>
      </c>
      <c r="H200" s="57">
        <v>3066</v>
      </c>
      <c r="I200" s="62">
        <v>1890</v>
      </c>
      <c r="J200" s="59">
        <v>2062</v>
      </c>
      <c r="K200" s="59">
        <v>1776</v>
      </c>
      <c r="L200" s="60">
        <v>5728</v>
      </c>
      <c r="M200" s="63">
        <f t="shared" si="3"/>
        <v>8794</v>
      </c>
      <c r="O200" s="52"/>
      <c r="P200" s="85"/>
    </row>
    <row r="201" spans="1:16" ht="12.75">
      <c r="A201" s="12" t="s">
        <v>197</v>
      </c>
      <c r="B201" s="31" t="s">
        <v>282</v>
      </c>
      <c r="C201" s="31" t="s">
        <v>256</v>
      </c>
      <c r="D201" s="11" t="s">
        <v>5</v>
      </c>
      <c r="E201" s="56">
        <v>3249</v>
      </c>
      <c r="F201" s="56">
        <v>948</v>
      </c>
      <c r="G201" s="56">
        <v>1311</v>
      </c>
      <c r="H201" s="57">
        <v>5508</v>
      </c>
      <c r="I201" s="62">
        <v>1692</v>
      </c>
      <c r="J201" s="59">
        <v>1863</v>
      </c>
      <c r="K201" s="59">
        <v>1763</v>
      </c>
      <c r="L201" s="60">
        <v>5318</v>
      </c>
      <c r="M201" s="63">
        <f t="shared" si="3"/>
        <v>10826</v>
      </c>
      <c r="O201" s="52"/>
      <c r="P201" s="85"/>
    </row>
    <row r="202" spans="1:16" ht="12.75">
      <c r="A202" s="12" t="s">
        <v>198</v>
      </c>
      <c r="B202" s="31" t="s">
        <v>282</v>
      </c>
      <c r="C202" s="31" t="s">
        <v>257</v>
      </c>
      <c r="D202" s="11" t="s">
        <v>5</v>
      </c>
      <c r="E202" s="56">
        <v>1979</v>
      </c>
      <c r="F202" s="56">
        <v>2085</v>
      </c>
      <c r="G202" s="56">
        <v>2681</v>
      </c>
      <c r="H202" s="57">
        <v>6745</v>
      </c>
      <c r="I202" s="62">
        <v>2839</v>
      </c>
      <c r="J202" s="59">
        <v>2529</v>
      </c>
      <c r="K202" s="59">
        <v>2294</v>
      </c>
      <c r="L202" s="60">
        <v>7662</v>
      </c>
      <c r="M202" s="63">
        <f t="shared" si="3"/>
        <v>14407</v>
      </c>
      <c r="O202" s="52"/>
      <c r="P202" s="85"/>
    </row>
    <row r="203" spans="1:16" ht="12.75">
      <c r="A203" s="12" t="s">
        <v>199</v>
      </c>
      <c r="B203" s="31" t="s">
        <v>282</v>
      </c>
      <c r="C203" s="31" t="s">
        <v>257</v>
      </c>
      <c r="D203" s="11" t="s">
        <v>5</v>
      </c>
      <c r="E203" s="56">
        <v>143</v>
      </c>
      <c r="F203" s="56">
        <v>186</v>
      </c>
      <c r="G203" s="56">
        <v>296</v>
      </c>
      <c r="H203" s="57">
        <v>625</v>
      </c>
      <c r="I203" s="62">
        <v>1026</v>
      </c>
      <c r="J203" s="59">
        <v>1093</v>
      </c>
      <c r="K203" s="59">
        <v>1089</v>
      </c>
      <c r="L203" s="60">
        <v>3208</v>
      </c>
      <c r="M203" s="63">
        <f t="shared" si="3"/>
        <v>3833</v>
      </c>
      <c r="O203" s="52"/>
      <c r="P203" s="85"/>
    </row>
    <row r="204" spans="1:16" ht="12.75">
      <c r="A204" s="12" t="s">
        <v>200</v>
      </c>
      <c r="B204" s="31" t="s">
        <v>279</v>
      </c>
      <c r="C204" s="31" t="s">
        <v>254</v>
      </c>
      <c r="D204" s="11" t="s">
        <v>5</v>
      </c>
      <c r="E204" s="56">
        <v>708</v>
      </c>
      <c r="F204" s="56">
        <v>977</v>
      </c>
      <c r="G204" s="56">
        <v>1160</v>
      </c>
      <c r="H204" s="57">
        <v>2845</v>
      </c>
      <c r="I204" s="62">
        <v>1335</v>
      </c>
      <c r="J204" s="59">
        <v>2031</v>
      </c>
      <c r="K204" s="59">
        <v>1909</v>
      </c>
      <c r="L204" s="60">
        <v>5275</v>
      </c>
      <c r="M204" s="63">
        <f t="shared" si="3"/>
        <v>8120</v>
      </c>
      <c r="O204" s="52"/>
      <c r="P204" s="85"/>
    </row>
    <row r="205" spans="1:16" ht="12.75">
      <c r="A205" s="12" t="s">
        <v>283</v>
      </c>
      <c r="B205" s="31" t="s">
        <v>279</v>
      </c>
      <c r="C205" s="31" t="s">
        <v>261</v>
      </c>
      <c r="D205" s="11" t="s">
        <v>5</v>
      </c>
      <c r="E205" s="56">
        <v>956</v>
      </c>
      <c r="F205" s="56">
        <v>909</v>
      </c>
      <c r="G205" s="56">
        <v>959</v>
      </c>
      <c r="H205" s="57">
        <v>2824</v>
      </c>
      <c r="I205" s="62">
        <v>787</v>
      </c>
      <c r="J205" s="59">
        <v>797</v>
      </c>
      <c r="K205" s="59">
        <v>1051</v>
      </c>
      <c r="L205" s="60">
        <v>2635</v>
      </c>
      <c r="M205" s="63">
        <f t="shared" si="3"/>
        <v>5459</v>
      </c>
      <c r="O205" s="52"/>
      <c r="P205" s="85"/>
    </row>
    <row r="206" spans="1:16" ht="12.75">
      <c r="A206" s="12" t="s">
        <v>201</v>
      </c>
      <c r="B206" s="31" t="s">
        <v>282</v>
      </c>
      <c r="C206" s="31" t="s">
        <v>261</v>
      </c>
      <c r="D206" s="11" t="s">
        <v>5</v>
      </c>
      <c r="E206" s="56">
        <v>1353</v>
      </c>
      <c r="F206" s="56">
        <v>1325</v>
      </c>
      <c r="G206" s="56">
        <v>2030</v>
      </c>
      <c r="H206" s="57">
        <v>4708</v>
      </c>
      <c r="I206" s="62">
        <v>2023</v>
      </c>
      <c r="J206" s="59">
        <v>2056</v>
      </c>
      <c r="K206" s="59">
        <v>1867</v>
      </c>
      <c r="L206" s="60">
        <v>5946</v>
      </c>
      <c r="M206" s="63">
        <f t="shared" si="3"/>
        <v>10654</v>
      </c>
      <c r="O206" s="52"/>
      <c r="P206" s="85"/>
    </row>
    <row r="207" spans="1:16" ht="12.75">
      <c r="A207" s="12" t="s">
        <v>202</v>
      </c>
      <c r="B207" s="31" t="s">
        <v>282</v>
      </c>
      <c r="C207" s="31" t="s">
        <v>257</v>
      </c>
      <c r="D207" s="11" t="s">
        <v>5</v>
      </c>
      <c r="E207" s="56">
        <v>503</v>
      </c>
      <c r="F207" s="56">
        <v>652</v>
      </c>
      <c r="G207" s="56">
        <v>710</v>
      </c>
      <c r="H207" s="57">
        <v>1865</v>
      </c>
      <c r="I207" s="62">
        <v>713</v>
      </c>
      <c r="J207" s="59">
        <v>496</v>
      </c>
      <c r="K207" s="59">
        <v>771</v>
      </c>
      <c r="L207" s="60">
        <v>1980</v>
      </c>
      <c r="M207" s="63">
        <f t="shared" si="3"/>
        <v>3845</v>
      </c>
      <c r="O207" s="52"/>
      <c r="P207" s="85"/>
    </row>
    <row r="208" spans="1:16" ht="12.75">
      <c r="A208" s="12" t="s">
        <v>203</v>
      </c>
      <c r="B208" s="31" t="s">
        <v>279</v>
      </c>
      <c r="C208" s="31" t="s">
        <v>254</v>
      </c>
      <c r="D208" s="11" t="s">
        <v>9</v>
      </c>
      <c r="E208" s="56">
        <v>1750</v>
      </c>
      <c r="F208" s="56">
        <v>3723</v>
      </c>
      <c r="G208" s="56">
        <v>4490</v>
      </c>
      <c r="H208" s="57">
        <v>9963</v>
      </c>
      <c r="I208" s="62">
        <v>5248</v>
      </c>
      <c r="J208" s="59">
        <v>4620</v>
      </c>
      <c r="K208" s="59">
        <v>4860</v>
      </c>
      <c r="L208" s="60">
        <v>14728</v>
      </c>
      <c r="M208" s="63">
        <f t="shared" si="3"/>
        <v>24691</v>
      </c>
      <c r="O208" s="52"/>
      <c r="P208" s="85"/>
    </row>
    <row r="209" spans="1:16" ht="12.75">
      <c r="A209" s="12" t="s">
        <v>204</v>
      </c>
      <c r="B209" s="31" t="s">
        <v>281</v>
      </c>
      <c r="C209" s="31" t="s">
        <v>262</v>
      </c>
      <c r="D209" s="11" t="s">
        <v>5</v>
      </c>
      <c r="E209" s="56">
        <v>1884</v>
      </c>
      <c r="F209" s="56">
        <v>2183</v>
      </c>
      <c r="G209" s="56">
        <v>3301</v>
      </c>
      <c r="H209" s="57">
        <v>7368</v>
      </c>
      <c r="I209" s="62">
        <v>2292</v>
      </c>
      <c r="J209" s="59">
        <v>1972</v>
      </c>
      <c r="K209" s="59">
        <v>1942</v>
      </c>
      <c r="L209" s="60">
        <v>6206</v>
      </c>
      <c r="M209" s="63">
        <f t="shared" si="3"/>
        <v>13574</v>
      </c>
      <c r="O209" s="52"/>
      <c r="P209" s="85"/>
    </row>
    <row r="210" spans="1:16" ht="12.75">
      <c r="A210" s="12" t="s">
        <v>298</v>
      </c>
      <c r="B210" s="31" t="s">
        <v>281</v>
      </c>
      <c r="C210" s="31" t="s">
        <v>261</v>
      </c>
      <c r="D210" s="11" t="s">
        <v>5</v>
      </c>
      <c r="E210" s="56">
        <v>1244</v>
      </c>
      <c r="F210" s="56">
        <v>1739</v>
      </c>
      <c r="G210" s="56">
        <v>2357</v>
      </c>
      <c r="H210" s="57">
        <v>5340</v>
      </c>
      <c r="I210" s="62">
        <v>2888</v>
      </c>
      <c r="J210" s="59">
        <v>2732</v>
      </c>
      <c r="K210" s="59">
        <v>3319</v>
      </c>
      <c r="L210" s="60">
        <v>8939</v>
      </c>
      <c r="M210" s="63">
        <f t="shared" si="3"/>
        <v>14279</v>
      </c>
      <c r="O210" s="52"/>
      <c r="P210" s="85"/>
    </row>
    <row r="211" spans="1:16" ht="12.75">
      <c r="A211" s="12" t="s">
        <v>205</v>
      </c>
      <c r="B211" s="31" t="s">
        <v>282</v>
      </c>
      <c r="C211" s="31" t="s">
        <v>261</v>
      </c>
      <c r="D211" s="11" t="s">
        <v>9</v>
      </c>
      <c r="E211" s="56">
        <v>994</v>
      </c>
      <c r="F211" s="56">
        <v>1091</v>
      </c>
      <c r="G211" s="56">
        <v>1242</v>
      </c>
      <c r="H211" s="57">
        <v>3327</v>
      </c>
      <c r="I211" s="62">
        <v>1335</v>
      </c>
      <c r="J211" s="59">
        <v>1497</v>
      </c>
      <c r="K211" s="59">
        <v>1391</v>
      </c>
      <c r="L211" s="60">
        <v>4223</v>
      </c>
      <c r="M211" s="63">
        <f t="shared" si="3"/>
        <v>7550</v>
      </c>
      <c r="O211" s="52"/>
      <c r="P211" s="85"/>
    </row>
    <row r="212" spans="1:16" ht="12.75">
      <c r="A212" s="12" t="s">
        <v>206</v>
      </c>
      <c r="B212" s="31" t="s">
        <v>282</v>
      </c>
      <c r="C212" s="31" t="s">
        <v>260</v>
      </c>
      <c r="D212" s="11" t="s">
        <v>9</v>
      </c>
      <c r="E212" s="56">
        <v>1785</v>
      </c>
      <c r="F212" s="56">
        <v>2102</v>
      </c>
      <c r="G212" s="56">
        <v>2490</v>
      </c>
      <c r="H212" s="57">
        <v>6377</v>
      </c>
      <c r="I212" s="62">
        <v>2605</v>
      </c>
      <c r="J212" s="59">
        <v>2565</v>
      </c>
      <c r="K212" s="59">
        <v>2706</v>
      </c>
      <c r="L212" s="60">
        <v>7876</v>
      </c>
      <c r="M212" s="63">
        <f t="shared" si="3"/>
        <v>14253</v>
      </c>
      <c r="O212" s="52"/>
      <c r="P212" s="85"/>
    </row>
    <row r="213" spans="1:16" ht="12.75">
      <c r="A213" s="12" t="s">
        <v>207</v>
      </c>
      <c r="B213" s="31" t="s">
        <v>282</v>
      </c>
      <c r="C213" s="31" t="s">
        <v>257</v>
      </c>
      <c r="D213" s="11" t="s">
        <v>9</v>
      </c>
      <c r="E213" s="56">
        <v>3462</v>
      </c>
      <c r="F213" s="56">
        <v>3805</v>
      </c>
      <c r="G213" s="56">
        <v>4144</v>
      </c>
      <c r="H213" s="57">
        <v>11411</v>
      </c>
      <c r="I213" s="62">
        <v>4530</v>
      </c>
      <c r="J213" s="59">
        <v>3948</v>
      </c>
      <c r="K213" s="59">
        <v>4004</v>
      </c>
      <c r="L213" s="60">
        <v>12482</v>
      </c>
      <c r="M213" s="63">
        <f t="shared" si="3"/>
        <v>23893</v>
      </c>
      <c r="O213" s="52"/>
      <c r="P213" s="85"/>
    </row>
    <row r="214" spans="1:16" ht="12.75">
      <c r="A214" s="12" t="s">
        <v>208</v>
      </c>
      <c r="B214" s="31" t="s">
        <v>279</v>
      </c>
      <c r="C214" s="31" t="s">
        <v>262</v>
      </c>
      <c r="D214" s="11" t="s">
        <v>5</v>
      </c>
      <c r="E214" s="56">
        <v>4226</v>
      </c>
      <c r="F214" s="56">
        <v>4767</v>
      </c>
      <c r="G214" s="56">
        <v>6118</v>
      </c>
      <c r="H214" s="57">
        <v>15111</v>
      </c>
      <c r="I214" s="62">
        <v>5975</v>
      </c>
      <c r="J214" s="59">
        <v>5288</v>
      </c>
      <c r="K214" s="59">
        <v>6147</v>
      </c>
      <c r="L214" s="60">
        <v>17410</v>
      </c>
      <c r="M214" s="63">
        <f t="shared" si="3"/>
        <v>32521</v>
      </c>
      <c r="O214" s="52"/>
      <c r="P214" s="85"/>
    </row>
    <row r="215" spans="1:16" ht="12.75">
      <c r="A215" s="12" t="s">
        <v>209</v>
      </c>
      <c r="B215" s="31" t="s">
        <v>280</v>
      </c>
      <c r="C215" s="31" t="s">
        <v>258</v>
      </c>
      <c r="D215" s="11" t="s">
        <v>9</v>
      </c>
      <c r="E215" s="56">
        <v>1055</v>
      </c>
      <c r="F215" s="56">
        <v>2445</v>
      </c>
      <c r="G215" s="56">
        <v>3192</v>
      </c>
      <c r="H215" s="57">
        <v>6692</v>
      </c>
      <c r="I215" s="62">
        <v>2934</v>
      </c>
      <c r="J215" s="59">
        <v>2913</v>
      </c>
      <c r="K215" s="59">
        <v>3467</v>
      </c>
      <c r="L215" s="60">
        <v>9314</v>
      </c>
      <c r="M215" s="63">
        <f t="shared" si="3"/>
        <v>16006</v>
      </c>
      <c r="O215" s="52"/>
      <c r="P215" s="85"/>
    </row>
    <row r="216" spans="1:16" ht="12.75">
      <c r="A216" s="12" t="s">
        <v>210</v>
      </c>
      <c r="B216" s="31" t="s">
        <v>281</v>
      </c>
      <c r="C216" s="31" t="s">
        <v>260</v>
      </c>
      <c r="D216" s="11" t="s">
        <v>9</v>
      </c>
      <c r="E216" s="56">
        <v>1812</v>
      </c>
      <c r="F216" s="56">
        <v>1920</v>
      </c>
      <c r="G216" s="56">
        <v>2066</v>
      </c>
      <c r="H216" s="57">
        <v>5798</v>
      </c>
      <c r="I216" s="62">
        <v>2339</v>
      </c>
      <c r="J216" s="59">
        <v>2250</v>
      </c>
      <c r="K216" s="59">
        <v>1905</v>
      </c>
      <c r="L216" s="60">
        <v>6494</v>
      </c>
      <c r="M216" s="63">
        <f t="shared" si="3"/>
        <v>12292</v>
      </c>
      <c r="O216" s="52"/>
      <c r="P216" s="85"/>
    </row>
    <row r="217" spans="1:16" ht="12.75">
      <c r="A217" s="12" t="s">
        <v>211</v>
      </c>
      <c r="B217" s="31" t="s">
        <v>279</v>
      </c>
      <c r="C217" s="31" t="s">
        <v>254</v>
      </c>
      <c r="D217" s="11" t="s">
        <v>9</v>
      </c>
      <c r="E217" s="56">
        <v>2424</v>
      </c>
      <c r="F217" s="56">
        <v>2779</v>
      </c>
      <c r="G217" s="56">
        <v>3265</v>
      </c>
      <c r="H217" s="57">
        <v>8468</v>
      </c>
      <c r="I217" s="62">
        <v>3627</v>
      </c>
      <c r="J217" s="59">
        <v>3113</v>
      </c>
      <c r="K217" s="59">
        <v>3398</v>
      </c>
      <c r="L217" s="60">
        <v>10138</v>
      </c>
      <c r="M217" s="63">
        <f t="shared" si="3"/>
        <v>18606</v>
      </c>
      <c r="O217" s="52"/>
      <c r="P217" s="85"/>
    </row>
    <row r="218" spans="1:16" ht="12.75">
      <c r="A218" s="12" t="s">
        <v>212</v>
      </c>
      <c r="B218" s="31" t="s">
        <v>282</v>
      </c>
      <c r="C218" s="31" t="s">
        <v>261</v>
      </c>
      <c r="D218" s="11" t="s">
        <v>5</v>
      </c>
      <c r="E218" s="56">
        <v>16</v>
      </c>
      <c r="F218" s="56">
        <v>48</v>
      </c>
      <c r="G218" s="56">
        <v>286</v>
      </c>
      <c r="H218" s="57">
        <v>350</v>
      </c>
      <c r="I218" s="62">
        <v>114</v>
      </c>
      <c r="J218" s="59">
        <v>182</v>
      </c>
      <c r="K218" s="59">
        <v>112</v>
      </c>
      <c r="L218" s="60">
        <v>408</v>
      </c>
      <c r="M218" s="63">
        <f t="shared" si="3"/>
        <v>758</v>
      </c>
      <c r="O218" s="52"/>
      <c r="P218" s="85"/>
    </row>
    <row r="219" spans="1:16" ht="12.75">
      <c r="A219" s="12" t="s">
        <v>213</v>
      </c>
      <c r="B219" s="31" t="s">
        <v>282</v>
      </c>
      <c r="C219" s="31" t="s">
        <v>260</v>
      </c>
      <c r="D219" s="11" t="s">
        <v>5</v>
      </c>
      <c r="E219" s="56">
        <v>1609</v>
      </c>
      <c r="F219" s="56">
        <v>1892</v>
      </c>
      <c r="G219" s="56">
        <v>2303</v>
      </c>
      <c r="H219" s="57">
        <v>5804</v>
      </c>
      <c r="I219" s="62">
        <v>2352</v>
      </c>
      <c r="J219" s="59">
        <v>2167</v>
      </c>
      <c r="K219" s="59">
        <v>2495</v>
      </c>
      <c r="L219" s="60">
        <v>7014</v>
      </c>
      <c r="M219" s="63">
        <f t="shared" si="3"/>
        <v>12818</v>
      </c>
      <c r="O219" s="52"/>
      <c r="P219" s="85"/>
    </row>
    <row r="220" spans="1:16" ht="12.75">
      <c r="A220" s="12" t="s">
        <v>214</v>
      </c>
      <c r="B220" s="31" t="s">
        <v>281</v>
      </c>
      <c r="C220" s="31" t="s">
        <v>261</v>
      </c>
      <c r="D220" s="11" t="s">
        <v>5</v>
      </c>
      <c r="E220" s="56">
        <v>2532</v>
      </c>
      <c r="F220" s="56">
        <v>2456</v>
      </c>
      <c r="G220" s="56">
        <v>2966</v>
      </c>
      <c r="H220" s="57">
        <v>7954</v>
      </c>
      <c r="I220" s="62">
        <v>3142</v>
      </c>
      <c r="J220" s="59">
        <v>2796</v>
      </c>
      <c r="K220" s="59">
        <v>2723</v>
      </c>
      <c r="L220" s="60">
        <v>8661</v>
      </c>
      <c r="M220" s="63">
        <f t="shared" si="3"/>
        <v>16615</v>
      </c>
      <c r="O220" s="52"/>
      <c r="P220" s="85"/>
    </row>
    <row r="221" spans="1:16" ht="12.75">
      <c r="A221" s="12" t="s">
        <v>215</v>
      </c>
      <c r="B221" s="31" t="s">
        <v>282</v>
      </c>
      <c r="C221" s="31" t="s">
        <v>257</v>
      </c>
      <c r="D221" s="11" t="s">
        <v>5</v>
      </c>
      <c r="E221" s="56">
        <v>3289</v>
      </c>
      <c r="F221" s="56">
        <v>3766</v>
      </c>
      <c r="G221" s="56">
        <v>4684</v>
      </c>
      <c r="H221" s="57">
        <v>11739</v>
      </c>
      <c r="I221" s="62">
        <v>4752</v>
      </c>
      <c r="J221" s="59">
        <v>4402</v>
      </c>
      <c r="K221" s="59">
        <v>4657</v>
      </c>
      <c r="L221" s="60">
        <v>13811</v>
      </c>
      <c r="M221" s="63">
        <f t="shared" si="3"/>
        <v>25550</v>
      </c>
      <c r="O221" s="52"/>
      <c r="P221" s="85"/>
    </row>
    <row r="222" spans="1:16" ht="12.75">
      <c r="A222" s="12" t="s">
        <v>216</v>
      </c>
      <c r="B222" s="31" t="s">
        <v>282</v>
      </c>
      <c r="C222" s="31" t="s">
        <v>260</v>
      </c>
      <c r="D222" s="11" t="s">
        <v>9</v>
      </c>
      <c r="E222" s="56">
        <v>1029</v>
      </c>
      <c r="F222" s="56">
        <v>1241</v>
      </c>
      <c r="G222" s="56">
        <v>1375</v>
      </c>
      <c r="H222" s="57">
        <v>3645</v>
      </c>
      <c r="I222" s="62">
        <v>1166</v>
      </c>
      <c r="J222" s="59">
        <v>1998</v>
      </c>
      <c r="K222" s="59">
        <v>1324</v>
      </c>
      <c r="L222" s="60">
        <v>4488</v>
      </c>
      <c r="M222" s="63">
        <f t="shared" si="3"/>
        <v>8133</v>
      </c>
      <c r="O222" s="52"/>
      <c r="P222" s="85"/>
    </row>
    <row r="223" spans="1:16" ht="12.75">
      <c r="A223" s="12" t="s">
        <v>217</v>
      </c>
      <c r="B223" s="31" t="s">
        <v>282</v>
      </c>
      <c r="C223" s="31" t="s">
        <v>256</v>
      </c>
      <c r="D223" s="11" t="s">
        <v>5</v>
      </c>
      <c r="E223" s="56">
        <v>1378</v>
      </c>
      <c r="F223" s="56">
        <v>1998</v>
      </c>
      <c r="G223" s="56">
        <v>2687</v>
      </c>
      <c r="H223" s="57">
        <v>6063</v>
      </c>
      <c r="I223" s="62">
        <v>2145</v>
      </c>
      <c r="J223" s="59">
        <v>1968</v>
      </c>
      <c r="K223" s="59">
        <v>1912</v>
      </c>
      <c r="L223" s="60">
        <v>6025</v>
      </c>
      <c r="M223" s="63">
        <f t="shared" si="3"/>
        <v>12088</v>
      </c>
      <c r="O223" s="52"/>
      <c r="P223" s="85"/>
    </row>
    <row r="224" spans="1:16" ht="12.75">
      <c r="A224" s="12" t="s">
        <v>218</v>
      </c>
      <c r="B224" s="31" t="s">
        <v>282</v>
      </c>
      <c r="C224" s="31" t="s">
        <v>257</v>
      </c>
      <c r="D224" s="11" t="s">
        <v>5</v>
      </c>
      <c r="E224" s="56">
        <v>1127</v>
      </c>
      <c r="F224" s="56">
        <v>956</v>
      </c>
      <c r="G224" s="56">
        <v>1110</v>
      </c>
      <c r="H224" s="57">
        <v>3193</v>
      </c>
      <c r="I224" s="62">
        <v>1231</v>
      </c>
      <c r="J224" s="59">
        <v>1071</v>
      </c>
      <c r="K224" s="59">
        <v>1153</v>
      </c>
      <c r="L224" s="60">
        <v>3455</v>
      </c>
      <c r="M224" s="63">
        <f t="shared" si="3"/>
        <v>6648</v>
      </c>
      <c r="O224" s="52"/>
      <c r="P224" s="85"/>
    </row>
    <row r="225" spans="1:16" ht="12.75">
      <c r="A225" s="12" t="s">
        <v>219</v>
      </c>
      <c r="B225" s="31" t="s">
        <v>281</v>
      </c>
      <c r="C225" s="31" t="s">
        <v>257</v>
      </c>
      <c r="D225" s="11" t="s">
        <v>9</v>
      </c>
      <c r="E225" s="56">
        <v>1658</v>
      </c>
      <c r="F225" s="56">
        <v>2018</v>
      </c>
      <c r="G225" s="56">
        <v>2386</v>
      </c>
      <c r="H225" s="57">
        <v>6062</v>
      </c>
      <c r="I225" s="62">
        <v>2595</v>
      </c>
      <c r="J225" s="59">
        <v>2253</v>
      </c>
      <c r="K225" s="59">
        <v>2509</v>
      </c>
      <c r="L225" s="60">
        <v>7357</v>
      </c>
      <c r="M225" s="63">
        <f t="shared" si="3"/>
        <v>13419</v>
      </c>
      <c r="O225" s="52"/>
      <c r="P225" s="85"/>
    </row>
    <row r="226" spans="1:16" ht="12.75">
      <c r="A226" s="12" t="s">
        <v>220</v>
      </c>
      <c r="B226" s="31" t="s">
        <v>281</v>
      </c>
      <c r="C226" s="31" t="s">
        <v>260</v>
      </c>
      <c r="D226" s="11" t="s">
        <v>9</v>
      </c>
      <c r="E226" s="56">
        <v>2116</v>
      </c>
      <c r="F226" s="56">
        <v>2342</v>
      </c>
      <c r="G226" s="56">
        <v>2948</v>
      </c>
      <c r="H226" s="57">
        <v>7406</v>
      </c>
      <c r="I226" s="62">
        <v>2960</v>
      </c>
      <c r="J226" s="59">
        <v>2371</v>
      </c>
      <c r="K226" s="59">
        <v>2992</v>
      </c>
      <c r="L226" s="60">
        <v>8323</v>
      </c>
      <c r="M226" s="63">
        <f t="shared" si="3"/>
        <v>15729</v>
      </c>
      <c r="O226" s="52"/>
      <c r="P226" s="85"/>
    </row>
    <row r="227" spans="1:16" ht="12.75">
      <c r="A227" s="12" t="s">
        <v>221</v>
      </c>
      <c r="B227" s="31" t="s">
        <v>280</v>
      </c>
      <c r="C227" s="31" t="s">
        <v>258</v>
      </c>
      <c r="D227" s="11" t="s">
        <v>5</v>
      </c>
      <c r="E227" s="56">
        <v>542</v>
      </c>
      <c r="F227" s="56">
        <v>758</v>
      </c>
      <c r="G227" s="56">
        <v>3854</v>
      </c>
      <c r="H227" s="57">
        <v>5154</v>
      </c>
      <c r="I227" s="62">
        <v>3435</v>
      </c>
      <c r="J227" s="59">
        <v>1129</v>
      </c>
      <c r="K227" s="59">
        <v>1115</v>
      </c>
      <c r="L227" s="60">
        <v>5679</v>
      </c>
      <c r="M227" s="63">
        <f t="shared" si="3"/>
        <v>10833</v>
      </c>
      <c r="O227" s="52"/>
      <c r="P227" s="85"/>
    </row>
    <row r="228" spans="1:16" ht="12.75">
      <c r="A228" s="12" t="s">
        <v>222</v>
      </c>
      <c r="B228" s="31" t="s">
        <v>282</v>
      </c>
      <c r="C228" s="31" t="s">
        <v>257</v>
      </c>
      <c r="D228" s="11" t="s">
        <v>5</v>
      </c>
      <c r="E228" s="56">
        <v>891</v>
      </c>
      <c r="F228" s="56">
        <v>975</v>
      </c>
      <c r="G228" s="56">
        <v>896</v>
      </c>
      <c r="H228" s="57">
        <v>2762</v>
      </c>
      <c r="I228" s="62">
        <v>724</v>
      </c>
      <c r="J228" s="59">
        <v>724</v>
      </c>
      <c r="K228" s="59">
        <v>273</v>
      </c>
      <c r="L228" s="60">
        <v>1721</v>
      </c>
      <c r="M228" s="63">
        <f t="shared" si="3"/>
        <v>4483</v>
      </c>
      <c r="O228" s="52"/>
      <c r="P228" s="85"/>
    </row>
    <row r="229" spans="1:16" ht="12.75">
      <c r="A229" s="12" t="s">
        <v>223</v>
      </c>
      <c r="B229" s="31" t="s">
        <v>279</v>
      </c>
      <c r="C229" s="31" t="s">
        <v>259</v>
      </c>
      <c r="D229" s="11" t="s">
        <v>5</v>
      </c>
      <c r="E229" s="56">
        <v>3505</v>
      </c>
      <c r="F229" s="56">
        <v>4980</v>
      </c>
      <c r="G229" s="56">
        <v>3735</v>
      </c>
      <c r="H229" s="57">
        <v>12220</v>
      </c>
      <c r="I229" s="62">
        <v>5887</v>
      </c>
      <c r="J229" s="59">
        <v>7543</v>
      </c>
      <c r="K229" s="59">
        <v>5168</v>
      </c>
      <c r="L229" s="60">
        <v>18598</v>
      </c>
      <c r="M229" s="63">
        <f t="shared" si="3"/>
        <v>30818</v>
      </c>
      <c r="O229" s="52"/>
      <c r="P229" s="85"/>
    </row>
    <row r="230" spans="1:16" ht="12.75">
      <c r="A230" s="12" t="s">
        <v>224</v>
      </c>
      <c r="B230" s="31" t="s">
        <v>279</v>
      </c>
      <c r="C230" s="31" t="s">
        <v>261</v>
      </c>
      <c r="D230" s="11" t="s">
        <v>5</v>
      </c>
      <c r="E230" s="56">
        <v>3077</v>
      </c>
      <c r="F230" s="56">
        <v>3333</v>
      </c>
      <c r="G230" s="56">
        <v>4463</v>
      </c>
      <c r="H230" s="57">
        <v>10873</v>
      </c>
      <c r="I230" s="62">
        <v>4706</v>
      </c>
      <c r="J230" s="59">
        <v>4103</v>
      </c>
      <c r="K230" s="59">
        <v>4186</v>
      </c>
      <c r="L230" s="60">
        <v>12995</v>
      </c>
      <c r="M230" s="63">
        <f t="shared" si="3"/>
        <v>23868</v>
      </c>
      <c r="O230" s="52"/>
      <c r="P230" s="85"/>
    </row>
    <row r="231" spans="1:16" ht="12.75">
      <c r="A231" s="12" t="s">
        <v>225</v>
      </c>
      <c r="B231" s="31" t="s">
        <v>280</v>
      </c>
      <c r="C231" s="31" t="s">
        <v>258</v>
      </c>
      <c r="D231" s="11" t="s">
        <v>5</v>
      </c>
      <c r="E231" s="56">
        <v>1318</v>
      </c>
      <c r="F231" s="56">
        <v>1861</v>
      </c>
      <c r="G231" s="56">
        <v>4461</v>
      </c>
      <c r="H231" s="57">
        <v>7640</v>
      </c>
      <c r="I231" s="62">
        <v>3696</v>
      </c>
      <c r="J231" s="59">
        <v>3023</v>
      </c>
      <c r="K231" s="59">
        <v>2437</v>
      </c>
      <c r="L231" s="60">
        <v>9156</v>
      </c>
      <c r="M231" s="63">
        <f t="shared" si="3"/>
        <v>16796</v>
      </c>
      <c r="O231" s="52"/>
      <c r="P231" s="85"/>
    </row>
    <row r="232" spans="1:16" ht="12.75">
      <c r="A232" s="12" t="s">
        <v>226</v>
      </c>
      <c r="B232" s="31" t="s">
        <v>280</v>
      </c>
      <c r="C232" s="31" t="s">
        <v>258</v>
      </c>
      <c r="D232" s="11" t="s">
        <v>5</v>
      </c>
      <c r="E232" s="56">
        <v>2558</v>
      </c>
      <c r="F232" s="56">
        <v>1916</v>
      </c>
      <c r="G232" s="56">
        <v>2165</v>
      </c>
      <c r="H232" s="57">
        <v>6639</v>
      </c>
      <c r="I232" s="62">
        <v>2629</v>
      </c>
      <c r="J232" s="59">
        <v>2690</v>
      </c>
      <c r="K232" s="59">
        <v>3099</v>
      </c>
      <c r="L232" s="60">
        <v>8418</v>
      </c>
      <c r="M232" s="63">
        <f t="shared" si="3"/>
        <v>15057</v>
      </c>
      <c r="O232" s="52"/>
      <c r="P232" s="85"/>
    </row>
    <row r="233" spans="1:16" ht="12.75">
      <c r="A233" s="12" t="s">
        <v>227</v>
      </c>
      <c r="B233" s="31" t="s">
        <v>281</v>
      </c>
      <c r="C233" s="31" t="s">
        <v>254</v>
      </c>
      <c r="D233" s="11" t="s">
        <v>5</v>
      </c>
      <c r="E233" s="56">
        <v>1587</v>
      </c>
      <c r="F233" s="56">
        <v>2045</v>
      </c>
      <c r="G233" s="56">
        <v>3545</v>
      </c>
      <c r="H233" s="57">
        <v>7177</v>
      </c>
      <c r="I233" s="62">
        <v>2716</v>
      </c>
      <c r="J233" s="59">
        <v>2567</v>
      </c>
      <c r="K233" s="59">
        <v>2004</v>
      </c>
      <c r="L233" s="60">
        <v>7287</v>
      </c>
      <c r="M233" s="63">
        <f t="shared" si="3"/>
        <v>14464</v>
      </c>
      <c r="O233" s="52"/>
      <c r="P233" s="85"/>
    </row>
    <row r="234" spans="1:16" ht="12.75">
      <c r="A234" s="12" t="s">
        <v>228</v>
      </c>
      <c r="B234" s="31" t="s">
        <v>282</v>
      </c>
      <c r="C234" s="31" t="s">
        <v>261</v>
      </c>
      <c r="D234" s="11" t="s">
        <v>9</v>
      </c>
      <c r="E234" s="56">
        <v>1936</v>
      </c>
      <c r="F234" s="56">
        <v>2939</v>
      </c>
      <c r="G234" s="56">
        <v>2967</v>
      </c>
      <c r="H234" s="57">
        <v>7842</v>
      </c>
      <c r="I234" s="62">
        <v>3623</v>
      </c>
      <c r="J234" s="59">
        <v>3503</v>
      </c>
      <c r="K234" s="59" t="s">
        <v>285</v>
      </c>
      <c r="L234" s="60">
        <v>7126</v>
      </c>
      <c r="M234" s="63">
        <f t="shared" si="3"/>
        <v>14968</v>
      </c>
      <c r="O234" s="52"/>
      <c r="P234" s="85"/>
    </row>
    <row r="235" spans="1:16" ht="12.75">
      <c r="A235" s="12" t="s">
        <v>229</v>
      </c>
      <c r="B235" s="31" t="s">
        <v>282</v>
      </c>
      <c r="C235" s="31" t="s">
        <v>257</v>
      </c>
      <c r="D235" s="11" t="s">
        <v>5</v>
      </c>
      <c r="E235" s="56">
        <v>2474</v>
      </c>
      <c r="F235" s="56">
        <v>2510</v>
      </c>
      <c r="G235" s="56">
        <v>2822</v>
      </c>
      <c r="H235" s="57">
        <v>7806</v>
      </c>
      <c r="I235" s="62">
        <v>2613</v>
      </c>
      <c r="J235" s="59">
        <v>2421</v>
      </c>
      <c r="K235" s="59">
        <v>2805</v>
      </c>
      <c r="L235" s="60">
        <v>7839</v>
      </c>
      <c r="M235" s="63">
        <f t="shared" si="3"/>
        <v>15645</v>
      </c>
      <c r="O235" s="52"/>
      <c r="P235" s="85"/>
    </row>
    <row r="236" spans="1:16" ht="12.75">
      <c r="A236" s="12" t="s">
        <v>230</v>
      </c>
      <c r="B236" s="31" t="s">
        <v>282</v>
      </c>
      <c r="C236" s="31" t="s">
        <v>256</v>
      </c>
      <c r="D236" s="11" t="s">
        <v>5</v>
      </c>
      <c r="E236" s="56">
        <v>1755</v>
      </c>
      <c r="F236" s="56">
        <v>1911</v>
      </c>
      <c r="G236" s="56">
        <v>2358</v>
      </c>
      <c r="H236" s="57">
        <v>6024</v>
      </c>
      <c r="I236" s="62">
        <v>2850</v>
      </c>
      <c r="J236" s="59">
        <v>2724</v>
      </c>
      <c r="K236" s="59">
        <v>2122</v>
      </c>
      <c r="L236" s="60">
        <v>7696</v>
      </c>
      <c r="M236" s="63">
        <f t="shared" si="3"/>
        <v>13720</v>
      </c>
      <c r="O236" s="52"/>
      <c r="P236" s="85"/>
    </row>
    <row r="237" spans="1:16" ht="12.75">
      <c r="A237" s="12" t="s">
        <v>231</v>
      </c>
      <c r="B237" s="31" t="s">
        <v>282</v>
      </c>
      <c r="C237" s="31" t="s">
        <v>256</v>
      </c>
      <c r="D237" s="11" t="s">
        <v>9</v>
      </c>
      <c r="E237" s="56">
        <v>1922</v>
      </c>
      <c r="F237" s="56">
        <v>2217</v>
      </c>
      <c r="G237" s="56">
        <v>2583</v>
      </c>
      <c r="H237" s="57">
        <v>6722</v>
      </c>
      <c r="I237" s="62">
        <v>2722</v>
      </c>
      <c r="J237" s="59">
        <v>2369</v>
      </c>
      <c r="K237" s="59">
        <v>2483</v>
      </c>
      <c r="L237" s="60">
        <v>7574</v>
      </c>
      <c r="M237" s="63">
        <f t="shared" si="3"/>
        <v>14296</v>
      </c>
      <c r="O237" s="52"/>
      <c r="P237" s="85"/>
    </row>
    <row r="238" spans="1:16" ht="12.75">
      <c r="A238" s="12" t="s">
        <v>232</v>
      </c>
      <c r="B238" s="31" t="s">
        <v>282</v>
      </c>
      <c r="C238" s="31" t="s">
        <v>255</v>
      </c>
      <c r="D238" s="11" t="s">
        <v>5</v>
      </c>
      <c r="E238" s="56">
        <v>726</v>
      </c>
      <c r="F238" s="56">
        <v>1343</v>
      </c>
      <c r="G238" s="56">
        <v>1537</v>
      </c>
      <c r="H238" s="57">
        <v>3606</v>
      </c>
      <c r="I238" s="62">
        <v>1571</v>
      </c>
      <c r="J238" s="59">
        <v>1556</v>
      </c>
      <c r="K238" s="59">
        <v>1464</v>
      </c>
      <c r="L238" s="60">
        <v>4591</v>
      </c>
      <c r="M238" s="63">
        <f t="shared" si="3"/>
        <v>8197</v>
      </c>
      <c r="O238" s="52"/>
      <c r="P238" s="85"/>
    </row>
    <row r="239" spans="1:16" ht="12.75">
      <c r="A239" s="12" t="s">
        <v>233</v>
      </c>
      <c r="B239" s="31" t="s">
        <v>282</v>
      </c>
      <c r="C239" s="31" t="s">
        <v>257</v>
      </c>
      <c r="D239" s="11" t="s">
        <v>5</v>
      </c>
      <c r="E239" s="56">
        <v>1211</v>
      </c>
      <c r="F239" s="56">
        <v>1132</v>
      </c>
      <c r="G239" s="56">
        <v>1211</v>
      </c>
      <c r="H239" s="57">
        <v>3554</v>
      </c>
      <c r="I239" s="62">
        <v>1209</v>
      </c>
      <c r="J239" s="59">
        <v>1309</v>
      </c>
      <c r="K239" s="59">
        <v>1300</v>
      </c>
      <c r="L239" s="60">
        <v>3818</v>
      </c>
      <c r="M239" s="63">
        <f t="shared" si="3"/>
        <v>7372</v>
      </c>
      <c r="O239" s="52"/>
      <c r="P239" s="85"/>
    </row>
    <row r="240" spans="1:16" ht="12.75">
      <c r="A240" s="12" t="s">
        <v>234</v>
      </c>
      <c r="B240" s="31" t="s">
        <v>281</v>
      </c>
      <c r="C240" s="31" t="s">
        <v>256</v>
      </c>
      <c r="D240" s="11" t="s">
        <v>9</v>
      </c>
      <c r="E240" s="56">
        <v>692</v>
      </c>
      <c r="F240" s="56">
        <v>1012</v>
      </c>
      <c r="G240" s="56">
        <v>1183</v>
      </c>
      <c r="H240" s="57">
        <v>2887</v>
      </c>
      <c r="I240" s="62">
        <v>1316</v>
      </c>
      <c r="J240" s="59">
        <v>1255</v>
      </c>
      <c r="K240" s="59">
        <v>1189</v>
      </c>
      <c r="L240" s="60">
        <v>3760</v>
      </c>
      <c r="M240" s="63">
        <f t="shared" si="3"/>
        <v>6647</v>
      </c>
      <c r="O240" s="52"/>
      <c r="P240" s="85"/>
    </row>
    <row r="241" spans="1:16" ht="12.75">
      <c r="A241" s="12" t="s">
        <v>235</v>
      </c>
      <c r="B241" s="31" t="s">
        <v>282</v>
      </c>
      <c r="C241" s="31" t="s">
        <v>260</v>
      </c>
      <c r="D241" s="11" t="s">
        <v>9</v>
      </c>
      <c r="E241" s="56">
        <v>1028</v>
      </c>
      <c r="F241" s="56">
        <v>1239</v>
      </c>
      <c r="G241" s="56">
        <v>1629</v>
      </c>
      <c r="H241" s="57">
        <v>3896</v>
      </c>
      <c r="I241" s="62">
        <v>1571</v>
      </c>
      <c r="J241" s="59">
        <v>865</v>
      </c>
      <c r="K241" s="59">
        <v>1223</v>
      </c>
      <c r="L241" s="60">
        <v>3659</v>
      </c>
      <c r="M241" s="63">
        <f t="shared" si="3"/>
        <v>7555</v>
      </c>
      <c r="O241" s="52"/>
      <c r="P241" s="85"/>
    </row>
    <row r="242" spans="1:16" ht="12.75">
      <c r="A242" s="12" t="s">
        <v>236</v>
      </c>
      <c r="B242" s="31" t="s">
        <v>282</v>
      </c>
      <c r="C242" s="31" t="s">
        <v>260</v>
      </c>
      <c r="D242" s="11" t="s">
        <v>5</v>
      </c>
      <c r="E242" s="56">
        <v>564</v>
      </c>
      <c r="F242" s="56">
        <v>1179</v>
      </c>
      <c r="G242" s="56">
        <v>1638</v>
      </c>
      <c r="H242" s="57">
        <v>3381</v>
      </c>
      <c r="I242" s="62">
        <v>2451</v>
      </c>
      <c r="J242" s="59">
        <v>2774</v>
      </c>
      <c r="K242" s="59">
        <v>3314</v>
      </c>
      <c r="L242" s="60">
        <v>8539</v>
      </c>
      <c r="M242" s="63">
        <f t="shared" si="3"/>
        <v>11920</v>
      </c>
      <c r="O242" s="52"/>
      <c r="P242" s="85"/>
    </row>
    <row r="243" spans="1:16" ht="12.75">
      <c r="A243" s="12" t="s">
        <v>237</v>
      </c>
      <c r="B243" s="31" t="s">
        <v>282</v>
      </c>
      <c r="C243" s="31" t="s">
        <v>254</v>
      </c>
      <c r="D243" s="11" t="s">
        <v>9</v>
      </c>
      <c r="E243" s="56">
        <v>879</v>
      </c>
      <c r="F243" s="56">
        <v>1188</v>
      </c>
      <c r="G243" s="56">
        <v>1929</v>
      </c>
      <c r="H243" s="57">
        <v>3996</v>
      </c>
      <c r="I243" s="62">
        <v>2006</v>
      </c>
      <c r="J243" s="59">
        <v>1890</v>
      </c>
      <c r="K243" s="59">
        <v>1461</v>
      </c>
      <c r="L243" s="60">
        <v>5357</v>
      </c>
      <c r="M243" s="63">
        <f t="shared" si="3"/>
        <v>9353</v>
      </c>
      <c r="O243" s="52"/>
      <c r="P243" s="85"/>
    </row>
    <row r="244" spans="1:16" ht="12.75">
      <c r="A244" s="12" t="s">
        <v>300</v>
      </c>
      <c r="B244" s="31" t="s">
        <v>282</v>
      </c>
      <c r="C244" s="31" t="s">
        <v>255</v>
      </c>
      <c r="D244" s="11" t="s">
        <v>5</v>
      </c>
      <c r="E244" s="56">
        <v>296</v>
      </c>
      <c r="F244" s="56">
        <v>578</v>
      </c>
      <c r="G244" s="56">
        <v>1042</v>
      </c>
      <c r="H244" s="57">
        <v>1916</v>
      </c>
      <c r="I244" s="62">
        <v>768</v>
      </c>
      <c r="J244" s="59">
        <v>273</v>
      </c>
      <c r="K244" s="59">
        <v>308</v>
      </c>
      <c r="L244" s="60">
        <v>1349</v>
      </c>
      <c r="M244" s="63">
        <f t="shared" si="3"/>
        <v>3265</v>
      </c>
      <c r="O244" s="52"/>
      <c r="P244" s="85"/>
    </row>
    <row r="245" spans="1:16" ht="12.75">
      <c r="A245" s="12" t="s">
        <v>238</v>
      </c>
      <c r="B245" s="31" t="s">
        <v>279</v>
      </c>
      <c r="C245" s="31" t="s">
        <v>254</v>
      </c>
      <c r="D245" s="11" t="s">
        <v>5</v>
      </c>
      <c r="E245" s="56">
        <v>3427</v>
      </c>
      <c r="F245" s="56">
        <v>3832</v>
      </c>
      <c r="G245" s="56">
        <v>4729</v>
      </c>
      <c r="H245" s="57">
        <v>11988</v>
      </c>
      <c r="I245" s="62">
        <v>5112</v>
      </c>
      <c r="J245" s="59">
        <v>4271</v>
      </c>
      <c r="K245" s="59">
        <v>3942</v>
      </c>
      <c r="L245" s="60">
        <v>13325</v>
      </c>
      <c r="M245" s="63">
        <f t="shared" si="3"/>
        <v>25313</v>
      </c>
      <c r="O245" s="52"/>
      <c r="P245" s="85"/>
    </row>
    <row r="246" spans="1:16" ht="12.75">
      <c r="A246" s="12" t="s">
        <v>239</v>
      </c>
      <c r="B246" s="31" t="s">
        <v>281</v>
      </c>
      <c r="C246" s="31" t="s">
        <v>260</v>
      </c>
      <c r="D246" s="11" t="s">
        <v>5</v>
      </c>
      <c r="E246" s="56">
        <v>8130</v>
      </c>
      <c r="F246" s="56">
        <v>8996</v>
      </c>
      <c r="G246" s="56">
        <v>10875</v>
      </c>
      <c r="H246" s="57">
        <v>28001</v>
      </c>
      <c r="I246" s="62">
        <v>9293</v>
      </c>
      <c r="J246" s="59">
        <v>10108</v>
      </c>
      <c r="K246" s="59">
        <v>7712</v>
      </c>
      <c r="L246" s="60">
        <v>27113</v>
      </c>
      <c r="M246" s="63">
        <f t="shared" si="3"/>
        <v>55114</v>
      </c>
      <c r="O246" s="52"/>
      <c r="P246" s="85"/>
    </row>
    <row r="247" spans="1:16" ht="12.75">
      <c r="A247" s="12" t="s">
        <v>240</v>
      </c>
      <c r="B247" s="31" t="s">
        <v>282</v>
      </c>
      <c r="C247" s="31" t="s">
        <v>256</v>
      </c>
      <c r="D247" s="11" t="s">
        <v>5</v>
      </c>
      <c r="E247" s="56">
        <v>1244</v>
      </c>
      <c r="F247" s="56">
        <v>1579</v>
      </c>
      <c r="G247" s="56">
        <v>1546</v>
      </c>
      <c r="H247" s="57">
        <v>4369</v>
      </c>
      <c r="I247" s="62">
        <v>1760</v>
      </c>
      <c r="J247" s="59">
        <v>1559</v>
      </c>
      <c r="K247" s="59">
        <v>1437</v>
      </c>
      <c r="L247" s="60">
        <v>4756</v>
      </c>
      <c r="M247" s="63">
        <f t="shared" si="3"/>
        <v>9125</v>
      </c>
      <c r="O247" s="52"/>
      <c r="P247" s="85"/>
    </row>
    <row r="248" spans="1:16" ht="12.75">
      <c r="A248" s="12" t="s">
        <v>241</v>
      </c>
      <c r="B248" s="31" t="s">
        <v>281</v>
      </c>
      <c r="C248" s="31" t="s">
        <v>256</v>
      </c>
      <c r="D248" s="11" t="s">
        <v>9</v>
      </c>
      <c r="E248" s="56">
        <v>3011</v>
      </c>
      <c r="F248" s="56">
        <v>2860</v>
      </c>
      <c r="G248" s="56">
        <v>3470</v>
      </c>
      <c r="H248" s="57">
        <v>9341</v>
      </c>
      <c r="I248" s="62">
        <v>3723</v>
      </c>
      <c r="J248" s="59">
        <v>3497</v>
      </c>
      <c r="K248" s="59">
        <v>3438</v>
      </c>
      <c r="L248" s="60">
        <v>10658</v>
      </c>
      <c r="M248" s="63">
        <f t="shared" si="3"/>
        <v>19999</v>
      </c>
      <c r="O248" s="52"/>
      <c r="P248" s="85"/>
    </row>
    <row r="249" spans="1:16" ht="12.75">
      <c r="A249" s="12" t="s">
        <v>242</v>
      </c>
      <c r="B249" s="31" t="s">
        <v>279</v>
      </c>
      <c r="C249" s="31" t="s">
        <v>254</v>
      </c>
      <c r="D249" s="11" t="s">
        <v>5</v>
      </c>
      <c r="E249" s="56">
        <v>4618</v>
      </c>
      <c r="F249" s="56">
        <v>5640</v>
      </c>
      <c r="G249" s="56">
        <v>6308</v>
      </c>
      <c r="H249" s="57">
        <v>16566</v>
      </c>
      <c r="I249" s="62">
        <v>6657</v>
      </c>
      <c r="J249" s="59">
        <v>6340</v>
      </c>
      <c r="K249" s="59">
        <v>6083</v>
      </c>
      <c r="L249" s="60">
        <v>19080</v>
      </c>
      <c r="M249" s="63">
        <f t="shared" si="3"/>
        <v>35646</v>
      </c>
      <c r="O249" s="52"/>
      <c r="P249" s="85"/>
    </row>
    <row r="250" spans="1:16" ht="12.75">
      <c r="A250" s="12" t="s">
        <v>243</v>
      </c>
      <c r="B250" s="31" t="s">
        <v>282</v>
      </c>
      <c r="C250" s="31" t="s">
        <v>256</v>
      </c>
      <c r="D250" s="11" t="s">
        <v>5</v>
      </c>
      <c r="E250" s="56">
        <v>2155</v>
      </c>
      <c r="F250" s="56">
        <v>2006</v>
      </c>
      <c r="G250" s="56">
        <v>2361</v>
      </c>
      <c r="H250" s="57">
        <v>6522</v>
      </c>
      <c r="I250" s="62">
        <v>2696</v>
      </c>
      <c r="J250" s="59">
        <v>2524</v>
      </c>
      <c r="K250" s="59">
        <v>2461</v>
      </c>
      <c r="L250" s="60">
        <v>7681</v>
      </c>
      <c r="M250" s="63">
        <f t="shared" si="3"/>
        <v>14203</v>
      </c>
      <c r="O250" s="52"/>
      <c r="P250" s="85"/>
    </row>
    <row r="251" spans="1:16" ht="12.75">
      <c r="A251" s="12" t="s">
        <v>244</v>
      </c>
      <c r="B251" s="31" t="s">
        <v>279</v>
      </c>
      <c r="C251" s="31" t="s">
        <v>261</v>
      </c>
      <c r="D251" s="11" t="s">
        <v>5</v>
      </c>
      <c r="E251" s="56">
        <v>2048</v>
      </c>
      <c r="F251" s="56">
        <v>2484</v>
      </c>
      <c r="G251" s="56">
        <v>2875</v>
      </c>
      <c r="H251" s="57">
        <v>7407</v>
      </c>
      <c r="I251" s="62">
        <v>4206</v>
      </c>
      <c r="J251" s="59">
        <v>3434</v>
      </c>
      <c r="K251" s="59">
        <v>3796</v>
      </c>
      <c r="L251" s="60">
        <v>11436</v>
      </c>
      <c r="M251" s="63">
        <f t="shared" si="3"/>
        <v>18843</v>
      </c>
      <c r="O251" s="52"/>
      <c r="P251" s="85"/>
    </row>
    <row r="252" spans="1:16" ht="12.75">
      <c r="A252" s="12" t="s">
        <v>245</v>
      </c>
      <c r="B252" s="31" t="s">
        <v>282</v>
      </c>
      <c r="C252" s="31" t="s">
        <v>261</v>
      </c>
      <c r="D252" s="11" t="s">
        <v>5</v>
      </c>
      <c r="E252" s="56">
        <v>578</v>
      </c>
      <c r="F252" s="56">
        <v>732</v>
      </c>
      <c r="G252" s="56">
        <v>794</v>
      </c>
      <c r="H252" s="57">
        <v>2104</v>
      </c>
      <c r="I252" s="62">
        <v>850</v>
      </c>
      <c r="J252" s="59">
        <v>1003</v>
      </c>
      <c r="K252" s="59">
        <v>856</v>
      </c>
      <c r="L252" s="60">
        <v>2709</v>
      </c>
      <c r="M252" s="63">
        <f t="shared" si="3"/>
        <v>4813</v>
      </c>
      <c r="O252" s="52"/>
      <c r="P252" s="85"/>
    </row>
    <row r="253" spans="1:16" ht="12.75">
      <c r="A253" s="12" t="s">
        <v>246</v>
      </c>
      <c r="B253" s="31" t="s">
        <v>282</v>
      </c>
      <c r="C253" s="31" t="s">
        <v>261</v>
      </c>
      <c r="D253" s="11" t="s">
        <v>9</v>
      </c>
      <c r="E253" s="56">
        <v>2204</v>
      </c>
      <c r="F253" s="56">
        <v>2367</v>
      </c>
      <c r="G253" s="56">
        <v>2516</v>
      </c>
      <c r="H253" s="57">
        <v>7087</v>
      </c>
      <c r="I253" s="62">
        <v>2693</v>
      </c>
      <c r="J253" s="59">
        <v>2591</v>
      </c>
      <c r="K253" s="59">
        <v>2524</v>
      </c>
      <c r="L253" s="60">
        <v>7808</v>
      </c>
      <c r="M253" s="63">
        <f t="shared" si="3"/>
        <v>14895</v>
      </c>
      <c r="O253" s="52"/>
      <c r="P253" s="85"/>
    </row>
    <row r="254" spans="1:16" ht="12.75">
      <c r="A254" s="12" t="s">
        <v>247</v>
      </c>
      <c r="B254" s="31" t="s">
        <v>282</v>
      </c>
      <c r="C254" s="31" t="s">
        <v>254</v>
      </c>
      <c r="D254" s="11" t="s">
        <v>5</v>
      </c>
      <c r="E254" s="56">
        <v>658</v>
      </c>
      <c r="F254" s="56">
        <v>750</v>
      </c>
      <c r="G254" s="56">
        <v>918</v>
      </c>
      <c r="H254" s="57">
        <v>2326</v>
      </c>
      <c r="I254" s="62">
        <v>755</v>
      </c>
      <c r="J254" s="59">
        <v>542</v>
      </c>
      <c r="K254" s="59">
        <v>858</v>
      </c>
      <c r="L254" s="60">
        <v>2155</v>
      </c>
      <c r="M254" s="63">
        <f t="shared" si="3"/>
        <v>4481</v>
      </c>
      <c r="O254" s="52"/>
      <c r="P254" s="85"/>
    </row>
    <row r="255" spans="1:16" ht="12.75">
      <c r="A255" s="12" t="s">
        <v>248</v>
      </c>
      <c r="B255" s="39" t="s">
        <v>282</v>
      </c>
      <c r="C255" s="32" t="s">
        <v>261</v>
      </c>
      <c r="D255" s="11" t="s">
        <v>9</v>
      </c>
      <c r="E255" s="56">
        <v>1066</v>
      </c>
      <c r="F255" s="56">
        <v>1352</v>
      </c>
      <c r="G255" s="56">
        <v>1738</v>
      </c>
      <c r="H255" s="57">
        <v>4156</v>
      </c>
      <c r="I255" s="62">
        <v>1919</v>
      </c>
      <c r="J255" s="59">
        <v>780</v>
      </c>
      <c r="K255" s="59">
        <v>1706</v>
      </c>
      <c r="L255" s="60">
        <v>4405</v>
      </c>
      <c r="M255" s="63">
        <f t="shared" si="3"/>
        <v>8561</v>
      </c>
      <c r="O255" s="52"/>
      <c r="P255" s="85"/>
    </row>
    <row r="256" spans="1:17" s="6" customFormat="1" ht="13.5" thickBot="1">
      <c r="A256" s="20" t="s">
        <v>249</v>
      </c>
      <c r="B256" s="33" t="s">
        <v>281</v>
      </c>
      <c r="C256" s="40" t="s">
        <v>259</v>
      </c>
      <c r="D256" s="21" t="s">
        <v>5</v>
      </c>
      <c r="E256" s="56">
        <v>2628</v>
      </c>
      <c r="F256" s="56">
        <v>2892</v>
      </c>
      <c r="G256" s="56">
        <v>3850</v>
      </c>
      <c r="H256" s="57">
        <v>9370</v>
      </c>
      <c r="I256" s="64">
        <v>5947</v>
      </c>
      <c r="J256" s="59">
        <v>3728</v>
      </c>
      <c r="K256" s="59">
        <v>6500</v>
      </c>
      <c r="L256" s="60">
        <v>16175</v>
      </c>
      <c r="M256" s="65">
        <f t="shared" si="3"/>
        <v>25545</v>
      </c>
      <c r="O256" s="52"/>
      <c r="P256" s="85"/>
      <c r="Q256" s="3"/>
    </row>
    <row r="257" spans="1:13" s="4" customFormat="1" ht="14.25" thickBot="1" thickTop="1">
      <c r="A257" s="101" t="s">
        <v>250</v>
      </c>
      <c r="B257" s="102"/>
      <c r="C257" s="102"/>
      <c r="D257" s="103"/>
      <c r="E257" s="66">
        <f>SUM(E3:E256)</f>
        <v>470064</v>
      </c>
      <c r="F257" s="67">
        <f aca="true" t="shared" si="4" ref="F257:M257">SUM(F3:F256)</f>
        <v>517037</v>
      </c>
      <c r="G257" s="67">
        <f t="shared" si="4"/>
        <v>623596</v>
      </c>
      <c r="H257" s="68">
        <f t="shared" si="4"/>
        <v>1610697</v>
      </c>
      <c r="I257" s="67">
        <f t="shared" si="4"/>
        <v>666285</v>
      </c>
      <c r="J257" s="67">
        <f t="shared" si="4"/>
        <v>629728</v>
      </c>
      <c r="K257" s="67">
        <f t="shared" si="4"/>
        <v>606702</v>
      </c>
      <c r="L257" s="67">
        <f t="shared" si="4"/>
        <v>1902715</v>
      </c>
      <c r="M257" s="69">
        <f t="shared" si="4"/>
        <v>3513412</v>
      </c>
    </row>
    <row r="258" spans="1:13" s="4" customFormat="1" ht="13.5" thickTop="1">
      <c r="A258" s="43"/>
      <c r="B258" s="43"/>
      <c r="C258" s="43"/>
      <c r="D258" s="43"/>
      <c r="E258" s="53"/>
      <c r="F258" s="53"/>
      <c r="G258" s="53"/>
      <c r="H258" s="53"/>
      <c r="I258" s="53"/>
      <c r="J258" s="53"/>
      <c r="K258" s="53"/>
      <c r="L258" s="53"/>
      <c r="M258" s="53"/>
    </row>
    <row r="259" spans="1:13" s="4" customFormat="1" ht="12.75">
      <c r="A259" s="44" t="s">
        <v>272</v>
      </c>
      <c r="B259" s="43"/>
      <c r="C259" s="43"/>
      <c r="D259" s="43"/>
      <c r="E259" s="53"/>
      <c r="F259" s="53"/>
      <c r="G259" s="53"/>
      <c r="H259" s="53"/>
      <c r="I259" s="53"/>
      <c r="J259" s="53"/>
      <c r="K259" s="53"/>
      <c r="L259" s="53"/>
      <c r="M259" s="53"/>
    </row>
    <row r="260" spans="1:13" s="4" customFormat="1" ht="12.75">
      <c r="A260" s="44" t="s">
        <v>273</v>
      </c>
      <c r="B260" s="43"/>
      <c r="C260" s="43"/>
      <c r="D260" s="43"/>
      <c r="E260" s="53"/>
      <c r="F260" s="53"/>
      <c r="G260" s="53"/>
      <c r="H260" s="53"/>
      <c r="I260" s="53"/>
      <c r="J260" s="53"/>
      <c r="K260" s="53"/>
      <c r="L260" s="53"/>
      <c r="M260" s="53"/>
    </row>
    <row r="261" spans="3:13" ht="12.75">
      <c r="C261" s="42"/>
      <c r="D261" s="42"/>
      <c r="E261" s="53"/>
      <c r="F261" s="53"/>
      <c r="G261" s="53"/>
      <c r="H261" s="53"/>
      <c r="I261" s="53"/>
      <c r="J261" s="53"/>
      <c r="K261" s="53"/>
      <c r="L261" s="53"/>
      <c r="M261" s="53"/>
    </row>
    <row r="262" spans="1:13" ht="12.75">
      <c r="A262" s="3" t="s">
        <v>287</v>
      </c>
      <c r="C262" s="42"/>
      <c r="D262" s="42"/>
      <c r="E262" s="53"/>
      <c r="F262" s="53"/>
      <c r="G262" s="53"/>
      <c r="H262" s="53"/>
      <c r="I262" s="53"/>
      <c r="J262" s="53"/>
      <c r="K262" s="53"/>
      <c r="L262" s="53"/>
      <c r="M262" s="53"/>
    </row>
    <row r="263" spans="3:13" ht="12.75">
      <c r="C263" s="42"/>
      <c r="D263" s="42"/>
      <c r="E263" s="53"/>
      <c r="F263" s="53"/>
      <c r="G263" s="53"/>
      <c r="H263" s="53"/>
      <c r="I263" s="53"/>
      <c r="J263" s="53"/>
      <c r="K263" s="53"/>
      <c r="L263" s="53"/>
      <c r="M263" s="53"/>
    </row>
    <row r="264" ht="12.75">
      <c r="A264" s="41" t="s">
        <v>286</v>
      </c>
    </row>
    <row r="266" spans="1:4" ht="12.75">
      <c r="A266" s="35" t="s">
        <v>263</v>
      </c>
      <c r="B266" s="42" t="s">
        <v>282</v>
      </c>
      <c r="C266" s="35" t="s">
        <v>257</v>
      </c>
      <c r="D266" s="3" t="s">
        <v>5</v>
      </c>
    </row>
    <row r="267" spans="1:4" ht="12.75">
      <c r="A267" s="36" t="s">
        <v>264</v>
      </c>
      <c r="B267" s="42" t="s">
        <v>282</v>
      </c>
      <c r="C267" s="36" t="s">
        <v>256</v>
      </c>
      <c r="D267" s="36" t="s">
        <v>5</v>
      </c>
    </row>
    <row r="268" spans="1:4" ht="12.75">
      <c r="A268" s="3" t="s">
        <v>265</v>
      </c>
      <c r="B268" s="42" t="s">
        <v>282</v>
      </c>
      <c r="C268" s="3" t="s">
        <v>256</v>
      </c>
      <c r="D268" s="3" t="s">
        <v>5</v>
      </c>
    </row>
    <row r="269" spans="1:4" ht="12.75">
      <c r="A269" s="3" t="s">
        <v>266</v>
      </c>
      <c r="B269" s="42" t="s">
        <v>282</v>
      </c>
      <c r="C269" s="3" t="s">
        <v>256</v>
      </c>
      <c r="D269" s="3" t="s">
        <v>5</v>
      </c>
    </row>
    <row r="270" spans="1:4" ht="12.75">
      <c r="A270" s="3" t="s">
        <v>267</v>
      </c>
      <c r="B270" s="42" t="s">
        <v>282</v>
      </c>
      <c r="C270" s="3" t="s">
        <v>260</v>
      </c>
      <c r="D270" s="3" t="s">
        <v>9</v>
      </c>
    </row>
  </sheetData>
  <sheetProtection/>
  <mergeCells count="4">
    <mergeCell ref="A257:D257"/>
    <mergeCell ref="E1:H1"/>
    <mergeCell ref="I1:L1"/>
    <mergeCell ref="M1:M2"/>
  </mergeCells>
  <printOptions/>
  <pageMargins left="0.75" right="0.75" top="1" bottom="1" header="0.49" footer="0.5"/>
  <pageSetup fitToHeight="7" fitToWidth="1" horizontalDpi="600" verticalDpi="600" orientation="landscape" paperSize="9" scale="65" r:id="rId1"/>
  <headerFooter alignWithMargins="0">
    <oddHeader>&amp;C&amp;"Arial,Bold"&amp;14Free Swimming Programme basic throughput data: April to September 2009</oddHeader>
    <oddFooter>&amp;L&amp;A&amp;R&amp;P</oddFooter>
  </headerFooter>
  <rowBreaks count="1" manualBreakCount="1">
    <brk id="26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zoomScalePageLayoutView="0" workbookViewId="0" topLeftCell="A1">
      <pane xSplit="1" ySplit="2" topLeftCell="B3" activePane="bottomRight" state="frozen"/>
      <selection pane="topLeft" activeCell="A251" sqref="A251"/>
      <selection pane="topRight" activeCell="A251" sqref="A251"/>
      <selection pane="bottomLeft" activeCell="A251" sqref="A251"/>
      <selection pane="bottomRight" activeCell="B1" sqref="B1"/>
    </sheetView>
  </sheetViews>
  <sheetFormatPr defaultColWidth="9.140625" defaultRowHeight="12.75"/>
  <cols>
    <col min="1" max="1" width="35.7109375" style="3" customWidth="1"/>
    <col min="2" max="2" width="25.7109375" style="3" customWidth="1"/>
    <col min="3" max="3" width="13.57421875" style="3" customWidth="1"/>
    <col min="4" max="4" width="13.57421875" style="3" bestFit="1" customWidth="1"/>
    <col min="5" max="7" width="13.57421875" style="54" customWidth="1"/>
    <col min="8" max="10" width="13.57421875" style="55" customWidth="1"/>
    <col min="11" max="11" width="10.57421875" style="55" customWidth="1"/>
    <col min="12" max="12" width="9.28125" style="55" customWidth="1"/>
    <col min="13" max="13" width="25.57421875" style="55" bestFit="1" customWidth="1"/>
    <col min="14" max="16384" width="9.140625" style="3" customWidth="1"/>
  </cols>
  <sheetData>
    <row r="1" spans="1:13" ht="13.5" customHeight="1" thickTop="1">
      <c r="A1" s="83"/>
      <c r="B1" s="49"/>
      <c r="C1" s="84"/>
      <c r="D1" s="9"/>
      <c r="E1" s="104" t="s">
        <v>294</v>
      </c>
      <c r="F1" s="105"/>
      <c r="G1" s="105"/>
      <c r="H1" s="106"/>
      <c r="I1" s="104" t="s">
        <v>295</v>
      </c>
      <c r="J1" s="105"/>
      <c r="K1" s="105"/>
      <c r="L1" s="106"/>
      <c r="M1" s="109" t="s">
        <v>291</v>
      </c>
    </row>
    <row r="2" spans="1:13" ht="13.5" customHeight="1" thickBot="1">
      <c r="A2" s="82" t="s">
        <v>251</v>
      </c>
      <c r="B2" s="50" t="s">
        <v>278</v>
      </c>
      <c r="C2" s="50" t="s">
        <v>253</v>
      </c>
      <c r="D2" s="16" t="s">
        <v>252</v>
      </c>
      <c r="E2" s="92" t="s">
        <v>0</v>
      </c>
      <c r="F2" s="93" t="s">
        <v>1</v>
      </c>
      <c r="G2" s="93" t="s">
        <v>2</v>
      </c>
      <c r="H2" s="94" t="s">
        <v>3</v>
      </c>
      <c r="I2" s="92" t="s">
        <v>274</v>
      </c>
      <c r="J2" s="93" t="s">
        <v>275</v>
      </c>
      <c r="K2" s="93" t="s">
        <v>276</v>
      </c>
      <c r="L2" s="94" t="s">
        <v>277</v>
      </c>
      <c r="M2" s="110"/>
    </row>
    <row r="3" spans="1:16" ht="13.5" thickTop="1">
      <c r="A3" s="8" t="s">
        <v>4</v>
      </c>
      <c r="B3" s="29" t="s">
        <v>282</v>
      </c>
      <c r="C3" s="29" t="s">
        <v>254</v>
      </c>
      <c r="D3" s="9" t="s">
        <v>5</v>
      </c>
      <c r="E3" s="56">
        <v>1348</v>
      </c>
      <c r="F3" s="56">
        <v>2363</v>
      </c>
      <c r="G3" s="56">
        <v>1220</v>
      </c>
      <c r="H3" s="57">
        <v>4931</v>
      </c>
      <c r="I3" s="58">
        <v>2068</v>
      </c>
      <c r="J3" s="59">
        <v>2888</v>
      </c>
      <c r="K3" s="59">
        <v>1289</v>
      </c>
      <c r="L3" s="60">
        <v>6245</v>
      </c>
      <c r="M3" s="61">
        <f>H3+L3</f>
        <v>11176</v>
      </c>
      <c r="O3" s="52"/>
      <c r="P3" s="85"/>
    </row>
    <row r="4" spans="1:16" ht="12.75">
      <c r="A4" s="10" t="s">
        <v>6</v>
      </c>
      <c r="B4" s="30" t="s">
        <v>282</v>
      </c>
      <c r="C4" s="30" t="s">
        <v>255</v>
      </c>
      <c r="D4" s="11" t="s">
        <v>5</v>
      </c>
      <c r="E4" s="56">
        <v>944</v>
      </c>
      <c r="F4" s="56">
        <v>3486</v>
      </c>
      <c r="G4" s="56">
        <v>2066</v>
      </c>
      <c r="H4" s="57">
        <v>6496</v>
      </c>
      <c r="I4" s="62">
        <v>3791</v>
      </c>
      <c r="J4" s="59">
        <v>4386</v>
      </c>
      <c r="K4" s="59">
        <v>3805</v>
      </c>
      <c r="L4" s="60">
        <v>11982</v>
      </c>
      <c r="M4" s="63">
        <f>H4+L4</f>
        <v>18478</v>
      </c>
      <c r="O4" s="52"/>
      <c r="P4" s="85"/>
    </row>
    <row r="5" spans="1:16" ht="12.75">
      <c r="A5" s="12" t="s">
        <v>7</v>
      </c>
      <c r="B5" s="30" t="s">
        <v>282</v>
      </c>
      <c r="C5" s="30" t="s">
        <v>255</v>
      </c>
      <c r="D5" s="11" t="s">
        <v>5</v>
      </c>
      <c r="E5" s="56">
        <v>2384</v>
      </c>
      <c r="F5" s="56">
        <v>3323</v>
      </c>
      <c r="G5" s="56">
        <v>1714</v>
      </c>
      <c r="H5" s="57">
        <v>7421</v>
      </c>
      <c r="I5" s="62">
        <v>3359</v>
      </c>
      <c r="J5" s="59">
        <v>4787</v>
      </c>
      <c r="K5" s="59">
        <v>2438</v>
      </c>
      <c r="L5" s="60">
        <v>10584</v>
      </c>
      <c r="M5" s="63">
        <f aca="true" t="shared" si="0" ref="M5:M67">H5+L5</f>
        <v>18005</v>
      </c>
      <c r="O5" s="52"/>
      <c r="P5" s="85"/>
    </row>
    <row r="6" spans="1:16" ht="12.75">
      <c r="A6" s="10" t="s">
        <v>8</v>
      </c>
      <c r="B6" s="31" t="s">
        <v>282</v>
      </c>
      <c r="C6" s="31" t="s">
        <v>256</v>
      </c>
      <c r="D6" s="11" t="s">
        <v>9</v>
      </c>
      <c r="E6" s="70"/>
      <c r="F6" s="70"/>
      <c r="G6" s="70"/>
      <c r="H6" s="71"/>
      <c r="I6" s="72"/>
      <c r="J6" s="73"/>
      <c r="K6" s="73"/>
      <c r="L6" s="74"/>
      <c r="M6" s="75"/>
      <c r="O6" s="52"/>
      <c r="P6" s="85"/>
    </row>
    <row r="7" spans="1:16" ht="12.75">
      <c r="A7" s="10" t="s">
        <v>10</v>
      </c>
      <c r="B7" s="30" t="s">
        <v>282</v>
      </c>
      <c r="C7" s="30" t="s">
        <v>257</v>
      </c>
      <c r="D7" s="11" t="s">
        <v>5</v>
      </c>
      <c r="E7" s="56">
        <v>4555</v>
      </c>
      <c r="F7" s="56">
        <v>4909</v>
      </c>
      <c r="G7" s="56">
        <v>854</v>
      </c>
      <c r="H7" s="57">
        <v>10318</v>
      </c>
      <c r="I7" s="62">
        <v>7400</v>
      </c>
      <c r="J7" s="59">
        <v>10328</v>
      </c>
      <c r="K7" s="59">
        <v>5548</v>
      </c>
      <c r="L7" s="60">
        <v>23276</v>
      </c>
      <c r="M7" s="63">
        <f t="shared" si="0"/>
        <v>33594</v>
      </c>
      <c r="O7" s="52"/>
      <c r="P7" s="85"/>
    </row>
    <row r="8" spans="1:16" ht="12.75">
      <c r="A8" s="12" t="s">
        <v>11</v>
      </c>
      <c r="B8" s="30" t="s">
        <v>280</v>
      </c>
      <c r="C8" s="30" t="s">
        <v>258</v>
      </c>
      <c r="D8" s="11" t="s">
        <v>5</v>
      </c>
      <c r="E8" s="56">
        <v>8763</v>
      </c>
      <c r="F8" s="56">
        <v>10281</v>
      </c>
      <c r="G8" s="56">
        <v>8335</v>
      </c>
      <c r="H8" s="57">
        <v>27379</v>
      </c>
      <c r="I8" s="62">
        <v>12859</v>
      </c>
      <c r="J8" s="59">
        <v>14947</v>
      </c>
      <c r="K8" s="59">
        <v>6261</v>
      </c>
      <c r="L8" s="60">
        <v>34067</v>
      </c>
      <c r="M8" s="63">
        <f t="shared" si="0"/>
        <v>61446</v>
      </c>
      <c r="O8" s="52"/>
      <c r="P8" s="85"/>
    </row>
    <row r="9" spans="1:16" ht="12.75">
      <c r="A9" s="10" t="s">
        <v>12</v>
      </c>
      <c r="B9" s="30" t="s">
        <v>280</v>
      </c>
      <c r="C9" s="30" t="s">
        <v>258</v>
      </c>
      <c r="D9" s="11" t="s">
        <v>9</v>
      </c>
      <c r="E9" s="70"/>
      <c r="F9" s="70"/>
      <c r="G9" s="70"/>
      <c r="H9" s="71"/>
      <c r="I9" s="72"/>
      <c r="J9" s="73"/>
      <c r="K9" s="73"/>
      <c r="L9" s="74"/>
      <c r="M9" s="75"/>
      <c r="O9" s="52"/>
      <c r="P9" s="85"/>
    </row>
    <row r="10" spans="1:16" ht="12.75">
      <c r="A10" s="10" t="s">
        <v>13</v>
      </c>
      <c r="B10" s="30" t="s">
        <v>279</v>
      </c>
      <c r="C10" s="30" t="s">
        <v>259</v>
      </c>
      <c r="D10" s="11" t="s">
        <v>5</v>
      </c>
      <c r="E10" s="56">
        <v>3384</v>
      </c>
      <c r="F10" s="56">
        <v>21589</v>
      </c>
      <c r="G10" s="56">
        <v>15270</v>
      </c>
      <c r="H10" s="57">
        <v>40243</v>
      </c>
      <c r="I10" s="62">
        <v>18725</v>
      </c>
      <c r="J10" s="59">
        <v>19584</v>
      </c>
      <c r="K10" s="59">
        <v>9557</v>
      </c>
      <c r="L10" s="60">
        <v>47866</v>
      </c>
      <c r="M10" s="63">
        <f t="shared" si="0"/>
        <v>88109</v>
      </c>
      <c r="O10" s="52"/>
      <c r="P10" s="85"/>
    </row>
    <row r="11" spans="1:16" ht="12.75">
      <c r="A11" s="10" t="s">
        <v>14</v>
      </c>
      <c r="B11" s="30" t="s">
        <v>282</v>
      </c>
      <c r="C11" s="30" t="s">
        <v>254</v>
      </c>
      <c r="D11" s="11" t="s">
        <v>5</v>
      </c>
      <c r="E11" s="56">
        <v>7511</v>
      </c>
      <c r="F11" s="56">
        <v>7288</v>
      </c>
      <c r="G11" s="56">
        <v>5038</v>
      </c>
      <c r="H11" s="57">
        <v>19837</v>
      </c>
      <c r="I11" s="62">
        <v>8469</v>
      </c>
      <c r="J11" s="59">
        <v>10308</v>
      </c>
      <c r="K11" s="59">
        <v>3866</v>
      </c>
      <c r="L11" s="60">
        <v>22643</v>
      </c>
      <c r="M11" s="63">
        <f t="shared" si="0"/>
        <v>42480</v>
      </c>
      <c r="O11" s="52"/>
      <c r="P11" s="85"/>
    </row>
    <row r="12" spans="1:16" ht="12.75">
      <c r="A12" s="12" t="s">
        <v>15</v>
      </c>
      <c r="B12" s="30" t="s">
        <v>282</v>
      </c>
      <c r="C12" s="30" t="s">
        <v>255</v>
      </c>
      <c r="D12" s="11" t="s">
        <v>5</v>
      </c>
      <c r="E12" s="56">
        <v>5248</v>
      </c>
      <c r="F12" s="56">
        <v>5295</v>
      </c>
      <c r="G12" s="56">
        <v>5278</v>
      </c>
      <c r="H12" s="57">
        <v>15821</v>
      </c>
      <c r="I12" s="62">
        <v>6654</v>
      </c>
      <c r="J12" s="59">
        <v>8451</v>
      </c>
      <c r="K12" s="59">
        <v>3905</v>
      </c>
      <c r="L12" s="60">
        <v>19010</v>
      </c>
      <c r="M12" s="63">
        <f t="shared" si="0"/>
        <v>34831</v>
      </c>
      <c r="O12" s="52"/>
      <c r="P12" s="85"/>
    </row>
    <row r="13" spans="1:16" ht="12.75">
      <c r="A13" s="12" t="s">
        <v>16</v>
      </c>
      <c r="B13" s="37" t="s">
        <v>281</v>
      </c>
      <c r="C13" s="30" t="s">
        <v>260</v>
      </c>
      <c r="D13" s="11" t="s">
        <v>9</v>
      </c>
      <c r="E13" s="70"/>
      <c r="F13" s="70"/>
      <c r="G13" s="70"/>
      <c r="H13" s="71"/>
      <c r="I13" s="72"/>
      <c r="J13" s="73"/>
      <c r="K13" s="73"/>
      <c r="L13" s="74"/>
      <c r="M13" s="75"/>
      <c r="O13" s="52"/>
      <c r="P13" s="85"/>
    </row>
    <row r="14" spans="1:16" ht="12.75">
      <c r="A14" s="10" t="s">
        <v>17</v>
      </c>
      <c r="B14" s="31" t="s">
        <v>281</v>
      </c>
      <c r="C14" s="31" t="s">
        <v>257</v>
      </c>
      <c r="D14" s="11" t="s">
        <v>9</v>
      </c>
      <c r="E14" s="70"/>
      <c r="F14" s="70"/>
      <c r="G14" s="70"/>
      <c r="H14" s="71"/>
      <c r="I14" s="72"/>
      <c r="J14" s="73"/>
      <c r="K14" s="73"/>
      <c r="L14" s="74"/>
      <c r="M14" s="75"/>
      <c r="O14" s="52"/>
      <c r="P14" s="85"/>
    </row>
    <row r="15" spans="1:16" ht="12.75">
      <c r="A15" s="10" t="s">
        <v>18</v>
      </c>
      <c r="B15" s="30" t="s">
        <v>280</v>
      </c>
      <c r="C15" s="30" t="s">
        <v>258</v>
      </c>
      <c r="D15" s="11" t="s">
        <v>5</v>
      </c>
      <c r="E15" s="56">
        <v>2516</v>
      </c>
      <c r="F15" s="56">
        <v>1693</v>
      </c>
      <c r="G15" s="56">
        <v>1213</v>
      </c>
      <c r="H15" s="57">
        <v>5422</v>
      </c>
      <c r="I15" s="62">
        <v>1162</v>
      </c>
      <c r="J15" s="59">
        <v>1859</v>
      </c>
      <c r="K15" s="59">
        <v>1765</v>
      </c>
      <c r="L15" s="60">
        <v>4786</v>
      </c>
      <c r="M15" s="63">
        <f t="shared" si="0"/>
        <v>10208</v>
      </c>
      <c r="O15" s="52"/>
      <c r="P15" s="85"/>
    </row>
    <row r="16" spans="1:16" ht="12.75">
      <c r="A16" s="10" t="s">
        <v>19</v>
      </c>
      <c r="B16" s="30" t="s">
        <v>279</v>
      </c>
      <c r="C16" s="30" t="s">
        <v>261</v>
      </c>
      <c r="D16" s="11" t="s">
        <v>5</v>
      </c>
      <c r="E16" s="56">
        <v>33764</v>
      </c>
      <c r="F16" s="56">
        <v>31515</v>
      </c>
      <c r="G16" s="56">
        <v>25039</v>
      </c>
      <c r="H16" s="57">
        <v>90318</v>
      </c>
      <c r="I16" s="62">
        <v>36786</v>
      </c>
      <c r="J16" s="59">
        <v>53499</v>
      </c>
      <c r="K16" s="59">
        <v>25652</v>
      </c>
      <c r="L16" s="60">
        <v>115937</v>
      </c>
      <c r="M16" s="63">
        <f t="shared" si="0"/>
        <v>206255</v>
      </c>
      <c r="O16" s="52"/>
      <c r="P16" s="85"/>
    </row>
    <row r="17" spans="1:16" ht="12.75">
      <c r="A17" s="10" t="s">
        <v>20</v>
      </c>
      <c r="B17" s="30" t="s">
        <v>282</v>
      </c>
      <c r="C17" s="30" t="s">
        <v>255</v>
      </c>
      <c r="D17" s="11" t="s">
        <v>5</v>
      </c>
      <c r="E17" s="56">
        <v>799</v>
      </c>
      <c r="F17" s="56">
        <v>1197</v>
      </c>
      <c r="G17" s="56">
        <v>1293</v>
      </c>
      <c r="H17" s="57">
        <v>3289</v>
      </c>
      <c r="I17" s="62">
        <v>2301</v>
      </c>
      <c r="J17" s="59">
        <v>3744</v>
      </c>
      <c r="K17" s="59">
        <v>1419</v>
      </c>
      <c r="L17" s="60">
        <v>7464</v>
      </c>
      <c r="M17" s="63">
        <f t="shared" si="0"/>
        <v>10753</v>
      </c>
      <c r="O17" s="52"/>
      <c r="P17" s="85"/>
    </row>
    <row r="18" spans="1:16" ht="12.75">
      <c r="A18" s="10" t="s">
        <v>21</v>
      </c>
      <c r="B18" s="30" t="s">
        <v>281</v>
      </c>
      <c r="C18" s="30" t="s">
        <v>254</v>
      </c>
      <c r="D18" s="11" t="s">
        <v>5</v>
      </c>
      <c r="E18" s="56">
        <v>3276</v>
      </c>
      <c r="F18" s="56">
        <v>3979</v>
      </c>
      <c r="G18" s="56">
        <v>3692</v>
      </c>
      <c r="H18" s="57">
        <v>10947</v>
      </c>
      <c r="I18" s="62">
        <v>6485</v>
      </c>
      <c r="J18" s="59">
        <v>7614</v>
      </c>
      <c r="K18" s="59">
        <v>2663</v>
      </c>
      <c r="L18" s="60">
        <v>16762</v>
      </c>
      <c r="M18" s="63">
        <f t="shared" si="0"/>
        <v>27709</v>
      </c>
      <c r="O18" s="52"/>
      <c r="P18" s="85"/>
    </row>
    <row r="19" spans="1:16" ht="12.75">
      <c r="A19" s="10" t="s">
        <v>22</v>
      </c>
      <c r="B19" s="30" t="s">
        <v>281</v>
      </c>
      <c r="C19" s="30" t="s">
        <v>254</v>
      </c>
      <c r="D19" s="11" t="s">
        <v>5</v>
      </c>
      <c r="E19" s="56">
        <v>4921</v>
      </c>
      <c r="F19" s="56">
        <v>4484</v>
      </c>
      <c r="G19" s="56">
        <v>4233</v>
      </c>
      <c r="H19" s="57">
        <v>13638</v>
      </c>
      <c r="I19" s="62">
        <v>6895</v>
      </c>
      <c r="J19" s="59">
        <v>9474</v>
      </c>
      <c r="K19" s="59">
        <v>3169</v>
      </c>
      <c r="L19" s="60">
        <v>19538</v>
      </c>
      <c r="M19" s="63">
        <f t="shared" si="0"/>
        <v>33176</v>
      </c>
      <c r="O19" s="52"/>
      <c r="P19" s="85"/>
    </row>
    <row r="20" spans="1:16" ht="12.75">
      <c r="A20" s="10" t="s">
        <v>23</v>
      </c>
      <c r="B20" s="30" t="s">
        <v>282</v>
      </c>
      <c r="C20" s="30" t="s">
        <v>255</v>
      </c>
      <c r="D20" s="11" t="s">
        <v>5</v>
      </c>
      <c r="E20" s="56">
        <v>2105</v>
      </c>
      <c r="F20" s="56">
        <v>1843</v>
      </c>
      <c r="G20" s="56">
        <v>1077</v>
      </c>
      <c r="H20" s="57">
        <v>5025</v>
      </c>
      <c r="I20" s="62">
        <v>1147</v>
      </c>
      <c r="J20" s="59">
        <v>1258</v>
      </c>
      <c r="K20" s="59">
        <v>616</v>
      </c>
      <c r="L20" s="60">
        <v>3021</v>
      </c>
      <c r="M20" s="63">
        <f t="shared" si="0"/>
        <v>8046</v>
      </c>
      <c r="O20" s="52"/>
      <c r="P20" s="85"/>
    </row>
    <row r="21" spans="1:16" ht="12.75">
      <c r="A21" s="12" t="s">
        <v>24</v>
      </c>
      <c r="B21" s="30" t="s">
        <v>279</v>
      </c>
      <c r="C21" s="30" t="s">
        <v>254</v>
      </c>
      <c r="D21" s="11" t="s">
        <v>5</v>
      </c>
      <c r="E21" s="56">
        <v>3790</v>
      </c>
      <c r="F21" s="56">
        <v>3017</v>
      </c>
      <c r="G21" s="56">
        <v>4149</v>
      </c>
      <c r="H21" s="57">
        <v>10956</v>
      </c>
      <c r="I21" s="62">
        <v>8505</v>
      </c>
      <c r="J21" s="59">
        <v>3192</v>
      </c>
      <c r="K21" s="59">
        <v>5490</v>
      </c>
      <c r="L21" s="60">
        <v>17187</v>
      </c>
      <c r="M21" s="63">
        <f t="shared" si="0"/>
        <v>28143</v>
      </c>
      <c r="O21" s="52"/>
      <c r="P21" s="85"/>
    </row>
    <row r="22" spans="1:16" ht="12.75">
      <c r="A22" s="10" t="s">
        <v>268</v>
      </c>
      <c r="B22" s="31" t="s">
        <v>282</v>
      </c>
      <c r="C22" s="31" t="s">
        <v>255</v>
      </c>
      <c r="D22" s="11" t="s">
        <v>5</v>
      </c>
      <c r="E22" s="56">
        <v>0</v>
      </c>
      <c r="F22" s="56">
        <v>0</v>
      </c>
      <c r="G22" s="56">
        <v>1058</v>
      </c>
      <c r="H22" s="57">
        <v>1058</v>
      </c>
      <c r="I22" s="62">
        <v>4079</v>
      </c>
      <c r="J22" s="59">
        <v>5855</v>
      </c>
      <c r="K22" s="59">
        <v>2459</v>
      </c>
      <c r="L22" s="60">
        <v>12393</v>
      </c>
      <c r="M22" s="63">
        <f t="shared" si="0"/>
        <v>13451</v>
      </c>
      <c r="O22" s="52"/>
      <c r="P22" s="85"/>
    </row>
    <row r="23" spans="1:16" ht="12.75">
      <c r="A23" s="10" t="s">
        <v>25</v>
      </c>
      <c r="B23" s="30" t="s">
        <v>279</v>
      </c>
      <c r="C23" s="30" t="s">
        <v>259</v>
      </c>
      <c r="D23" s="11" t="s">
        <v>5</v>
      </c>
      <c r="E23" s="56">
        <v>29920</v>
      </c>
      <c r="F23" s="56">
        <v>28202</v>
      </c>
      <c r="G23" s="56">
        <v>20325</v>
      </c>
      <c r="H23" s="57">
        <v>78447</v>
      </c>
      <c r="I23" s="62">
        <v>33619</v>
      </c>
      <c r="J23" s="59">
        <v>45802</v>
      </c>
      <c r="K23" s="59">
        <v>17271</v>
      </c>
      <c r="L23" s="60">
        <v>96692</v>
      </c>
      <c r="M23" s="63">
        <f t="shared" si="0"/>
        <v>175139</v>
      </c>
      <c r="O23" s="52"/>
      <c r="P23" s="85"/>
    </row>
    <row r="24" spans="1:16" ht="12.75">
      <c r="A24" s="12" t="s">
        <v>26</v>
      </c>
      <c r="B24" s="30" t="s">
        <v>282</v>
      </c>
      <c r="C24" s="30" t="s">
        <v>257</v>
      </c>
      <c r="D24" s="11" t="s">
        <v>5</v>
      </c>
      <c r="E24" s="56">
        <v>7069</v>
      </c>
      <c r="F24" s="56">
        <v>5027</v>
      </c>
      <c r="G24" s="56">
        <v>7565</v>
      </c>
      <c r="H24" s="57">
        <v>19661</v>
      </c>
      <c r="I24" s="62">
        <v>8209</v>
      </c>
      <c r="J24" s="59">
        <v>9628</v>
      </c>
      <c r="K24" s="59">
        <v>5281</v>
      </c>
      <c r="L24" s="60">
        <v>23118</v>
      </c>
      <c r="M24" s="63">
        <f t="shared" si="0"/>
        <v>42779</v>
      </c>
      <c r="O24" s="52"/>
      <c r="P24" s="85"/>
    </row>
    <row r="25" spans="1:16" ht="12.75">
      <c r="A25" s="10" t="s">
        <v>27</v>
      </c>
      <c r="B25" s="31" t="s">
        <v>282</v>
      </c>
      <c r="C25" s="31" t="s">
        <v>257</v>
      </c>
      <c r="D25" s="11" t="s">
        <v>9</v>
      </c>
      <c r="E25" s="70"/>
      <c r="F25" s="70"/>
      <c r="G25" s="70"/>
      <c r="H25" s="71"/>
      <c r="I25" s="72"/>
      <c r="J25" s="73"/>
      <c r="K25" s="73"/>
      <c r="L25" s="74"/>
      <c r="M25" s="75"/>
      <c r="O25" s="52"/>
      <c r="P25" s="85"/>
    </row>
    <row r="26" spans="1:16" ht="12.75">
      <c r="A26" s="10" t="s">
        <v>28</v>
      </c>
      <c r="B26" s="30" t="s">
        <v>280</v>
      </c>
      <c r="C26" s="30" t="s">
        <v>258</v>
      </c>
      <c r="D26" s="11" t="s">
        <v>5</v>
      </c>
      <c r="E26" s="56">
        <v>5863</v>
      </c>
      <c r="F26" s="56">
        <v>5728</v>
      </c>
      <c r="G26" s="56">
        <v>3494</v>
      </c>
      <c r="H26" s="57">
        <v>15085</v>
      </c>
      <c r="I26" s="62">
        <v>5853</v>
      </c>
      <c r="J26" s="59">
        <v>6715</v>
      </c>
      <c r="K26" s="59">
        <v>3348</v>
      </c>
      <c r="L26" s="60">
        <v>15916</v>
      </c>
      <c r="M26" s="63">
        <f t="shared" si="0"/>
        <v>31001</v>
      </c>
      <c r="O26" s="52"/>
      <c r="P26" s="85"/>
    </row>
    <row r="27" spans="1:16" ht="12.75">
      <c r="A27" s="10" t="s">
        <v>29</v>
      </c>
      <c r="B27" s="30" t="s">
        <v>281</v>
      </c>
      <c r="C27" s="30" t="s">
        <v>256</v>
      </c>
      <c r="D27" s="11" t="s">
        <v>5</v>
      </c>
      <c r="E27" s="56">
        <v>2733</v>
      </c>
      <c r="F27" s="56">
        <v>3728</v>
      </c>
      <c r="G27" s="56">
        <v>3142</v>
      </c>
      <c r="H27" s="57">
        <v>9603</v>
      </c>
      <c r="I27" s="62">
        <v>5500</v>
      </c>
      <c r="J27" s="59">
        <v>8613</v>
      </c>
      <c r="K27" s="59">
        <v>3811</v>
      </c>
      <c r="L27" s="60">
        <v>17924</v>
      </c>
      <c r="M27" s="63">
        <f t="shared" si="0"/>
        <v>27527</v>
      </c>
      <c r="O27" s="52"/>
      <c r="P27" s="85"/>
    </row>
    <row r="28" spans="1:16" ht="12.75">
      <c r="A28" s="12" t="s">
        <v>30</v>
      </c>
      <c r="B28" s="30" t="s">
        <v>281</v>
      </c>
      <c r="C28" s="30" t="s">
        <v>260</v>
      </c>
      <c r="D28" s="11" t="s">
        <v>5</v>
      </c>
      <c r="E28" s="56">
        <v>10824</v>
      </c>
      <c r="F28" s="56">
        <v>11002</v>
      </c>
      <c r="G28" s="56">
        <v>8858</v>
      </c>
      <c r="H28" s="57">
        <v>30684</v>
      </c>
      <c r="I28" s="62">
        <v>10957</v>
      </c>
      <c r="J28" s="59">
        <v>14566</v>
      </c>
      <c r="K28" s="59">
        <v>6957</v>
      </c>
      <c r="L28" s="60">
        <v>32480</v>
      </c>
      <c r="M28" s="63">
        <f t="shared" si="0"/>
        <v>63164</v>
      </c>
      <c r="O28" s="52"/>
      <c r="P28" s="85"/>
    </row>
    <row r="29" spans="1:16" ht="12.75">
      <c r="A29" s="10" t="s">
        <v>31</v>
      </c>
      <c r="B29" s="31" t="s">
        <v>282</v>
      </c>
      <c r="C29" s="31" t="s">
        <v>261</v>
      </c>
      <c r="D29" s="11" t="s">
        <v>9</v>
      </c>
      <c r="E29" s="70"/>
      <c r="F29" s="70"/>
      <c r="G29" s="70"/>
      <c r="H29" s="71"/>
      <c r="I29" s="72"/>
      <c r="J29" s="73"/>
      <c r="K29" s="73"/>
      <c r="L29" s="74"/>
      <c r="M29" s="75"/>
      <c r="O29" s="52"/>
      <c r="P29" s="85"/>
    </row>
    <row r="30" spans="1:16" ht="12.75">
      <c r="A30" s="12" t="s">
        <v>32</v>
      </c>
      <c r="B30" s="30" t="s">
        <v>282</v>
      </c>
      <c r="C30" s="30" t="s">
        <v>257</v>
      </c>
      <c r="D30" s="11" t="s">
        <v>5</v>
      </c>
      <c r="E30" s="56">
        <v>3820</v>
      </c>
      <c r="F30" s="56">
        <v>1418</v>
      </c>
      <c r="G30" s="56">
        <v>1941</v>
      </c>
      <c r="H30" s="57">
        <v>7179</v>
      </c>
      <c r="I30" s="62">
        <v>6298</v>
      </c>
      <c r="J30" s="59">
        <v>7141</v>
      </c>
      <c r="K30" s="59">
        <v>2687</v>
      </c>
      <c r="L30" s="60">
        <v>16126</v>
      </c>
      <c r="M30" s="63">
        <f t="shared" si="0"/>
        <v>23305</v>
      </c>
      <c r="O30" s="52"/>
      <c r="P30" s="85"/>
    </row>
    <row r="31" spans="1:16" ht="12.75">
      <c r="A31" s="10" t="s">
        <v>33</v>
      </c>
      <c r="B31" s="31" t="s">
        <v>282</v>
      </c>
      <c r="C31" s="31" t="s">
        <v>255</v>
      </c>
      <c r="D31" s="11" t="s">
        <v>9</v>
      </c>
      <c r="E31" s="70"/>
      <c r="F31" s="70"/>
      <c r="G31" s="70"/>
      <c r="H31" s="71"/>
      <c r="I31" s="72"/>
      <c r="J31" s="73"/>
      <c r="K31" s="73"/>
      <c r="L31" s="74"/>
      <c r="M31" s="75"/>
      <c r="O31" s="52"/>
      <c r="P31" s="85"/>
    </row>
    <row r="32" spans="1:16" ht="12.75">
      <c r="A32" s="10" t="s">
        <v>34</v>
      </c>
      <c r="B32" s="30" t="s">
        <v>282</v>
      </c>
      <c r="C32" s="30" t="s">
        <v>254</v>
      </c>
      <c r="D32" s="11" t="s">
        <v>5</v>
      </c>
      <c r="E32" s="56">
        <v>4123</v>
      </c>
      <c r="F32" s="56">
        <v>4275</v>
      </c>
      <c r="G32" s="56">
        <v>4011</v>
      </c>
      <c r="H32" s="57">
        <v>12409</v>
      </c>
      <c r="I32" s="62">
        <v>4242</v>
      </c>
      <c r="J32" s="59">
        <v>4034</v>
      </c>
      <c r="K32" s="59">
        <v>1890</v>
      </c>
      <c r="L32" s="60">
        <v>10166</v>
      </c>
      <c r="M32" s="63">
        <f t="shared" si="0"/>
        <v>22575</v>
      </c>
      <c r="O32" s="52"/>
      <c r="P32" s="85"/>
    </row>
    <row r="33" spans="1:16" ht="12.75">
      <c r="A33" s="12" t="s">
        <v>35</v>
      </c>
      <c r="B33" s="30" t="s">
        <v>279</v>
      </c>
      <c r="C33" s="30" t="s">
        <v>254</v>
      </c>
      <c r="D33" s="11" t="s">
        <v>5</v>
      </c>
      <c r="E33" s="56">
        <v>10060</v>
      </c>
      <c r="F33" s="56">
        <v>8864</v>
      </c>
      <c r="G33" s="56">
        <v>9431</v>
      </c>
      <c r="H33" s="57">
        <v>28355</v>
      </c>
      <c r="I33" s="62">
        <v>14627</v>
      </c>
      <c r="J33" s="59">
        <v>16851</v>
      </c>
      <c r="K33" s="59">
        <v>8427</v>
      </c>
      <c r="L33" s="60">
        <v>39905</v>
      </c>
      <c r="M33" s="63">
        <f t="shared" si="0"/>
        <v>68260</v>
      </c>
      <c r="O33" s="52"/>
      <c r="P33" s="85"/>
    </row>
    <row r="34" spans="1:16" ht="12.75">
      <c r="A34" s="12" t="s">
        <v>36</v>
      </c>
      <c r="B34" s="30" t="s">
        <v>279</v>
      </c>
      <c r="C34" s="30" t="s">
        <v>259</v>
      </c>
      <c r="D34" s="11" t="s">
        <v>5</v>
      </c>
      <c r="E34" s="56">
        <v>3336</v>
      </c>
      <c r="F34" s="56">
        <v>4808</v>
      </c>
      <c r="G34" s="56">
        <v>4296</v>
      </c>
      <c r="H34" s="57">
        <v>12440</v>
      </c>
      <c r="I34" s="62">
        <v>5884</v>
      </c>
      <c r="J34" s="59">
        <v>7442</v>
      </c>
      <c r="K34" s="59">
        <v>4304</v>
      </c>
      <c r="L34" s="60">
        <v>17630</v>
      </c>
      <c r="M34" s="63">
        <f t="shared" si="0"/>
        <v>30070</v>
      </c>
      <c r="O34" s="52"/>
      <c r="P34" s="85"/>
    </row>
    <row r="35" spans="1:16" ht="12.75">
      <c r="A35" s="12" t="s">
        <v>37</v>
      </c>
      <c r="B35" s="31" t="s">
        <v>282</v>
      </c>
      <c r="C35" s="31" t="s">
        <v>257</v>
      </c>
      <c r="D35" s="11" t="s">
        <v>9</v>
      </c>
      <c r="E35" s="70"/>
      <c r="F35" s="70"/>
      <c r="G35" s="70"/>
      <c r="H35" s="71"/>
      <c r="I35" s="72"/>
      <c r="J35" s="73"/>
      <c r="K35" s="73"/>
      <c r="L35" s="74"/>
      <c r="M35" s="75"/>
      <c r="O35" s="52"/>
      <c r="P35" s="85"/>
    </row>
    <row r="36" spans="1:16" ht="12.75">
      <c r="A36" s="12" t="s">
        <v>38</v>
      </c>
      <c r="B36" s="31" t="s">
        <v>280</v>
      </c>
      <c r="C36" s="31" t="s">
        <v>258</v>
      </c>
      <c r="D36" s="11" t="s">
        <v>5</v>
      </c>
      <c r="E36" s="56">
        <v>305</v>
      </c>
      <c r="F36" s="56">
        <v>397</v>
      </c>
      <c r="G36" s="56">
        <v>377</v>
      </c>
      <c r="H36" s="57">
        <v>1079</v>
      </c>
      <c r="I36" s="62">
        <v>538</v>
      </c>
      <c r="J36" s="59">
        <v>959</v>
      </c>
      <c r="K36" s="59">
        <v>418</v>
      </c>
      <c r="L36" s="60">
        <v>1915</v>
      </c>
      <c r="M36" s="63">
        <f t="shared" si="0"/>
        <v>2994</v>
      </c>
      <c r="O36" s="52"/>
      <c r="P36" s="85"/>
    </row>
    <row r="37" spans="1:16" ht="12.75">
      <c r="A37" s="12" t="s">
        <v>39</v>
      </c>
      <c r="B37" s="31" t="s">
        <v>282</v>
      </c>
      <c r="C37" s="31" t="s">
        <v>261</v>
      </c>
      <c r="D37" s="11" t="s">
        <v>5</v>
      </c>
      <c r="E37" s="56">
        <v>6006</v>
      </c>
      <c r="F37" s="56">
        <v>5933</v>
      </c>
      <c r="G37" s="56">
        <v>4351</v>
      </c>
      <c r="H37" s="57">
        <v>16290</v>
      </c>
      <c r="I37" s="62">
        <v>6949</v>
      </c>
      <c r="J37" s="59">
        <v>8679</v>
      </c>
      <c r="K37" s="59">
        <v>4203</v>
      </c>
      <c r="L37" s="60">
        <v>19831</v>
      </c>
      <c r="M37" s="63">
        <f t="shared" si="0"/>
        <v>36121</v>
      </c>
      <c r="O37" s="52"/>
      <c r="P37" s="85"/>
    </row>
    <row r="38" spans="1:16" ht="12.75">
      <c r="A38" s="12" t="s">
        <v>40</v>
      </c>
      <c r="B38" s="31" t="s">
        <v>282</v>
      </c>
      <c r="C38" s="31" t="s">
        <v>256</v>
      </c>
      <c r="D38" s="11" t="s">
        <v>9</v>
      </c>
      <c r="E38" s="70"/>
      <c r="F38" s="70"/>
      <c r="G38" s="70"/>
      <c r="H38" s="71"/>
      <c r="I38" s="72"/>
      <c r="J38" s="73"/>
      <c r="K38" s="73"/>
      <c r="L38" s="74"/>
      <c r="M38" s="75"/>
      <c r="O38" s="52"/>
      <c r="P38" s="85"/>
    </row>
    <row r="39" spans="1:16" ht="12.75">
      <c r="A39" s="12" t="s">
        <v>41</v>
      </c>
      <c r="B39" s="31" t="s">
        <v>282</v>
      </c>
      <c r="C39" s="31" t="s">
        <v>254</v>
      </c>
      <c r="D39" s="11" t="s">
        <v>5</v>
      </c>
      <c r="E39" s="56">
        <v>5438</v>
      </c>
      <c r="F39" s="56">
        <v>4836</v>
      </c>
      <c r="G39" s="56">
        <v>3762</v>
      </c>
      <c r="H39" s="57">
        <v>14036</v>
      </c>
      <c r="I39" s="62">
        <v>4700</v>
      </c>
      <c r="J39" s="59">
        <v>5172</v>
      </c>
      <c r="K39" s="59">
        <v>2411</v>
      </c>
      <c r="L39" s="60">
        <v>12283</v>
      </c>
      <c r="M39" s="63">
        <f t="shared" si="0"/>
        <v>26319</v>
      </c>
      <c r="O39" s="52"/>
      <c r="P39" s="85"/>
    </row>
    <row r="40" spans="1:16" ht="12.75">
      <c r="A40" s="17" t="s">
        <v>42</v>
      </c>
      <c r="B40" s="31" t="s">
        <v>282</v>
      </c>
      <c r="C40" s="31" t="s">
        <v>257</v>
      </c>
      <c r="D40" s="11" t="s">
        <v>5</v>
      </c>
      <c r="E40" s="56">
        <v>1152</v>
      </c>
      <c r="F40" s="56">
        <v>2099</v>
      </c>
      <c r="G40" s="56">
        <v>1873</v>
      </c>
      <c r="H40" s="57">
        <v>5124</v>
      </c>
      <c r="I40" s="62">
        <v>2694</v>
      </c>
      <c r="J40" s="59">
        <v>3198</v>
      </c>
      <c r="K40" s="59">
        <v>1855</v>
      </c>
      <c r="L40" s="60">
        <v>7747</v>
      </c>
      <c r="M40" s="63">
        <f t="shared" si="0"/>
        <v>12871</v>
      </c>
      <c r="O40" s="52"/>
      <c r="P40" s="85"/>
    </row>
    <row r="41" spans="1:16" ht="12.75">
      <c r="A41" s="12" t="s">
        <v>43</v>
      </c>
      <c r="B41" s="32" t="s">
        <v>281</v>
      </c>
      <c r="C41" s="32" t="s">
        <v>257</v>
      </c>
      <c r="D41" s="11" t="s">
        <v>5</v>
      </c>
      <c r="E41" s="56">
        <v>5698</v>
      </c>
      <c r="F41" s="56">
        <v>7612</v>
      </c>
      <c r="G41" s="56">
        <v>6058</v>
      </c>
      <c r="H41" s="57">
        <v>19368</v>
      </c>
      <c r="I41" s="62">
        <v>11477</v>
      </c>
      <c r="J41" s="59">
        <v>16317</v>
      </c>
      <c r="K41" s="59">
        <v>7234</v>
      </c>
      <c r="L41" s="60">
        <v>35028</v>
      </c>
      <c r="M41" s="63">
        <f t="shared" si="0"/>
        <v>54396</v>
      </c>
      <c r="O41" s="52"/>
      <c r="P41" s="85"/>
    </row>
    <row r="42" spans="1:16" ht="12.75">
      <c r="A42" s="12" t="s">
        <v>44</v>
      </c>
      <c r="B42" s="31" t="s">
        <v>282</v>
      </c>
      <c r="C42" s="31" t="s">
        <v>255</v>
      </c>
      <c r="D42" s="11" t="s">
        <v>5</v>
      </c>
      <c r="E42" s="56">
        <v>7162</v>
      </c>
      <c r="F42" s="56">
        <v>5691</v>
      </c>
      <c r="G42" s="56">
        <v>3061</v>
      </c>
      <c r="H42" s="57">
        <v>15914</v>
      </c>
      <c r="I42" s="62">
        <v>5487</v>
      </c>
      <c r="J42" s="59">
        <v>7306</v>
      </c>
      <c r="K42" s="59">
        <v>2293</v>
      </c>
      <c r="L42" s="60">
        <v>15086</v>
      </c>
      <c r="M42" s="63">
        <f t="shared" si="0"/>
        <v>31000</v>
      </c>
      <c r="O42" s="52"/>
      <c r="P42" s="85"/>
    </row>
    <row r="43" spans="1:16" ht="12.75">
      <c r="A43" s="12" t="s">
        <v>45</v>
      </c>
      <c r="B43" s="31" t="s">
        <v>281</v>
      </c>
      <c r="C43" s="31" t="s">
        <v>254</v>
      </c>
      <c r="D43" s="11" t="s">
        <v>5</v>
      </c>
      <c r="E43" s="56">
        <v>12878</v>
      </c>
      <c r="F43" s="56">
        <v>12928</v>
      </c>
      <c r="G43" s="56">
        <v>12781</v>
      </c>
      <c r="H43" s="57">
        <v>38587</v>
      </c>
      <c r="I43" s="62">
        <v>15532</v>
      </c>
      <c r="J43" s="59">
        <v>17221</v>
      </c>
      <c r="K43" s="59">
        <v>10393</v>
      </c>
      <c r="L43" s="60">
        <v>43146</v>
      </c>
      <c r="M43" s="63">
        <f t="shared" si="0"/>
        <v>81733</v>
      </c>
      <c r="O43" s="52"/>
      <c r="P43" s="85"/>
    </row>
    <row r="44" spans="1:16" ht="12.75">
      <c r="A44" s="12" t="s">
        <v>271</v>
      </c>
      <c r="B44" s="31" t="s">
        <v>281</v>
      </c>
      <c r="C44" s="31" t="s">
        <v>254</v>
      </c>
      <c r="D44" s="11" t="s">
        <v>9</v>
      </c>
      <c r="E44" s="99">
        <v>171</v>
      </c>
      <c r="F44" s="86"/>
      <c r="G44" s="86"/>
      <c r="H44" s="100">
        <v>171</v>
      </c>
      <c r="I44" s="88"/>
      <c r="J44" s="89"/>
      <c r="K44" s="89"/>
      <c r="L44" s="90"/>
      <c r="M44" s="63">
        <f t="shared" si="0"/>
        <v>171</v>
      </c>
      <c r="O44" s="52"/>
      <c r="P44" s="85"/>
    </row>
    <row r="45" spans="1:16" ht="12.75">
      <c r="A45" s="12" t="s">
        <v>46</v>
      </c>
      <c r="B45" s="31" t="s">
        <v>282</v>
      </c>
      <c r="C45" s="31" t="s">
        <v>255</v>
      </c>
      <c r="D45" s="11" t="s">
        <v>5</v>
      </c>
      <c r="E45" s="56">
        <v>7075</v>
      </c>
      <c r="F45" s="56">
        <v>9126</v>
      </c>
      <c r="G45" s="56">
        <v>7976</v>
      </c>
      <c r="H45" s="57">
        <v>24177</v>
      </c>
      <c r="I45" s="62">
        <v>10177</v>
      </c>
      <c r="J45" s="59">
        <v>11521</v>
      </c>
      <c r="K45" s="59">
        <v>3505</v>
      </c>
      <c r="L45" s="60">
        <v>25203</v>
      </c>
      <c r="M45" s="63">
        <f t="shared" si="0"/>
        <v>49380</v>
      </c>
      <c r="O45" s="52"/>
      <c r="P45" s="85"/>
    </row>
    <row r="46" spans="1:16" ht="12.75">
      <c r="A46" s="12" t="s">
        <v>47</v>
      </c>
      <c r="B46" s="31" t="s">
        <v>282</v>
      </c>
      <c r="C46" s="31" t="s">
        <v>256</v>
      </c>
      <c r="D46" s="11" t="s">
        <v>5</v>
      </c>
      <c r="E46" s="56">
        <v>4066</v>
      </c>
      <c r="F46" s="56">
        <v>4131</v>
      </c>
      <c r="G46" s="56">
        <v>3093</v>
      </c>
      <c r="H46" s="57">
        <v>11290</v>
      </c>
      <c r="I46" s="62">
        <v>3799</v>
      </c>
      <c r="J46" s="59">
        <v>5106</v>
      </c>
      <c r="K46" s="59">
        <v>3529</v>
      </c>
      <c r="L46" s="60">
        <v>12434</v>
      </c>
      <c r="M46" s="63">
        <f t="shared" si="0"/>
        <v>23724</v>
      </c>
      <c r="O46" s="52"/>
      <c r="P46" s="85"/>
    </row>
    <row r="47" spans="1:16" ht="12.75">
      <c r="A47" s="12" t="s">
        <v>48</v>
      </c>
      <c r="B47" s="31" t="s">
        <v>282</v>
      </c>
      <c r="C47" s="31" t="s">
        <v>256</v>
      </c>
      <c r="D47" s="11" t="s">
        <v>5</v>
      </c>
      <c r="E47" s="56">
        <v>1171</v>
      </c>
      <c r="F47" s="56">
        <v>872</v>
      </c>
      <c r="G47" s="56">
        <v>885</v>
      </c>
      <c r="H47" s="57">
        <v>2928</v>
      </c>
      <c r="I47" s="62">
        <v>1150</v>
      </c>
      <c r="J47" s="59">
        <v>1502</v>
      </c>
      <c r="K47" s="59">
        <v>840</v>
      </c>
      <c r="L47" s="60">
        <v>3492</v>
      </c>
      <c r="M47" s="63">
        <f t="shared" si="0"/>
        <v>6420</v>
      </c>
      <c r="O47" s="52"/>
      <c r="P47" s="85"/>
    </row>
    <row r="48" spans="1:16" ht="12.75">
      <c r="A48" s="12" t="s">
        <v>49</v>
      </c>
      <c r="B48" s="31" t="s">
        <v>282</v>
      </c>
      <c r="C48" s="31" t="s">
        <v>254</v>
      </c>
      <c r="D48" s="11" t="s">
        <v>5</v>
      </c>
      <c r="E48" s="56">
        <v>5119</v>
      </c>
      <c r="F48" s="56">
        <v>5757</v>
      </c>
      <c r="G48" s="56">
        <v>3419</v>
      </c>
      <c r="H48" s="57">
        <v>14295</v>
      </c>
      <c r="I48" s="62">
        <v>7279</v>
      </c>
      <c r="J48" s="59">
        <v>9456</v>
      </c>
      <c r="K48" s="59">
        <v>4456</v>
      </c>
      <c r="L48" s="60">
        <v>21191</v>
      </c>
      <c r="M48" s="63">
        <f t="shared" si="0"/>
        <v>35486</v>
      </c>
      <c r="O48" s="52"/>
      <c r="P48" s="85"/>
    </row>
    <row r="49" spans="1:16" ht="12.75">
      <c r="A49" s="12" t="s">
        <v>50</v>
      </c>
      <c r="B49" s="31" t="s">
        <v>280</v>
      </c>
      <c r="C49" s="31" t="s">
        <v>258</v>
      </c>
      <c r="D49" s="11" t="s">
        <v>5</v>
      </c>
      <c r="E49" s="56">
        <v>129</v>
      </c>
      <c r="F49" s="56">
        <v>94</v>
      </c>
      <c r="G49" s="56">
        <v>130</v>
      </c>
      <c r="H49" s="57">
        <v>353</v>
      </c>
      <c r="I49" s="62" t="s">
        <v>285</v>
      </c>
      <c r="J49" s="59">
        <v>235</v>
      </c>
      <c r="K49" s="59">
        <v>165</v>
      </c>
      <c r="L49" s="60">
        <v>400</v>
      </c>
      <c r="M49" s="63">
        <f t="shared" si="0"/>
        <v>753</v>
      </c>
      <c r="O49" s="52"/>
      <c r="P49" s="85"/>
    </row>
    <row r="50" spans="1:16" ht="12.75">
      <c r="A50" s="12" t="s">
        <v>51</v>
      </c>
      <c r="B50" s="31" t="s">
        <v>282</v>
      </c>
      <c r="C50" s="31" t="s">
        <v>257</v>
      </c>
      <c r="D50" s="11" t="s">
        <v>5</v>
      </c>
      <c r="E50" s="56">
        <v>1990</v>
      </c>
      <c r="F50" s="56">
        <v>2270</v>
      </c>
      <c r="G50" s="56">
        <v>1746</v>
      </c>
      <c r="H50" s="57">
        <v>6006</v>
      </c>
      <c r="I50" s="62">
        <v>227</v>
      </c>
      <c r="J50" s="59">
        <v>42</v>
      </c>
      <c r="K50" s="59">
        <v>5</v>
      </c>
      <c r="L50" s="60">
        <v>274</v>
      </c>
      <c r="M50" s="63">
        <f t="shared" si="0"/>
        <v>6280</v>
      </c>
      <c r="O50" s="52"/>
      <c r="P50" s="85"/>
    </row>
    <row r="51" spans="1:16" ht="12.75">
      <c r="A51" s="12" t="s">
        <v>52</v>
      </c>
      <c r="B51" s="31" t="s">
        <v>282</v>
      </c>
      <c r="C51" s="31" t="s">
        <v>254</v>
      </c>
      <c r="D51" s="11" t="s">
        <v>5</v>
      </c>
      <c r="E51" s="56">
        <v>3317</v>
      </c>
      <c r="F51" s="56">
        <v>3717</v>
      </c>
      <c r="G51" s="56">
        <v>2811</v>
      </c>
      <c r="H51" s="57">
        <v>9845</v>
      </c>
      <c r="I51" s="62">
        <v>5013</v>
      </c>
      <c r="J51" s="59">
        <v>5996</v>
      </c>
      <c r="K51" s="59">
        <v>2969</v>
      </c>
      <c r="L51" s="60">
        <v>13978</v>
      </c>
      <c r="M51" s="63">
        <f t="shared" si="0"/>
        <v>23823</v>
      </c>
      <c r="O51" s="52"/>
      <c r="P51" s="85"/>
    </row>
    <row r="52" spans="1:16" ht="12.75">
      <c r="A52" s="12" t="s">
        <v>53</v>
      </c>
      <c r="B52" s="31" t="s">
        <v>282</v>
      </c>
      <c r="C52" s="31" t="s">
        <v>255</v>
      </c>
      <c r="D52" s="11" t="s">
        <v>5</v>
      </c>
      <c r="E52" s="56">
        <v>1477</v>
      </c>
      <c r="F52" s="56">
        <v>153</v>
      </c>
      <c r="G52" s="56">
        <v>0</v>
      </c>
      <c r="H52" s="57">
        <v>1630</v>
      </c>
      <c r="I52" s="62">
        <v>3041</v>
      </c>
      <c r="J52" s="59">
        <v>12481</v>
      </c>
      <c r="K52" s="59">
        <v>6578</v>
      </c>
      <c r="L52" s="60">
        <v>22100</v>
      </c>
      <c r="M52" s="63">
        <f t="shared" si="0"/>
        <v>23730</v>
      </c>
      <c r="O52" s="52"/>
      <c r="P52" s="85"/>
    </row>
    <row r="53" spans="1:16" ht="12.75">
      <c r="A53" s="12" t="s">
        <v>54</v>
      </c>
      <c r="B53" s="31" t="s">
        <v>281</v>
      </c>
      <c r="C53" s="31" t="s">
        <v>260</v>
      </c>
      <c r="D53" s="11" t="s">
        <v>9</v>
      </c>
      <c r="E53" s="70"/>
      <c r="F53" s="70"/>
      <c r="G53" s="70"/>
      <c r="H53" s="71"/>
      <c r="I53" s="72"/>
      <c r="J53" s="73"/>
      <c r="K53" s="73"/>
      <c r="L53" s="74"/>
      <c r="M53" s="75"/>
      <c r="O53" s="52"/>
      <c r="P53" s="85"/>
    </row>
    <row r="54" spans="1:16" ht="12.75">
      <c r="A54" s="12" t="s">
        <v>55</v>
      </c>
      <c r="B54" s="31" t="s">
        <v>282</v>
      </c>
      <c r="C54" s="31" t="s">
        <v>260</v>
      </c>
      <c r="D54" s="11" t="s">
        <v>9</v>
      </c>
      <c r="E54" s="70"/>
      <c r="F54" s="70"/>
      <c r="G54" s="70"/>
      <c r="H54" s="71"/>
      <c r="I54" s="72"/>
      <c r="J54" s="73"/>
      <c r="K54" s="73"/>
      <c r="L54" s="74"/>
      <c r="M54" s="75"/>
      <c r="O54" s="52"/>
      <c r="P54" s="85"/>
    </row>
    <row r="55" spans="1:16" ht="12.75">
      <c r="A55" s="12" t="s">
        <v>56</v>
      </c>
      <c r="B55" s="31" t="s">
        <v>279</v>
      </c>
      <c r="C55" s="31" t="s">
        <v>261</v>
      </c>
      <c r="D55" s="11" t="s">
        <v>5</v>
      </c>
      <c r="E55" s="56">
        <v>10518</v>
      </c>
      <c r="F55" s="56">
        <v>7105</v>
      </c>
      <c r="G55" s="56">
        <v>5375</v>
      </c>
      <c r="H55" s="57">
        <v>22998</v>
      </c>
      <c r="I55" s="62">
        <v>8709</v>
      </c>
      <c r="J55" s="59">
        <v>13382</v>
      </c>
      <c r="K55" s="59">
        <v>6628</v>
      </c>
      <c r="L55" s="60">
        <v>28719</v>
      </c>
      <c r="M55" s="63">
        <f t="shared" si="0"/>
        <v>51717</v>
      </c>
      <c r="O55" s="52"/>
      <c r="P55" s="85"/>
    </row>
    <row r="56" spans="1:16" ht="12.75">
      <c r="A56" s="12" t="s">
        <v>57</v>
      </c>
      <c r="B56" s="31" t="s">
        <v>282</v>
      </c>
      <c r="C56" s="31" t="s">
        <v>259</v>
      </c>
      <c r="D56" s="11" t="s">
        <v>9</v>
      </c>
      <c r="E56" s="70"/>
      <c r="F56" s="70"/>
      <c r="G56" s="70"/>
      <c r="H56" s="71"/>
      <c r="I56" s="72"/>
      <c r="J56" s="73"/>
      <c r="K56" s="73"/>
      <c r="L56" s="74"/>
      <c r="M56" s="75"/>
      <c r="O56" s="52"/>
      <c r="P56" s="85"/>
    </row>
    <row r="57" spans="1:16" ht="12.75">
      <c r="A57" s="12" t="s">
        <v>269</v>
      </c>
      <c r="B57" s="31" t="s">
        <v>280</v>
      </c>
      <c r="C57" s="31" t="s">
        <v>258</v>
      </c>
      <c r="D57" s="11" t="s">
        <v>5</v>
      </c>
      <c r="E57" s="56">
        <v>0</v>
      </c>
      <c r="F57" s="56">
        <v>0</v>
      </c>
      <c r="G57" s="56">
        <v>2343</v>
      </c>
      <c r="H57" s="57">
        <v>2343</v>
      </c>
      <c r="I57" s="62">
        <v>4494</v>
      </c>
      <c r="J57" s="59">
        <v>7758</v>
      </c>
      <c r="K57" s="59">
        <v>3111</v>
      </c>
      <c r="L57" s="60">
        <v>15363</v>
      </c>
      <c r="M57" s="63">
        <f t="shared" si="0"/>
        <v>17706</v>
      </c>
      <c r="O57" s="52"/>
      <c r="P57" s="85"/>
    </row>
    <row r="58" spans="1:16" ht="12.75">
      <c r="A58" s="12" t="s">
        <v>58</v>
      </c>
      <c r="B58" s="31" t="s">
        <v>281</v>
      </c>
      <c r="C58" s="31" t="s">
        <v>262</v>
      </c>
      <c r="D58" s="11" t="s">
        <v>9</v>
      </c>
      <c r="E58" s="70"/>
      <c r="F58" s="70"/>
      <c r="G58" s="70"/>
      <c r="H58" s="71"/>
      <c r="I58" s="72"/>
      <c r="J58" s="73"/>
      <c r="K58" s="73"/>
      <c r="L58" s="74"/>
      <c r="M58" s="75"/>
      <c r="O58" s="52"/>
      <c r="P58" s="85"/>
    </row>
    <row r="59" spans="1:16" ht="12.75">
      <c r="A59" s="12" t="s">
        <v>59</v>
      </c>
      <c r="B59" s="31" t="s">
        <v>282</v>
      </c>
      <c r="C59" s="31" t="s">
        <v>255</v>
      </c>
      <c r="D59" s="11" t="s">
        <v>5</v>
      </c>
      <c r="E59" s="56">
        <v>3544</v>
      </c>
      <c r="F59" s="56">
        <v>3410</v>
      </c>
      <c r="G59" s="56">
        <v>3426</v>
      </c>
      <c r="H59" s="57">
        <v>10380</v>
      </c>
      <c r="I59" s="62">
        <v>3795</v>
      </c>
      <c r="J59" s="59">
        <v>5138</v>
      </c>
      <c r="K59" s="59">
        <v>3885</v>
      </c>
      <c r="L59" s="60">
        <v>12818</v>
      </c>
      <c r="M59" s="63">
        <f t="shared" si="0"/>
        <v>23198</v>
      </c>
      <c r="O59" s="52"/>
      <c r="P59" s="85"/>
    </row>
    <row r="60" spans="1:16" ht="12.75">
      <c r="A60" s="12" t="s">
        <v>60</v>
      </c>
      <c r="B60" s="31" t="s">
        <v>281</v>
      </c>
      <c r="C60" s="31" t="s">
        <v>255</v>
      </c>
      <c r="D60" s="11" t="s">
        <v>5</v>
      </c>
      <c r="E60" s="56">
        <v>7337</v>
      </c>
      <c r="F60" s="56">
        <v>9433</v>
      </c>
      <c r="G60" s="56">
        <v>8037</v>
      </c>
      <c r="H60" s="57">
        <v>24807</v>
      </c>
      <c r="I60" s="62">
        <v>8292</v>
      </c>
      <c r="J60" s="59">
        <v>12661</v>
      </c>
      <c r="K60" s="59">
        <v>8327</v>
      </c>
      <c r="L60" s="60">
        <v>29280</v>
      </c>
      <c r="M60" s="63">
        <f t="shared" si="0"/>
        <v>54087</v>
      </c>
      <c r="O60" s="52"/>
      <c r="P60" s="85"/>
    </row>
    <row r="61" spans="1:16" ht="12.75">
      <c r="A61" s="12" t="s">
        <v>61</v>
      </c>
      <c r="B61" s="31" t="s">
        <v>282</v>
      </c>
      <c r="C61" s="31" t="s">
        <v>255</v>
      </c>
      <c r="D61" s="11" t="s">
        <v>5</v>
      </c>
      <c r="E61" s="56">
        <v>2774</v>
      </c>
      <c r="F61" s="56">
        <v>2468</v>
      </c>
      <c r="G61" s="56">
        <v>2426</v>
      </c>
      <c r="H61" s="57">
        <v>7668</v>
      </c>
      <c r="I61" s="62">
        <v>2857</v>
      </c>
      <c r="J61" s="59">
        <v>3681</v>
      </c>
      <c r="K61" s="59">
        <v>1715</v>
      </c>
      <c r="L61" s="60">
        <v>8253</v>
      </c>
      <c r="M61" s="63">
        <f t="shared" si="0"/>
        <v>15921</v>
      </c>
      <c r="O61" s="52"/>
      <c r="P61" s="85"/>
    </row>
    <row r="62" spans="1:16" ht="12.75">
      <c r="A62" s="12" t="s">
        <v>62</v>
      </c>
      <c r="B62" s="31" t="s">
        <v>279</v>
      </c>
      <c r="C62" s="31" t="s">
        <v>259</v>
      </c>
      <c r="D62" s="11" t="s">
        <v>5</v>
      </c>
      <c r="E62" s="56">
        <v>30069</v>
      </c>
      <c r="F62" s="56">
        <v>25208</v>
      </c>
      <c r="G62" s="56">
        <v>20459</v>
      </c>
      <c r="H62" s="57">
        <v>75736</v>
      </c>
      <c r="I62" s="62">
        <v>40047</v>
      </c>
      <c r="J62" s="59">
        <v>54794</v>
      </c>
      <c r="K62" s="59">
        <v>20675</v>
      </c>
      <c r="L62" s="60">
        <v>115516</v>
      </c>
      <c r="M62" s="63">
        <f t="shared" si="0"/>
        <v>191252</v>
      </c>
      <c r="O62" s="52"/>
      <c r="P62" s="85"/>
    </row>
    <row r="63" spans="1:16" ht="12.75">
      <c r="A63" s="12" t="s">
        <v>63</v>
      </c>
      <c r="B63" s="31" t="s">
        <v>282</v>
      </c>
      <c r="C63" s="31" t="s">
        <v>256</v>
      </c>
      <c r="D63" s="11" t="s">
        <v>9</v>
      </c>
      <c r="E63" s="70"/>
      <c r="F63" s="70"/>
      <c r="G63" s="70"/>
      <c r="H63" s="71"/>
      <c r="I63" s="72"/>
      <c r="J63" s="73"/>
      <c r="K63" s="73"/>
      <c r="L63" s="74"/>
      <c r="M63" s="75"/>
      <c r="O63" s="52"/>
      <c r="P63" s="85"/>
    </row>
    <row r="64" spans="1:16" ht="12.75">
      <c r="A64" s="17" t="s">
        <v>64</v>
      </c>
      <c r="B64" s="31" t="s">
        <v>279</v>
      </c>
      <c r="C64" s="31" t="s">
        <v>261</v>
      </c>
      <c r="D64" s="18" t="s">
        <v>5</v>
      </c>
      <c r="E64" s="56">
        <v>7137</v>
      </c>
      <c r="F64" s="56">
        <v>7086</v>
      </c>
      <c r="G64" s="56">
        <v>6704</v>
      </c>
      <c r="H64" s="57">
        <v>20927</v>
      </c>
      <c r="I64" s="62">
        <v>9884</v>
      </c>
      <c r="J64" s="59">
        <v>12967</v>
      </c>
      <c r="K64" s="59">
        <v>4182</v>
      </c>
      <c r="L64" s="60">
        <v>27033</v>
      </c>
      <c r="M64" s="63">
        <f t="shared" si="0"/>
        <v>47960</v>
      </c>
      <c r="O64" s="52"/>
      <c r="P64" s="85"/>
    </row>
    <row r="65" spans="1:16" ht="12.75">
      <c r="A65" s="12" t="s">
        <v>65</v>
      </c>
      <c r="B65" s="32" t="s">
        <v>281</v>
      </c>
      <c r="C65" s="32" t="s">
        <v>262</v>
      </c>
      <c r="D65" s="11" t="s">
        <v>5</v>
      </c>
      <c r="E65" s="56">
        <v>18129</v>
      </c>
      <c r="F65" s="56">
        <v>19272</v>
      </c>
      <c r="G65" s="56">
        <v>19564</v>
      </c>
      <c r="H65" s="57">
        <v>56965</v>
      </c>
      <c r="I65" s="62">
        <v>26204</v>
      </c>
      <c r="J65" s="59">
        <v>33059</v>
      </c>
      <c r="K65" s="59">
        <v>17674</v>
      </c>
      <c r="L65" s="60">
        <v>76937</v>
      </c>
      <c r="M65" s="63">
        <f t="shared" si="0"/>
        <v>133902</v>
      </c>
      <c r="O65" s="52"/>
      <c r="P65" s="85"/>
    </row>
    <row r="66" spans="1:16" ht="12.75">
      <c r="A66" s="12" t="s">
        <v>66</v>
      </c>
      <c r="B66" s="31" t="s">
        <v>280</v>
      </c>
      <c r="C66" s="31" t="s">
        <v>258</v>
      </c>
      <c r="D66" s="11" t="s">
        <v>5</v>
      </c>
      <c r="E66" s="56">
        <v>318</v>
      </c>
      <c r="F66" s="56">
        <v>409</v>
      </c>
      <c r="G66" s="56">
        <v>500</v>
      </c>
      <c r="H66" s="57">
        <v>1227</v>
      </c>
      <c r="I66" s="62">
        <v>1821</v>
      </c>
      <c r="J66" s="59">
        <v>4189</v>
      </c>
      <c r="K66" s="59">
        <v>1353</v>
      </c>
      <c r="L66" s="60">
        <v>7363</v>
      </c>
      <c r="M66" s="63">
        <f t="shared" si="0"/>
        <v>8590</v>
      </c>
      <c r="O66" s="52"/>
      <c r="P66" s="85"/>
    </row>
    <row r="67" spans="1:16" ht="12.75">
      <c r="A67" s="12" t="s">
        <v>67</v>
      </c>
      <c r="B67" s="31" t="s">
        <v>282</v>
      </c>
      <c r="C67" s="31" t="s">
        <v>257</v>
      </c>
      <c r="D67" s="11" t="s">
        <v>5</v>
      </c>
      <c r="E67" s="56">
        <v>1520</v>
      </c>
      <c r="F67" s="56">
        <v>2007</v>
      </c>
      <c r="G67" s="56">
        <v>2161</v>
      </c>
      <c r="H67" s="57">
        <v>5688</v>
      </c>
      <c r="I67" s="62">
        <v>3009</v>
      </c>
      <c r="J67" s="59">
        <v>3149</v>
      </c>
      <c r="K67" s="59">
        <v>1129</v>
      </c>
      <c r="L67" s="60">
        <v>7287</v>
      </c>
      <c r="M67" s="63">
        <f t="shared" si="0"/>
        <v>12975</v>
      </c>
      <c r="O67" s="52"/>
      <c r="P67" s="85"/>
    </row>
    <row r="68" spans="1:16" ht="12.75">
      <c r="A68" s="12" t="s">
        <v>68</v>
      </c>
      <c r="B68" s="31" t="s">
        <v>282</v>
      </c>
      <c r="C68" s="31" t="s">
        <v>256</v>
      </c>
      <c r="D68" s="11" t="s">
        <v>9</v>
      </c>
      <c r="E68" s="70"/>
      <c r="F68" s="70"/>
      <c r="G68" s="70"/>
      <c r="H68" s="71"/>
      <c r="I68" s="72"/>
      <c r="J68" s="73"/>
      <c r="K68" s="73"/>
      <c r="L68" s="74"/>
      <c r="M68" s="75"/>
      <c r="O68" s="52"/>
      <c r="P68" s="85"/>
    </row>
    <row r="69" spans="1:16" ht="12.75">
      <c r="A69" s="12" t="s">
        <v>69</v>
      </c>
      <c r="B69" s="31" t="s">
        <v>282</v>
      </c>
      <c r="C69" s="31" t="s">
        <v>257</v>
      </c>
      <c r="D69" s="11" t="s">
        <v>9</v>
      </c>
      <c r="E69" s="70"/>
      <c r="F69" s="70"/>
      <c r="G69" s="70"/>
      <c r="H69" s="71"/>
      <c r="I69" s="72"/>
      <c r="J69" s="73"/>
      <c r="K69" s="73"/>
      <c r="L69" s="74"/>
      <c r="M69" s="75"/>
      <c r="O69" s="52"/>
      <c r="P69" s="85"/>
    </row>
    <row r="70" spans="1:16" ht="12.75">
      <c r="A70" s="12" t="s">
        <v>70</v>
      </c>
      <c r="B70" s="31" t="s">
        <v>282</v>
      </c>
      <c r="C70" s="31" t="s">
        <v>255</v>
      </c>
      <c r="D70" s="11" t="s">
        <v>5</v>
      </c>
      <c r="E70" s="56">
        <v>3675</v>
      </c>
      <c r="F70" s="56">
        <v>6154</v>
      </c>
      <c r="G70" s="56">
        <v>4234</v>
      </c>
      <c r="H70" s="57">
        <v>14063</v>
      </c>
      <c r="I70" s="62">
        <v>10059</v>
      </c>
      <c r="J70" s="59">
        <v>17985</v>
      </c>
      <c r="K70" s="59">
        <v>26543</v>
      </c>
      <c r="L70" s="60">
        <v>54587</v>
      </c>
      <c r="M70" s="63">
        <f aca="true" t="shared" si="1" ref="M70:M132">H70+L70</f>
        <v>68650</v>
      </c>
      <c r="O70" s="52"/>
      <c r="P70" s="85"/>
    </row>
    <row r="71" spans="1:16" ht="12.75">
      <c r="A71" s="12" t="s">
        <v>71</v>
      </c>
      <c r="B71" s="31" t="s">
        <v>282</v>
      </c>
      <c r="C71" s="31" t="s">
        <v>261</v>
      </c>
      <c r="D71" s="11" t="s">
        <v>5</v>
      </c>
      <c r="E71" s="56">
        <v>7649</v>
      </c>
      <c r="F71" s="56">
        <v>6551</v>
      </c>
      <c r="G71" s="56">
        <v>5172</v>
      </c>
      <c r="H71" s="57">
        <v>19372</v>
      </c>
      <c r="I71" s="62">
        <v>7814</v>
      </c>
      <c r="J71" s="59">
        <v>8227</v>
      </c>
      <c r="K71" s="59">
        <v>3468</v>
      </c>
      <c r="L71" s="60">
        <v>19509</v>
      </c>
      <c r="M71" s="63">
        <f t="shared" si="1"/>
        <v>38881</v>
      </c>
      <c r="O71" s="52"/>
      <c r="P71" s="85"/>
    </row>
    <row r="72" spans="1:16" ht="12.75">
      <c r="A72" s="12" t="s">
        <v>72</v>
      </c>
      <c r="B72" s="31" t="s">
        <v>282</v>
      </c>
      <c r="C72" s="31" t="s">
        <v>256</v>
      </c>
      <c r="D72" s="11" t="s">
        <v>9</v>
      </c>
      <c r="E72" s="70"/>
      <c r="F72" s="70"/>
      <c r="G72" s="70"/>
      <c r="H72" s="71"/>
      <c r="I72" s="72"/>
      <c r="J72" s="73"/>
      <c r="K72" s="73"/>
      <c r="L72" s="74"/>
      <c r="M72" s="75"/>
      <c r="O72" s="52"/>
      <c r="P72" s="85"/>
    </row>
    <row r="73" spans="1:16" ht="12.75">
      <c r="A73" s="12" t="s">
        <v>73</v>
      </c>
      <c r="B73" s="31" t="s">
        <v>282</v>
      </c>
      <c r="C73" s="31" t="s">
        <v>256</v>
      </c>
      <c r="D73" s="11" t="s">
        <v>5</v>
      </c>
      <c r="E73" s="56">
        <v>1261</v>
      </c>
      <c r="F73" s="56">
        <v>1650</v>
      </c>
      <c r="G73" s="56">
        <v>1278</v>
      </c>
      <c r="H73" s="57">
        <v>4189</v>
      </c>
      <c r="I73" s="62">
        <v>2246</v>
      </c>
      <c r="J73" s="59">
        <v>3442</v>
      </c>
      <c r="K73" s="59">
        <v>1806</v>
      </c>
      <c r="L73" s="60">
        <v>7494</v>
      </c>
      <c r="M73" s="63">
        <f t="shared" si="1"/>
        <v>11683</v>
      </c>
      <c r="O73" s="52"/>
      <c r="P73" s="85"/>
    </row>
    <row r="74" spans="1:16" ht="12.75">
      <c r="A74" s="12" t="s">
        <v>270</v>
      </c>
      <c r="B74" s="31" t="s">
        <v>282</v>
      </c>
      <c r="C74" s="31" t="s">
        <v>254</v>
      </c>
      <c r="D74" s="11" t="s">
        <v>5</v>
      </c>
      <c r="E74" s="56">
        <v>0</v>
      </c>
      <c r="F74" s="56">
        <v>2541</v>
      </c>
      <c r="G74" s="56">
        <v>758</v>
      </c>
      <c r="H74" s="57">
        <v>3299</v>
      </c>
      <c r="I74" s="62">
        <v>2124</v>
      </c>
      <c r="J74" s="59">
        <v>4921</v>
      </c>
      <c r="K74" s="59">
        <v>2071</v>
      </c>
      <c r="L74" s="60">
        <v>9116</v>
      </c>
      <c r="M74" s="63">
        <f t="shared" si="1"/>
        <v>12415</v>
      </c>
      <c r="O74" s="52"/>
      <c r="P74" s="85"/>
    </row>
    <row r="75" spans="1:16" ht="12.75">
      <c r="A75" s="12" t="s">
        <v>74</v>
      </c>
      <c r="B75" s="31" t="s">
        <v>282</v>
      </c>
      <c r="C75" s="31" t="s">
        <v>256</v>
      </c>
      <c r="D75" s="11" t="s">
        <v>5</v>
      </c>
      <c r="E75" s="56">
        <v>1573</v>
      </c>
      <c r="F75" s="56">
        <v>717</v>
      </c>
      <c r="G75" s="56">
        <v>599</v>
      </c>
      <c r="H75" s="57">
        <v>2889</v>
      </c>
      <c r="I75" s="62">
        <v>1073</v>
      </c>
      <c r="J75" s="59">
        <v>1838</v>
      </c>
      <c r="K75" s="59">
        <v>959</v>
      </c>
      <c r="L75" s="60">
        <v>3870</v>
      </c>
      <c r="M75" s="63">
        <f t="shared" si="1"/>
        <v>6759</v>
      </c>
      <c r="O75" s="52"/>
      <c r="P75" s="85"/>
    </row>
    <row r="76" spans="1:16" ht="12.75">
      <c r="A76" s="12" t="s">
        <v>75</v>
      </c>
      <c r="B76" s="31" t="s">
        <v>280</v>
      </c>
      <c r="C76" s="31" t="s">
        <v>258</v>
      </c>
      <c r="D76" s="11" t="s">
        <v>5</v>
      </c>
      <c r="E76" s="56">
        <v>6557</v>
      </c>
      <c r="F76" s="56">
        <v>5439</v>
      </c>
      <c r="G76" s="56">
        <v>5715</v>
      </c>
      <c r="H76" s="57">
        <v>17711</v>
      </c>
      <c r="I76" s="62">
        <v>6404</v>
      </c>
      <c r="J76" s="59">
        <v>10653</v>
      </c>
      <c r="K76" s="59">
        <v>5217</v>
      </c>
      <c r="L76" s="60">
        <v>22274</v>
      </c>
      <c r="M76" s="63">
        <f t="shared" si="1"/>
        <v>39985</v>
      </c>
      <c r="O76" s="52"/>
      <c r="P76" s="85"/>
    </row>
    <row r="77" spans="1:16" ht="12.75">
      <c r="A77" s="12" t="s">
        <v>76</v>
      </c>
      <c r="B77" s="31" t="s">
        <v>282</v>
      </c>
      <c r="C77" s="31" t="s">
        <v>257</v>
      </c>
      <c r="D77" s="11" t="s">
        <v>9</v>
      </c>
      <c r="E77" s="70"/>
      <c r="F77" s="70"/>
      <c r="G77" s="70"/>
      <c r="H77" s="71"/>
      <c r="I77" s="72"/>
      <c r="J77" s="73"/>
      <c r="K77" s="73"/>
      <c r="L77" s="74"/>
      <c r="M77" s="75"/>
      <c r="O77" s="52"/>
      <c r="P77" s="85"/>
    </row>
    <row r="78" spans="1:16" ht="12.75">
      <c r="A78" s="12" t="s">
        <v>77</v>
      </c>
      <c r="B78" s="31" t="s">
        <v>282</v>
      </c>
      <c r="C78" s="31" t="s">
        <v>255</v>
      </c>
      <c r="D78" s="11" t="s">
        <v>5</v>
      </c>
      <c r="E78" s="56">
        <v>7318</v>
      </c>
      <c r="F78" s="56">
        <v>8246</v>
      </c>
      <c r="G78" s="56">
        <v>6584</v>
      </c>
      <c r="H78" s="57">
        <v>22148</v>
      </c>
      <c r="I78" s="62">
        <v>9457</v>
      </c>
      <c r="J78" s="59">
        <v>12267</v>
      </c>
      <c r="K78" s="59">
        <v>7345</v>
      </c>
      <c r="L78" s="60">
        <v>29069</v>
      </c>
      <c r="M78" s="63">
        <f t="shared" si="1"/>
        <v>51217</v>
      </c>
      <c r="O78" s="52"/>
      <c r="P78" s="85"/>
    </row>
    <row r="79" spans="1:16" ht="12.75">
      <c r="A79" s="12" t="s">
        <v>78</v>
      </c>
      <c r="B79" s="31" t="s">
        <v>282</v>
      </c>
      <c r="C79" s="31" t="s">
        <v>260</v>
      </c>
      <c r="D79" s="11" t="s">
        <v>9</v>
      </c>
      <c r="E79" s="70"/>
      <c r="F79" s="70"/>
      <c r="G79" s="70"/>
      <c r="H79" s="71"/>
      <c r="I79" s="72"/>
      <c r="J79" s="73"/>
      <c r="K79" s="73"/>
      <c r="L79" s="74"/>
      <c r="M79" s="75"/>
      <c r="O79" s="52"/>
      <c r="P79" s="85"/>
    </row>
    <row r="80" spans="1:16" ht="12.75">
      <c r="A80" s="12" t="s">
        <v>79</v>
      </c>
      <c r="B80" s="31" t="s">
        <v>282</v>
      </c>
      <c r="C80" s="31" t="s">
        <v>257</v>
      </c>
      <c r="D80" s="11" t="s">
        <v>5</v>
      </c>
      <c r="E80" s="56">
        <v>2196</v>
      </c>
      <c r="F80" s="56">
        <v>2238</v>
      </c>
      <c r="G80" s="56">
        <v>1976</v>
      </c>
      <c r="H80" s="57">
        <v>6410</v>
      </c>
      <c r="I80" s="62">
        <v>2694</v>
      </c>
      <c r="J80" s="59">
        <v>3811</v>
      </c>
      <c r="K80" s="59">
        <v>1241</v>
      </c>
      <c r="L80" s="60">
        <v>7746</v>
      </c>
      <c r="M80" s="63">
        <f t="shared" si="1"/>
        <v>14156</v>
      </c>
      <c r="O80" s="52"/>
      <c r="P80" s="85"/>
    </row>
    <row r="81" spans="1:16" ht="12.75">
      <c r="A81" s="12" t="s">
        <v>80</v>
      </c>
      <c r="B81" s="31" t="s">
        <v>282</v>
      </c>
      <c r="C81" s="31" t="s">
        <v>257</v>
      </c>
      <c r="D81" s="11" t="s">
        <v>5</v>
      </c>
      <c r="E81" s="56">
        <v>3498</v>
      </c>
      <c r="F81" s="56">
        <v>3142</v>
      </c>
      <c r="G81" s="56">
        <v>3094</v>
      </c>
      <c r="H81" s="57">
        <v>9734</v>
      </c>
      <c r="I81" s="62">
        <v>5627</v>
      </c>
      <c r="J81" s="59">
        <v>7052</v>
      </c>
      <c r="K81" s="59">
        <v>3677</v>
      </c>
      <c r="L81" s="60">
        <v>16356</v>
      </c>
      <c r="M81" s="63">
        <f t="shared" si="1"/>
        <v>26090</v>
      </c>
      <c r="O81" s="52"/>
      <c r="P81" s="85"/>
    </row>
    <row r="82" spans="1:16" ht="12.75">
      <c r="A82" s="12" t="s">
        <v>81</v>
      </c>
      <c r="B82" s="31" t="s">
        <v>282</v>
      </c>
      <c r="C82" s="31" t="s">
        <v>254</v>
      </c>
      <c r="D82" s="11" t="s">
        <v>5</v>
      </c>
      <c r="E82" s="56">
        <v>269</v>
      </c>
      <c r="F82" s="56">
        <v>160</v>
      </c>
      <c r="G82" s="56">
        <v>86</v>
      </c>
      <c r="H82" s="57">
        <v>515</v>
      </c>
      <c r="I82" s="62">
        <v>395</v>
      </c>
      <c r="J82" s="59">
        <v>642</v>
      </c>
      <c r="K82" s="59">
        <v>151</v>
      </c>
      <c r="L82" s="60">
        <v>1188</v>
      </c>
      <c r="M82" s="63">
        <f t="shared" si="1"/>
        <v>1703</v>
      </c>
      <c r="O82" s="52"/>
      <c r="P82" s="85"/>
    </row>
    <row r="83" spans="1:16" ht="12.75">
      <c r="A83" s="12" t="s">
        <v>82</v>
      </c>
      <c r="B83" s="31" t="s">
        <v>279</v>
      </c>
      <c r="C83" s="31" t="s">
        <v>262</v>
      </c>
      <c r="D83" s="11" t="s">
        <v>5</v>
      </c>
      <c r="E83" s="56">
        <v>11879</v>
      </c>
      <c r="F83" s="56">
        <v>9085</v>
      </c>
      <c r="G83" s="56">
        <v>7847</v>
      </c>
      <c r="H83" s="57">
        <v>28811</v>
      </c>
      <c r="I83" s="62">
        <v>12854</v>
      </c>
      <c r="J83" s="59">
        <v>16760</v>
      </c>
      <c r="K83" s="59">
        <v>7136</v>
      </c>
      <c r="L83" s="60">
        <v>36750</v>
      </c>
      <c r="M83" s="63">
        <f t="shared" si="1"/>
        <v>65561</v>
      </c>
      <c r="O83" s="52"/>
      <c r="P83" s="85"/>
    </row>
    <row r="84" spans="1:16" ht="12.75">
      <c r="A84" s="12" t="s">
        <v>83</v>
      </c>
      <c r="B84" s="31" t="s">
        <v>282</v>
      </c>
      <c r="C84" s="31" t="s">
        <v>255</v>
      </c>
      <c r="D84" s="11" t="s">
        <v>9</v>
      </c>
      <c r="E84" s="70"/>
      <c r="F84" s="70"/>
      <c r="G84" s="70"/>
      <c r="H84" s="71"/>
      <c r="I84" s="72"/>
      <c r="J84" s="73"/>
      <c r="K84" s="73"/>
      <c r="L84" s="74"/>
      <c r="M84" s="75"/>
      <c r="O84" s="52"/>
      <c r="P84" s="85"/>
    </row>
    <row r="85" spans="1:16" ht="12.75">
      <c r="A85" s="12" t="s">
        <v>296</v>
      </c>
      <c r="B85" s="31" t="s">
        <v>282</v>
      </c>
      <c r="C85" s="31" t="s">
        <v>260</v>
      </c>
      <c r="D85" s="11" t="s">
        <v>5</v>
      </c>
      <c r="E85" s="56">
        <v>0</v>
      </c>
      <c r="F85" s="56">
        <v>0</v>
      </c>
      <c r="G85" s="56">
        <v>629</v>
      </c>
      <c r="H85" s="57">
        <v>629</v>
      </c>
      <c r="I85" s="62">
        <v>4599</v>
      </c>
      <c r="J85" s="59">
        <v>9967</v>
      </c>
      <c r="K85" s="59">
        <v>2849</v>
      </c>
      <c r="L85" s="60">
        <v>17415</v>
      </c>
      <c r="M85" s="63">
        <f t="shared" si="1"/>
        <v>18044</v>
      </c>
      <c r="O85" s="52"/>
      <c r="P85" s="85"/>
    </row>
    <row r="86" spans="1:16" ht="12.75">
      <c r="A86" s="12" t="s">
        <v>84</v>
      </c>
      <c r="B86" s="31" t="s">
        <v>282</v>
      </c>
      <c r="C86" s="31" t="s">
        <v>256</v>
      </c>
      <c r="D86" s="11" t="s">
        <v>5</v>
      </c>
      <c r="E86" s="56">
        <v>6251</v>
      </c>
      <c r="F86" s="56">
        <v>3698</v>
      </c>
      <c r="G86" s="56">
        <v>2298</v>
      </c>
      <c r="H86" s="57">
        <v>12247</v>
      </c>
      <c r="I86" s="62">
        <v>4024</v>
      </c>
      <c r="J86" s="59">
        <v>5941</v>
      </c>
      <c r="K86" s="59">
        <v>2404</v>
      </c>
      <c r="L86" s="60">
        <v>12369</v>
      </c>
      <c r="M86" s="63">
        <f t="shared" si="1"/>
        <v>24616</v>
      </c>
      <c r="O86" s="52"/>
      <c r="P86" s="85"/>
    </row>
    <row r="87" spans="1:16" ht="12.75">
      <c r="A87" s="12" t="s">
        <v>85</v>
      </c>
      <c r="B87" s="31" t="s">
        <v>282</v>
      </c>
      <c r="C87" s="31" t="s">
        <v>256</v>
      </c>
      <c r="D87" s="11" t="s">
        <v>9</v>
      </c>
      <c r="E87" s="70"/>
      <c r="F87" s="70"/>
      <c r="G87" s="70"/>
      <c r="H87" s="71"/>
      <c r="I87" s="72"/>
      <c r="J87" s="73"/>
      <c r="K87" s="73"/>
      <c r="L87" s="74"/>
      <c r="M87" s="75"/>
      <c r="O87" s="52"/>
      <c r="P87" s="85"/>
    </row>
    <row r="88" spans="1:16" ht="12.75">
      <c r="A88" s="12" t="s">
        <v>86</v>
      </c>
      <c r="B88" s="31" t="s">
        <v>282</v>
      </c>
      <c r="C88" s="31" t="s">
        <v>257</v>
      </c>
      <c r="D88" s="11" t="s">
        <v>5</v>
      </c>
      <c r="E88" s="56">
        <v>5628</v>
      </c>
      <c r="F88" s="56">
        <v>5492</v>
      </c>
      <c r="G88" s="56">
        <v>5425</v>
      </c>
      <c r="H88" s="57">
        <v>16545</v>
      </c>
      <c r="I88" s="62">
        <v>7742</v>
      </c>
      <c r="J88" s="59">
        <v>8987</v>
      </c>
      <c r="K88" s="59">
        <v>3840</v>
      </c>
      <c r="L88" s="60">
        <v>20569</v>
      </c>
      <c r="M88" s="63">
        <f t="shared" si="1"/>
        <v>37114</v>
      </c>
      <c r="O88" s="52"/>
      <c r="P88" s="85"/>
    </row>
    <row r="89" spans="1:16" ht="12.75">
      <c r="A89" s="12" t="s">
        <v>87</v>
      </c>
      <c r="B89" s="31" t="s">
        <v>280</v>
      </c>
      <c r="C89" s="31" t="s">
        <v>258</v>
      </c>
      <c r="D89" s="11" t="s">
        <v>5</v>
      </c>
      <c r="E89" s="56">
        <v>2468</v>
      </c>
      <c r="F89" s="56">
        <v>3590</v>
      </c>
      <c r="G89" s="56">
        <v>5488</v>
      </c>
      <c r="H89" s="57">
        <v>11546</v>
      </c>
      <c r="I89" s="62">
        <v>5879</v>
      </c>
      <c r="J89" s="59">
        <v>17909</v>
      </c>
      <c r="K89" s="59">
        <v>4372</v>
      </c>
      <c r="L89" s="60">
        <v>28160</v>
      </c>
      <c r="M89" s="63">
        <f t="shared" si="1"/>
        <v>39706</v>
      </c>
      <c r="O89" s="52"/>
      <c r="P89" s="85"/>
    </row>
    <row r="90" spans="1:16" ht="12.75">
      <c r="A90" s="12" t="s">
        <v>88</v>
      </c>
      <c r="B90" s="31" t="s">
        <v>282</v>
      </c>
      <c r="C90" s="31" t="s">
        <v>256</v>
      </c>
      <c r="D90" s="11" t="s">
        <v>9</v>
      </c>
      <c r="E90" s="70"/>
      <c r="F90" s="70"/>
      <c r="G90" s="70"/>
      <c r="H90" s="71"/>
      <c r="I90" s="72"/>
      <c r="J90" s="73"/>
      <c r="K90" s="73"/>
      <c r="L90" s="74"/>
      <c r="M90" s="75"/>
      <c r="O90" s="52"/>
      <c r="P90" s="85"/>
    </row>
    <row r="91" spans="1:16" ht="12.75">
      <c r="A91" s="12" t="s">
        <v>89</v>
      </c>
      <c r="B91" s="31" t="s">
        <v>280</v>
      </c>
      <c r="C91" s="31" t="s">
        <v>258</v>
      </c>
      <c r="D91" s="11" t="s">
        <v>5</v>
      </c>
      <c r="E91" s="56">
        <v>658</v>
      </c>
      <c r="F91" s="56">
        <v>1680</v>
      </c>
      <c r="G91" s="56">
        <v>3587</v>
      </c>
      <c r="H91" s="57">
        <v>5925</v>
      </c>
      <c r="I91" s="62">
        <v>2697</v>
      </c>
      <c r="J91" s="59">
        <v>8443</v>
      </c>
      <c r="K91" s="59">
        <v>1727</v>
      </c>
      <c r="L91" s="60">
        <v>12867</v>
      </c>
      <c r="M91" s="63">
        <f t="shared" si="1"/>
        <v>18792</v>
      </c>
      <c r="O91" s="52"/>
      <c r="P91" s="85"/>
    </row>
    <row r="92" spans="1:16" ht="12.75">
      <c r="A92" s="12" t="s">
        <v>90</v>
      </c>
      <c r="B92" s="31" t="s">
        <v>281</v>
      </c>
      <c r="C92" s="31" t="s">
        <v>254</v>
      </c>
      <c r="D92" s="11" t="s">
        <v>5</v>
      </c>
      <c r="E92" s="56">
        <v>2434</v>
      </c>
      <c r="F92" s="56">
        <v>3471</v>
      </c>
      <c r="G92" s="56">
        <v>4357</v>
      </c>
      <c r="H92" s="57">
        <v>10262</v>
      </c>
      <c r="I92" s="62">
        <v>5404</v>
      </c>
      <c r="J92" s="59">
        <v>6439</v>
      </c>
      <c r="K92" s="59">
        <v>2637</v>
      </c>
      <c r="L92" s="60">
        <v>14480</v>
      </c>
      <c r="M92" s="63">
        <f t="shared" si="1"/>
        <v>24742</v>
      </c>
      <c r="O92" s="52"/>
      <c r="P92" s="85"/>
    </row>
    <row r="93" spans="1:16" ht="12.75">
      <c r="A93" s="12" t="s">
        <v>91</v>
      </c>
      <c r="B93" s="31" t="s">
        <v>280</v>
      </c>
      <c r="C93" s="31" t="s">
        <v>258</v>
      </c>
      <c r="D93" s="11" t="s">
        <v>9</v>
      </c>
      <c r="E93" s="70"/>
      <c r="F93" s="70"/>
      <c r="G93" s="70"/>
      <c r="H93" s="71"/>
      <c r="I93" s="72"/>
      <c r="J93" s="73"/>
      <c r="K93" s="73"/>
      <c r="L93" s="74"/>
      <c r="M93" s="75"/>
      <c r="O93" s="52"/>
      <c r="P93" s="85"/>
    </row>
    <row r="94" spans="1:16" ht="12.75">
      <c r="A94" s="12" t="s">
        <v>92</v>
      </c>
      <c r="B94" s="31" t="s">
        <v>282</v>
      </c>
      <c r="C94" s="31" t="s">
        <v>255</v>
      </c>
      <c r="D94" s="11" t="s">
        <v>5</v>
      </c>
      <c r="E94" s="56">
        <v>4239</v>
      </c>
      <c r="F94" s="56">
        <v>4929</v>
      </c>
      <c r="G94" s="56">
        <v>3273</v>
      </c>
      <c r="H94" s="57">
        <v>12441</v>
      </c>
      <c r="I94" s="62">
        <v>6219</v>
      </c>
      <c r="J94" s="59">
        <v>9657</v>
      </c>
      <c r="K94" s="59">
        <v>3278</v>
      </c>
      <c r="L94" s="60">
        <v>19154</v>
      </c>
      <c r="M94" s="63">
        <f t="shared" si="1"/>
        <v>31595</v>
      </c>
      <c r="O94" s="52"/>
      <c r="P94" s="85"/>
    </row>
    <row r="95" spans="1:16" ht="12.75">
      <c r="A95" s="12" t="s">
        <v>93</v>
      </c>
      <c r="B95" s="31" t="s">
        <v>280</v>
      </c>
      <c r="C95" s="31" t="s">
        <v>258</v>
      </c>
      <c r="D95" s="11" t="s">
        <v>5</v>
      </c>
      <c r="E95" s="56">
        <v>1299</v>
      </c>
      <c r="F95" s="56">
        <v>2646</v>
      </c>
      <c r="G95" s="56">
        <v>2769</v>
      </c>
      <c r="H95" s="57">
        <v>6714</v>
      </c>
      <c r="I95" s="62">
        <v>3940</v>
      </c>
      <c r="J95" s="59">
        <v>6553</v>
      </c>
      <c r="K95" s="59">
        <v>3597</v>
      </c>
      <c r="L95" s="60">
        <v>14090</v>
      </c>
      <c r="M95" s="63">
        <f t="shared" si="1"/>
        <v>20804</v>
      </c>
      <c r="O95" s="52"/>
      <c r="P95" s="85"/>
    </row>
    <row r="96" spans="1:16" ht="12.75">
      <c r="A96" s="12" t="s">
        <v>94</v>
      </c>
      <c r="B96" s="31" t="s">
        <v>280</v>
      </c>
      <c r="C96" s="31" t="s">
        <v>258</v>
      </c>
      <c r="D96" s="11" t="s">
        <v>5</v>
      </c>
      <c r="E96" s="56">
        <v>4546</v>
      </c>
      <c r="F96" s="56">
        <v>3850</v>
      </c>
      <c r="G96" s="56">
        <v>2699</v>
      </c>
      <c r="H96" s="57">
        <v>11095</v>
      </c>
      <c r="I96" s="62">
        <v>3158</v>
      </c>
      <c r="J96" s="59">
        <v>3007</v>
      </c>
      <c r="K96" s="59">
        <v>1592</v>
      </c>
      <c r="L96" s="60">
        <v>7757</v>
      </c>
      <c r="M96" s="63">
        <f t="shared" si="1"/>
        <v>18852</v>
      </c>
      <c r="O96" s="52"/>
      <c r="P96" s="85"/>
    </row>
    <row r="97" spans="1:16" ht="12.75">
      <c r="A97" s="12" t="s">
        <v>95</v>
      </c>
      <c r="B97" s="31" t="s">
        <v>282</v>
      </c>
      <c r="C97" s="31" t="s">
        <v>256</v>
      </c>
      <c r="D97" s="11" t="s">
        <v>5</v>
      </c>
      <c r="E97" s="56">
        <v>822</v>
      </c>
      <c r="F97" s="56">
        <v>1444</v>
      </c>
      <c r="G97" s="56">
        <v>1360</v>
      </c>
      <c r="H97" s="57">
        <v>3626</v>
      </c>
      <c r="I97" s="62">
        <v>1838</v>
      </c>
      <c r="J97" s="59">
        <v>3017</v>
      </c>
      <c r="K97" s="59">
        <v>1821</v>
      </c>
      <c r="L97" s="60">
        <v>6676</v>
      </c>
      <c r="M97" s="63">
        <f t="shared" si="1"/>
        <v>10302</v>
      </c>
      <c r="O97" s="52"/>
      <c r="P97" s="85"/>
    </row>
    <row r="98" spans="1:16" ht="12.75">
      <c r="A98" s="12" t="s">
        <v>96</v>
      </c>
      <c r="B98" s="31" t="s">
        <v>281</v>
      </c>
      <c r="C98" s="31" t="s">
        <v>262</v>
      </c>
      <c r="D98" s="11" t="s">
        <v>5</v>
      </c>
      <c r="E98" s="56">
        <v>5105</v>
      </c>
      <c r="F98" s="56">
        <v>5758</v>
      </c>
      <c r="G98" s="56">
        <v>5199</v>
      </c>
      <c r="H98" s="57">
        <v>16062</v>
      </c>
      <c r="I98" s="62">
        <v>6468</v>
      </c>
      <c r="J98" s="59">
        <v>10652</v>
      </c>
      <c r="K98" s="59">
        <v>2083</v>
      </c>
      <c r="L98" s="60">
        <v>19203</v>
      </c>
      <c r="M98" s="63">
        <f t="shared" si="1"/>
        <v>35265</v>
      </c>
      <c r="O98" s="52"/>
      <c r="P98" s="85"/>
    </row>
    <row r="99" spans="1:16" ht="12.75">
      <c r="A99" s="12" t="s">
        <v>97</v>
      </c>
      <c r="B99" s="31" t="s">
        <v>282</v>
      </c>
      <c r="C99" s="31" t="s">
        <v>256</v>
      </c>
      <c r="D99" s="11" t="s">
        <v>9</v>
      </c>
      <c r="E99" s="70"/>
      <c r="F99" s="70"/>
      <c r="G99" s="70"/>
      <c r="H99" s="71"/>
      <c r="I99" s="72"/>
      <c r="J99" s="73"/>
      <c r="K99" s="73"/>
      <c r="L99" s="74"/>
      <c r="M99" s="75"/>
      <c r="O99" s="52"/>
      <c r="P99" s="85"/>
    </row>
    <row r="100" spans="1:16" ht="12.75">
      <c r="A100" s="12" t="s">
        <v>98</v>
      </c>
      <c r="B100" s="31" t="s">
        <v>280</v>
      </c>
      <c r="C100" s="31" t="s">
        <v>258</v>
      </c>
      <c r="D100" s="11" t="s">
        <v>5</v>
      </c>
      <c r="E100" s="56">
        <v>1205</v>
      </c>
      <c r="F100" s="56">
        <v>2045</v>
      </c>
      <c r="G100" s="56">
        <v>2286</v>
      </c>
      <c r="H100" s="57">
        <v>5536</v>
      </c>
      <c r="I100" s="62">
        <v>3466</v>
      </c>
      <c r="J100" s="59">
        <v>4903</v>
      </c>
      <c r="K100" s="59">
        <v>2985</v>
      </c>
      <c r="L100" s="60">
        <v>11354</v>
      </c>
      <c r="M100" s="63">
        <f t="shared" si="1"/>
        <v>16890</v>
      </c>
      <c r="O100" s="52"/>
      <c r="P100" s="85"/>
    </row>
    <row r="101" spans="1:16" ht="12.75">
      <c r="A101" s="12" t="s">
        <v>99</v>
      </c>
      <c r="B101" s="31" t="s">
        <v>281</v>
      </c>
      <c r="C101" s="31" t="s">
        <v>261</v>
      </c>
      <c r="D101" s="11" t="s">
        <v>5</v>
      </c>
      <c r="E101" s="56">
        <v>10424</v>
      </c>
      <c r="F101" s="56">
        <v>9657</v>
      </c>
      <c r="G101" s="56">
        <v>7871</v>
      </c>
      <c r="H101" s="57">
        <v>27952</v>
      </c>
      <c r="I101" s="62">
        <v>13345</v>
      </c>
      <c r="J101" s="59">
        <v>18469</v>
      </c>
      <c r="K101" s="59">
        <v>8447</v>
      </c>
      <c r="L101" s="60">
        <v>40261</v>
      </c>
      <c r="M101" s="63">
        <f t="shared" si="1"/>
        <v>68213</v>
      </c>
      <c r="O101" s="52"/>
      <c r="P101" s="85"/>
    </row>
    <row r="102" spans="1:16" ht="12.75">
      <c r="A102" s="12" t="s">
        <v>100</v>
      </c>
      <c r="B102" s="31" t="s">
        <v>282</v>
      </c>
      <c r="C102" s="31" t="s">
        <v>255</v>
      </c>
      <c r="D102" s="11" t="s">
        <v>5</v>
      </c>
      <c r="E102" s="56">
        <v>5347</v>
      </c>
      <c r="F102" s="56">
        <v>4197</v>
      </c>
      <c r="G102" s="56">
        <v>9782</v>
      </c>
      <c r="H102" s="57">
        <v>19326</v>
      </c>
      <c r="I102" s="62">
        <v>6305</v>
      </c>
      <c r="J102" s="59">
        <v>9121</v>
      </c>
      <c r="K102" s="59">
        <v>5120</v>
      </c>
      <c r="L102" s="60">
        <v>20546</v>
      </c>
      <c r="M102" s="63">
        <f t="shared" si="1"/>
        <v>39872</v>
      </c>
      <c r="O102" s="52"/>
      <c r="P102" s="85"/>
    </row>
    <row r="103" spans="1:16" ht="12.75">
      <c r="A103" s="12" t="s">
        <v>101</v>
      </c>
      <c r="B103" s="31" t="s">
        <v>280</v>
      </c>
      <c r="C103" s="31" t="s">
        <v>258</v>
      </c>
      <c r="D103" s="11" t="s">
        <v>9</v>
      </c>
      <c r="E103" s="70"/>
      <c r="F103" s="70"/>
      <c r="G103" s="70"/>
      <c r="H103" s="71"/>
      <c r="I103" s="72"/>
      <c r="J103" s="73"/>
      <c r="K103" s="73"/>
      <c r="L103" s="74"/>
      <c r="M103" s="75"/>
      <c r="O103" s="52"/>
      <c r="P103" s="85"/>
    </row>
    <row r="104" spans="1:16" ht="12.75">
      <c r="A104" s="12" t="s">
        <v>102</v>
      </c>
      <c r="B104" s="31" t="s">
        <v>282</v>
      </c>
      <c r="C104" s="31" t="s">
        <v>255</v>
      </c>
      <c r="D104" s="11" t="s">
        <v>5</v>
      </c>
      <c r="E104" s="56">
        <v>1093</v>
      </c>
      <c r="F104" s="56">
        <v>1242</v>
      </c>
      <c r="G104" s="56">
        <v>910</v>
      </c>
      <c r="H104" s="57">
        <v>3245</v>
      </c>
      <c r="I104" s="62">
        <v>2189</v>
      </c>
      <c r="J104" s="59">
        <v>3235</v>
      </c>
      <c r="K104" s="59">
        <v>1298</v>
      </c>
      <c r="L104" s="60">
        <v>6722</v>
      </c>
      <c r="M104" s="63">
        <f t="shared" si="1"/>
        <v>9967</v>
      </c>
      <c r="O104" s="52"/>
      <c r="P104" s="85"/>
    </row>
    <row r="105" spans="1:16" ht="12.75">
      <c r="A105" s="12" t="s">
        <v>103</v>
      </c>
      <c r="B105" s="31" t="s">
        <v>280</v>
      </c>
      <c r="C105" s="31" t="s">
        <v>258</v>
      </c>
      <c r="D105" s="11" t="s">
        <v>9</v>
      </c>
      <c r="E105" s="70"/>
      <c r="F105" s="70"/>
      <c r="G105" s="70"/>
      <c r="H105" s="71"/>
      <c r="I105" s="72"/>
      <c r="J105" s="73"/>
      <c r="K105" s="73"/>
      <c r="L105" s="74"/>
      <c r="M105" s="75"/>
      <c r="O105" s="52"/>
      <c r="P105" s="85"/>
    </row>
    <row r="106" spans="1:16" ht="12.75">
      <c r="A106" s="12" t="s">
        <v>104</v>
      </c>
      <c r="B106" s="31" t="s">
        <v>282</v>
      </c>
      <c r="C106" s="31" t="s">
        <v>257</v>
      </c>
      <c r="D106" s="11" t="s">
        <v>9</v>
      </c>
      <c r="E106" s="70"/>
      <c r="F106" s="70"/>
      <c r="G106" s="70"/>
      <c r="H106" s="71"/>
      <c r="I106" s="72"/>
      <c r="J106" s="73"/>
      <c r="K106" s="73"/>
      <c r="L106" s="74"/>
      <c r="M106" s="75"/>
      <c r="O106" s="52"/>
      <c r="P106" s="85"/>
    </row>
    <row r="107" spans="1:16" ht="12.75">
      <c r="A107" s="12" t="s">
        <v>105</v>
      </c>
      <c r="B107" s="31" t="s">
        <v>282</v>
      </c>
      <c r="C107" s="31" t="s">
        <v>254</v>
      </c>
      <c r="D107" s="11" t="s">
        <v>5</v>
      </c>
      <c r="E107" s="56">
        <v>2714</v>
      </c>
      <c r="F107" s="56">
        <v>2206</v>
      </c>
      <c r="G107" s="56">
        <v>2420</v>
      </c>
      <c r="H107" s="57">
        <v>7340</v>
      </c>
      <c r="I107" s="62">
        <v>5526</v>
      </c>
      <c r="J107" s="59">
        <v>6382</v>
      </c>
      <c r="K107" s="59">
        <v>1804</v>
      </c>
      <c r="L107" s="60">
        <v>13712</v>
      </c>
      <c r="M107" s="63">
        <f t="shared" si="1"/>
        <v>21052</v>
      </c>
      <c r="O107" s="52"/>
      <c r="P107" s="85"/>
    </row>
    <row r="108" spans="1:16" ht="12.75">
      <c r="A108" s="12" t="s">
        <v>106</v>
      </c>
      <c r="B108" s="31" t="s">
        <v>282</v>
      </c>
      <c r="C108" s="31" t="s">
        <v>260</v>
      </c>
      <c r="D108" s="11" t="s">
        <v>5</v>
      </c>
      <c r="E108" s="56">
        <v>232</v>
      </c>
      <c r="F108" s="56">
        <v>323</v>
      </c>
      <c r="G108" s="56">
        <v>310</v>
      </c>
      <c r="H108" s="57">
        <v>865</v>
      </c>
      <c r="I108" s="62">
        <v>232</v>
      </c>
      <c r="J108" s="59">
        <v>531</v>
      </c>
      <c r="K108" s="59">
        <v>0</v>
      </c>
      <c r="L108" s="60">
        <v>763</v>
      </c>
      <c r="M108" s="63">
        <f t="shared" si="1"/>
        <v>1628</v>
      </c>
      <c r="O108" s="52"/>
      <c r="P108" s="85"/>
    </row>
    <row r="109" spans="1:16" ht="12.75">
      <c r="A109" s="12" t="s">
        <v>107</v>
      </c>
      <c r="B109" s="31" t="s">
        <v>280</v>
      </c>
      <c r="C109" s="31" t="s">
        <v>258</v>
      </c>
      <c r="D109" s="11" t="s">
        <v>5</v>
      </c>
      <c r="E109" s="56">
        <v>11724</v>
      </c>
      <c r="F109" s="56">
        <v>7655</v>
      </c>
      <c r="G109" s="56">
        <v>5347</v>
      </c>
      <c r="H109" s="57">
        <v>24726</v>
      </c>
      <c r="I109" s="62">
        <v>6756</v>
      </c>
      <c r="J109" s="59">
        <v>8438</v>
      </c>
      <c r="K109" s="59">
        <v>3975</v>
      </c>
      <c r="L109" s="60">
        <v>19169</v>
      </c>
      <c r="M109" s="63">
        <f t="shared" si="1"/>
        <v>43895</v>
      </c>
      <c r="O109" s="52"/>
      <c r="P109" s="85"/>
    </row>
    <row r="110" spans="1:16" ht="12.75">
      <c r="A110" s="12" t="s">
        <v>108</v>
      </c>
      <c r="B110" s="31" t="s">
        <v>280</v>
      </c>
      <c r="C110" s="31" t="s">
        <v>258</v>
      </c>
      <c r="D110" s="11" t="s">
        <v>5</v>
      </c>
      <c r="E110" s="56">
        <v>318</v>
      </c>
      <c r="F110" s="56">
        <v>579</v>
      </c>
      <c r="G110" s="56">
        <v>910</v>
      </c>
      <c r="H110" s="57">
        <v>1807</v>
      </c>
      <c r="I110" s="62">
        <v>1146</v>
      </c>
      <c r="J110" s="59">
        <v>1325</v>
      </c>
      <c r="K110" s="59">
        <v>896</v>
      </c>
      <c r="L110" s="60">
        <v>3367</v>
      </c>
      <c r="M110" s="63">
        <f t="shared" si="1"/>
        <v>5174</v>
      </c>
      <c r="O110" s="52"/>
      <c r="P110" s="85"/>
    </row>
    <row r="111" spans="1:16" ht="12.75">
      <c r="A111" s="12" t="s">
        <v>109</v>
      </c>
      <c r="B111" s="31" t="s">
        <v>282</v>
      </c>
      <c r="C111" s="31" t="s">
        <v>255</v>
      </c>
      <c r="D111" s="11" t="s">
        <v>5</v>
      </c>
      <c r="E111" s="56">
        <v>2536</v>
      </c>
      <c r="F111" s="56">
        <v>1581</v>
      </c>
      <c r="G111" s="56">
        <v>1495</v>
      </c>
      <c r="H111" s="57">
        <v>5612</v>
      </c>
      <c r="I111" s="62">
        <v>2487</v>
      </c>
      <c r="J111" s="59">
        <v>3251</v>
      </c>
      <c r="K111" s="59">
        <v>1429</v>
      </c>
      <c r="L111" s="60">
        <v>7167</v>
      </c>
      <c r="M111" s="63">
        <f t="shared" si="1"/>
        <v>12779</v>
      </c>
      <c r="O111" s="52"/>
      <c r="P111" s="85"/>
    </row>
    <row r="112" spans="1:16" ht="12.75">
      <c r="A112" s="12" t="s">
        <v>110</v>
      </c>
      <c r="B112" s="31" t="s">
        <v>282</v>
      </c>
      <c r="C112" s="31" t="s">
        <v>257</v>
      </c>
      <c r="D112" s="11" t="s">
        <v>5</v>
      </c>
      <c r="E112" s="56">
        <v>10522</v>
      </c>
      <c r="F112" s="56">
        <v>7332</v>
      </c>
      <c r="G112" s="56">
        <v>4289</v>
      </c>
      <c r="H112" s="57">
        <v>22143</v>
      </c>
      <c r="I112" s="62">
        <v>6623</v>
      </c>
      <c r="J112" s="59">
        <v>8615</v>
      </c>
      <c r="K112" s="59">
        <v>4133</v>
      </c>
      <c r="L112" s="60">
        <v>19371</v>
      </c>
      <c r="M112" s="63">
        <f t="shared" si="1"/>
        <v>41514</v>
      </c>
      <c r="O112" s="52"/>
      <c r="P112" s="85"/>
    </row>
    <row r="113" spans="1:16" ht="12.75">
      <c r="A113" s="12" t="s">
        <v>111</v>
      </c>
      <c r="B113" s="31" t="s">
        <v>280</v>
      </c>
      <c r="C113" s="31" t="s">
        <v>258</v>
      </c>
      <c r="D113" s="11" t="s">
        <v>5</v>
      </c>
      <c r="E113" s="56">
        <v>2613</v>
      </c>
      <c r="F113" s="56">
        <v>3052</v>
      </c>
      <c r="G113" s="56">
        <v>2777</v>
      </c>
      <c r="H113" s="57">
        <v>8442</v>
      </c>
      <c r="I113" s="62">
        <v>3656</v>
      </c>
      <c r="J113" s="59">
        <v>4816</v>
      </c>
      <c r="K113" s="59">
        <v>4395</v>
      </c>
      <c r="L113" s="60">
        <v>12867</v>
      </c>
      <c r="M113" s="63">
        <f t="shared" si="1"/>
        <v>21309</v>
      </c>
      <c r="O113" s="52"/>
      <c r="P113" s="85"/>
    </row>
    <row r="114" spans="1:16" ht="12.75">
      <c r="A114" s="12" t="s">
        <v>112</v>
      </c>
      <c r="B114" s="31" t="s">
        <v>279</v>
      </c>
      <c r="C114" s="31" t="s">
        <v>259</v>
      </c>
      <c r="D114" s="11" t="s">
        <v>5</v>
      </c>
      <c r="E114" s="56">
        <v>4378</v>
      </c>
      <c r="F114" s="56">
        <v>4866</v>
      </c>
      <c r="G114" s="56">
        <v>4981</v>
      </c>
      <c r="H114" s="57">
        <v>14225</v>
      </c>
      <c r="I114" s="62">
        <v>6887</v>
      </c>
      <c r="J114" s="59">
        <v>8924</v>
      </c>
      <c r="K114" s="59">
        <v>4914</v>
      </c>
      <c r="L114" s="60">
        <v>20725</v>
      </c>
      <c r="M114" s="63">
        <f t="shared" si="1"/>
        <v>34950</v>
      </c>
      <c r="O114" s="52"/>
      <c r="P114" s="85"/>
    </row>
    <row r="115" spans="1:16" ht="12.75">
      <c r="A115" s="12" t="s">
        <v>113</v>
      </c>
      <c r="B115" s="31" t="s">
        <v>279</v>
      </c>
      <c r="C115" s="31" t="s">
        <v>254</v>
      </c>
      <c r="D115" s="11" t="s">
        <v>5</v>
      </c>
      <c r="E115" s="56">
        <v>6632</v>
      </c>
      <c r="F115" s="56">
        <v>6751</v>
      </c>
      <c r="G115" s="56">
        <v>7112</v>
      </c>
      <c r="H115" s="57">
        <v>20495</v>
      </c>
      <c r="I115" s="62">
        <v>9908</v>
      </c>
      <c r="J115" s="59">
        <v>11489</v>
      </c>
      <c r="K115" s="59">
        <v>4940</v>
      </c>
      <c r="L115" s="60">
        <v>26337</v>
      </c>
      <c r="M115" s="63">
        <f t="shared" si="1"/>
        <v>46832</v>
      </c>
      <c r="O115" s="52"/>
      <c r="P115" s="85"/>
    </row>
    <row r="116" spans="1:16" ht="12.75">
      <c r="A116" s="12" t="s">
        <v>114</v>
      </c>
      <c r="B116" s="31" t="s">
        <v>280</v>
      </c>
      <c r="C116" s="31" t="s">
        <v>258</v>
      </c>
      <c r="D116" s="11" t="s">
        <v>5</v>
      </c>
      <c r="E116" s="56">
        <v>573</v>
      </c>
      <c r="F116" s="56">
        <v>680</v>
      </c>
      <c r="G116" s="56">
        <v>1241</v>
      </c>
      <c r="H116" s="57">
        <v>2494</v>
      </c>
      <c r="I116" s="62">
        <v>1013</v>
      </c>
      <c r="J116" s="59">
        <v>2467</v>
      </c>
      <c r="K116" s="59">
        <v>2222</v>
      </c>
      <c r="L116" s="60">
        <v>5702</v>
      </c>
      <c r="M116" s="63">
        <f t="shared" si="1"/>
        <v>8196</v>
      </c>
      <c r="O116" s="52"/>
      <c r="P116" s="85"/>
    </row>
    <row r="117" spans="1:16" ht="12.75">
      <c r="A117" s="12" t="s">
        <v>115</v>
      </c>
      <c r="B117" s="31" t="s">
        <v>282</v>
      </c>
      <c r="C117" s="31" t="s">
        <v>254</v>
      </c>
      <c r="D117" s="11" t="s">
        <v>9</v>
      </c>
      <c r="E117" s="70"/>
      <c r="F117" s="70"/>
      <c r="G117" s="70"/>
      <c r="H117" s="71"/>
      <c r="I117" s="72"/>
      <c r="J117" s="73"/>
      <c r="K117" s="73"/>
      <c r="L117" s="74"/>
      <c r="M117" s="75"/>
      <c r="O117" s="52"/>
      <c r="P117" s="85"/>
    </row>
    <row r="118" spans="1:16" ht="12.75">
      <c r="A118" s="12" t="s">
        <v>116</v>
      </c>
      <c r="B118" s="31" t="s">
        <v>279</v>
      </c>
      <c r="C118" s="31" t="s">
        <v>259</v>
      </c>
      <c r="D118" s="11" t="s">
        <v>5</v>
      </c>
      <c r="E118" s="56">
        <v>28105</v>
      </c>
      <c r="F118" s="56">
        <v>25309</v>
      </c>
      <c r="G118" s="56">
        <v>22987</v>
      </c>
      <c r="H118" s="57">
        <v>76401</v>
      </c>
      <c r="I118" s="62">
        <v>32024</v>
      </c>
      <c r="J118" s="59">
        <v>38556</v>
      </c>
      <c r="K118" s="59">
        <v>19381</v>
      </c>
      <c r="L118" s="60">
        <v>89961</v>
      </c>
      <c r="M118" s="63">
        <f t="shared" si="1"/>
        <v>166362</v>
      </c>
      <c r="O118" s="52"/>
      <c r="P118" s="85"/>
    </row>
    <row r="119" spans="1:16" ht="12.75">
      <c r="A119" s="12" t="s">
        <v>117</v>
      </c>
      <c r="B119" s="31" t="s">
        <v>281</v>
      </c>
      <c r="C119" s="31" t="s">
        <v>255</v>
      </c>
      <c r="D119" s="11" t="s">
        <v>5</v>
      </c>
      <c r="E119" s="56">
        <v>25867</v>
      </c>
      <c r="F119" s="56">
        <v>21971</v>
      </c>
      <c r="G119" s="56">
        <v>14899</v>
      </c>
      <c r="H119" s="57">
        <v>62737</v>
      </c>
      <c r="I119" s="62">
        <v>23470</v>
      </c>
      <c r="J119" s="59">
        <v>24857</v>
      </c>
      <c r="K119" s="59">
        <v>11232</v>
      </c>
      <c r="L119" s="60">
        <v>59559</v>
      </c>
      <c r="M119" s="63">
        <f t="shared" si="1"/>
        <v>122296</v>
      </c>
      <c r="O119" s="52"/>
      <c r="P119" s="85"/>
    </row>
    <row r="120" spans="1:16" ht="12.75">
      <c r="A120" s="12" t="s">
        <v>118</v>
      </c>
      <c r="B120" s="31" t="s">
        <v>280</v>
      </c>
      <c r="C120" s="31" t="s">
        <v>258</v>
      </c>
      <c r="D120" s="11" t="s">
        <v>5</v>
      </c>
      <c r="E120" s="56">
        <v>3841</v>
      </c>
      <c r="F120" s="56">
        <v>4008</v>
      </c>
      <c r="G120" s="56">
        <v>3121</v>
      </c>
      <c r="H120" s="57">
        <v>10970</v>
      </c>
      <c r="I120" s="62">
        <v>6096</v>
      </c>
      <c r="J120" s="59">
        <v>9140</v>
      </c>
      <c r="K120" s="59">
        <v>2991</v>
      </c>
      <c r="L120" s="60">
        <v>18227</v>
      </c>
      <c r="M120" s="63">
        <f t="shared" si="1"/>
        <v>29197</v>
      </c>
      <c r="O120" s="52"/>
      <c r="P120" s="85"/>
    </row>
    <row r="121" spans="1:16" ht="12.75">
      <c r="A121" s="12" t="s">
        <v>119</v>
      </c>
      <c r="B121" s="31" t="s">
        <v>282</v>
      </c>
      <c r="C121" s="31" t="s">
        <v>255</v>
      </c>
      <c r="D121" s="11" t="s">
        <v>5</v>
      </c>
      <c r="E121" s="56">
        <v>2340</v>
      </c>
      <c r="F121" s="56">
        <v>5066</v>
      </c>
      <c r="G121" s="56">
        <v>4389</v>
      </c>
      <c r="H121" s="57">
        <v>11795</v>
      </c>
      <c r="I121" s="62">
        <v>5924</v>
      </c>
      <c r="J121" s="59">
        <v>8030</v>
      </c>
      <c r="K121" s="59">
        <v>3609</v>
      </c>
      <c r="L121" s="60">
        <v>17563</v>
      </c>
      <c r="M121" s="63">
        <f t="shared" si="1"/>
        <v>29358</v>
      </c>
      <c r="O121" s="52"/>
      <c r="P121" s="85"/>
    </row>
    <row r="122" spans="1:16" ht="12.75">
      <c r="A122" s="12" t="s">
        <v>120</v>
      </c>
      <c r="B122" s="31" t="s">
        <v>279</v>
      </c>
      <c r="C122" s="31" t="s">
        <v>254</v>
      </c>
      <c r="D122" s="11" t="s">
        <v>5</v>
      </c>
      <c r="E122" s="56">
        <v>9823</v>
      </c>
      <c r="F122" s="56">
        <v>6986</v>
      </c>
      <c r="G122" s="56">
        <v>8039</v>
      </c>
      <c r="H122" s="57">
        <v>24848</v>
      </c>
      <c r="I122" s="62">
        <v>12021</v>
      </c>
      <c r="J122" s="59">
        <v>13194</v>
      </c>
      <c r="K122" s="59">
        <v>7495</v>
      </c>
      <c r="L122" s="60">
        <v>32710</v>
      </c>
      <c r="M122" s="63">
        <f t="shared" si="1"/>
        <v>57558</v>
      </c>
      <c r="O122" s="52"/>
      <c r="P122" s="85"/>
    </row>
    <row r="123" spans="1:16" ht="12.75">
      <c r="A123" s="12" t="s">
        <v>121</v>
      </c>
      <c r="B123" s="31" t="s">
        <v>281</v>
      </c>
      <c r="C123" s="31" t="s">
        <v>257</v>
      </c>
      <c r="D123" s="11" t="s">
        <v>5</v>
      </c>
      <c r="E123" s="56">
        <v>2540</v>
      </c>
      <c r="F123" s="56">
        <v>2531</v>
      </c>
      <c r="G123" s="56">
        <v>2553</v>
      </c>
      <c r="H123" s="57">
        <v>7624</v>
      </c>
      <c r="I123" s="62">
        <v>2870</v>
      </c>
      <c r="J123" s="59">
        <v>2691</v>
      </c>
      <c r="K123" s="59">
        <v>1528</v>
      </c>
      <c r="L123" s="60">
        <v>7089</v>
      </c>
      <c r="M123" s="63">
        <f t="shared" si="1"/>
        <v>14713</v>
      </c>
      <c r="O123" s="52"/>
      <c r="P123" s="85"/>
    </row>
    <row r="124" spans="1:16" ht="12.75">
      <c r="A124" s="12" t="s">
        <v>122</v>
      </c>
      <c r="B124" s="31" t="s">
        <v>282</v>
      </c>
      <c r="C124" s="31" t="s">
        <v>261</v>
      </c>
      <c r="D124" s="11" t="s">
        <v>9</v>
      </c>
      <c r="E124" s="70"/>
      <c r="F124" s="70"/>
      <c r="G124" s="70"/>
      <c r="H124" s="71"/>
      <c r="I124" s="72"/>
      <c r="J124" s="73"/>
      <c r="K124" s="73"/>
      <c r="L124" s="74"/>
      <c r="M124" s="75"/>
      <c r="O124" s="52"/>
      <c r="P124" s="85"/>
    </row>
    <row r="125" spans="1:16" ht="12.75">
      <c r="A125" s="12" t="s">
        <v>123</v>
      </c>
      <c r="B125" s="31" t="s">
        <v>279</v>
      </c>
      <c r="C125" s="31" t="s">
        <v>254</v>
      </c>
      <c r="D125" s="11" t="s">
        <v>5</v>
      </c>
      <c r="E125" s="56">
        <v>8350</v>
      </c>
      <c r="F125" s="56">
        <v>7986</v>
      </c>
      <c r="G125" s="56">
        <v>8032</v>
      </c>
      <c r="H125" s="57">
        <v>24368</v>
      </c>
      <c r="I125" s="62">
        <v>13697</v>
      </c>
      <c r="J125" s="59">
        <v>20540</v>
      </c>
      <c r="K125" s="59">
        <v>8353</v>
      </c>
      <c r="L125" s="60">
        <v>42590</v>
      </c>
      <c r="M125" s="63">
        <f t="shared" si="1"/>
        <v>66958</v>
      </c>
      <c r="O125" s="52"/>
      <c r="P125" s="85"/>
    </row>
    <row r="126" spans="1:16" ht="12.75">
      <c r="A126" s="12" t="s">
        <v>124</v>
      </c>
      <c r="B126" s="31" t="s">
        <v>282</v>
      </c>
      <c r="C126" s="31" t="s">
        <v>255</v>
      </c>
      <c r="D126" s="11" t="s">
        <v>9</v>
      </c>
      <c r="E126" s="70"/>
      <c r="F126" s="70"/>
      <c r="G126" s="70"/>
      <c r="H126" s="71"/>
      <c r="I126" s="72"/>
      <c r="J126" s="73"/>
      <c r="K126" s="73"/>
      <c r="L126" s="74"/>
      <c r="M126" s="75"/>
      <c r="O126" s="52"/>
      <c r="P126" s="85"/>
    </row>
    <row r="127" spans="1:16" ht="12.75">
      <c r="A127" s="12" t="s">
        <v>125</v>
      </c>
      <c r="B127" s="31" t="s">
        <v>281</v>
      </c>
      <c r="C127" s="31" t="s">
        <v>256</v>
      </c>
      <c r="D127" s="11" t="s">
        <v>5</v>
      </c>
      <c r="E127" s="56">
        <v>15229</v>
      </c>
      <c r="F127" s="56">
        <v>15652</v>
      </c>
      <c r="G127" s="56">
        <v>12171</v>
      </c>
      <c r="H127" s="57">
        <v>43052</v>
      </c>
      <c r="I127" s="62">
        <v>19263</v>
      </c>
      <c r="J127" s="59">
        <v>27472</v>
      </c>
      <c r="K127" s="59">
        <v>12555</v>
      </c>
      <c r="L127" s="60">
        <v>59290</v>
      </c>
      <c r="M127" s="63">
        <f t="shared" si="1"/>
        <v>102342</v>
      </c>
      <c r="O127" s="52"/>
      <c r="P127" s="85"/>
    </row>
    <row r="128" spans="1:16" ht="12.75">
      <c r="A128" s="12" t="s">
        <v>126</v>
      </c>
      <c r="B128" s="31" t="s">
        <v>282</v>
      </c>
      <c r="C128" s="31" t="s">
        <v>255</v>
      </c>
      <c r="D128" s="11" t="s">
        <v>5</v>
      </c>
      <c r="E128" s="56">
        <v>3456</v>
      </c>
      <c r="F128" s="56">
        <v>2672</v>
      </c>
      <c r="G128" s="56">
        <v>1857</v>
      </c>
      <c r="H128" s="57">
        <v>7985</v>
      </c>
      <c r="I128" s="62">
        <v>3386</v>
      </c>
      <c r="J128" s="59">
        <v>3885</v>
      </c>
      <c r="K128" s="59">
        <v>3928</v>
      </c>
      <c r="L128" s="60">
        <v>11199</v>
      </c>
      <c r="M128" s="63">
        <f t="shared" si="1"/>
        <v>19184</v>
      </c>
      <c r="O128" s="52"/>
      <c r="P128" s="85"/>
    </row>
    <row r="129" spans="1:16" ht="12.75">
      <c r="A129" s="12" t="s">
        <v>127</v>
      </c>
      <c r="B129" s="31" t="s">
        <v>280</v>
      </c>
      <c r="C129" s="31" t="s">
        <v>258</v>
      </c>
      <c r="D129" s="11" t="s">
        <v>5</v>
      </c>
      <c r="E129" s="56">
        <v>380</v>
      </c>
      <c r="F129" s="56">
        <v>1169</v>
      </c>
      <c r="G129" s="56">
        <v>2427</v>
      </c>
      <c r="H129" s="57">
        <v>3976</v>
      </c>
      <c r="I129" s="62">
        <v>1976</v>
      </c>
      <c r="J129" s="59">
        <v>3456</v>
      </c>
      <c r="K129" s="59">
        <v>905</v>
      </c>
      <c r="L129" s="60">
        <v>6337</v>
      </c>
      <c r="M129" s="63">
        <f t="shared" si="1"/>
        <v>10313</v>
      </c>
      <c r="O129" s="52"/>
      <c r="P129" s="85"/>
    </row>
    <row r="130" spans="1:16" ht="12.75">
      <c r="A130" s="12" t="s">
        <v>128</v>
      </c>
      <c r="B130" s="31" t="s">
        <v>282</v>
      </c>
      <c r="C130" s="31" t="s">
        <v>260</v>
      </c>
      <c r="D130" s="11" t="s">
        <v>9</v>
      </c>
      <c r="E130" s="70"/>
      <c r="F130" s="70"/>
      <c r="G130" s="70"/>
      <c r="H130" s="71"/>
      <c r="I130" s="72"/>
      <c r="J130" s="73"/>
      <c r="K130" s="73"/>
      <c r="L130" s="74"/>
      <c r="M130" s="75"/>
      <c r="O130" s="52"/>
      <c r="P130" s="85"/>
    </row>
    <row r="131" spans="1:16" ht="12.75">
      <c r="A131" s="12" t="s">
        <v>129</v>
      </c>
      <c r="B131" s="31" t="s">
        <v>282</v>
      </c>
      <c r="C131" s="31" t="s">
        <v>257</v>
      </c>
      <c r="D131" s="11" t="s">
        <v>5</v>
      </c>
      <c r="E131" s="56">
        <v>4070</v>
      </c>
      <c r="F131" s="56">
        <v>3614</v>
      </c>
      <c r="G131" s="56">
        <v>2357</v>
      </c>
      <c r="H131" s="57">
        <v>10041</v>
      </c>
      <c r="I131" s="62">
        <v>5025</v>
      </c>
      <c r="J131" s="59">
        <v>7344</v>
      </c>
      <c r="K131" s="59">
        <v>3096</v>
      </c>
      <c r="L131" s="60">
        <v>15465</v>
      </c>
      <c r="M131" s="63">
        <f t="shared" si="1"/>
        <v>25506</v>
      </c>
      <c r="O131" s="52"/>
      <c r="P131" s="85"/>
    </row>
    <row r="132" spans="1:16" ht="12.75">
      <c r="A132" s="12" t="s">
        <v>130</v>
      </c>
      <c r="B132" s="31" t="s">
        <v>281</v>
      </c>
      <c r="C132" s="31" t="s">
        <v>262</v>
      </c>
      <c r="D132" s="11" t="s">
        <v>5</v>
      </c>
      <c r="E132" s="56">
        <v>7568</v>
      </c>
      <c r="F132" s="56">
        <v>7206</v>
      </c>
      <c r="G132" s="56">
        <v>8208</v>
      </c>
      <c r="H132" s="57">
        <v>22982</v>
      </c>
      <c r="I132" s="62">
        <v>10276</v>
      </c>
      <c r="J132" s="59">
        <v>14263</v>
      </c>
      <c r="K132" s="59">
        <v>5113</v>
      </c>
      <c r="L132" s="60">
        <v>29652</v>
      </c>
      <c r="M132" s="63">
        <f t="shared" si="1"/>
        <v>52634</v>
      </c>
      <c r="O132" s="52"/>
      <c r="P132" s="85"/>
    </row>
    <row r="133" spans="1:16" ht="12.75">
      <c r="A133" s="12" t="s">
        <v>131</v>
      </c>
      <c r="B133" s="31" t="s">
        <v>281</v>
      </c>
      <c r="C133" s="31" t="s">
        <v>256</v>
      </c>
      <c r="D133" s="11" t="s">
        <v>5</v>
      </c>
      <c r="E133" s="56">
        <v>8429</v>
      </c>
      <c r="F133" s="56">
        <v>15541</v>
      </c>
      <c r="G133" s="56">
        <v>14306</v>
      </c>
      <c r="H133" s="57">
        <v>38276</v>
      </c>
      <c r="I133" s="62">
        <v>15275</v>
      </c>
      <c r="J133" s="59">
        <v>17881</v>
      </c>
      <c r="K133" s="59">
        <v>6623</v>
      </c>
      <c r="L133" s="60">
        <v>39779</v>
      </c>
      <c r="M133" s="63">
        <f aca="true" t="shared" si="2" ref="M133:M196">H133+L133</f>
        <v>78055</v>
      </c>
      <c r="O133" s="52"/>
      <c r="P133" s="85"/>
    </row>
    <row r="134" spans="1:16" ht="12.75">
      <c r="A134" s="12" t="s">
        <v>299</v>
      </c>
      <c r="B134" s="31" t="s">
        <v>282</v>
      </c>
      <c r="C134" s="31" t="s">
        <v>256</v>
      </c>
      <c r="D134" s="11" t="s">
        <v>5</v>
      </c>
      <c r="E134" s="56">
        <v>0</v>
      </c>
      <c r="F134" s="56">
        <v>1458</v>
      </c>
      <c r="G134" s="56">
        <v>1622</v>
      </c>
      <c r="H134" s="57">
        <v>3080</v>
      </c>
      <c r="I134" s="62">
        <v>2303</v>
      </c>
      <c r="J134" s="59">
        <v>2692</v>
      </c>
      <c r="K134" s="59">
        <v>2284</v>
      </c>
      <c r="L134" s="60">
        <v>7279</v>
      </c>
      <c r="M134" s="63">
        <f t="shared" si="2"/>
        <v>10359</v>
      </c>
      <c r="O134" s="52"/>
      <c r="P134" s="85"/>
    </row>
    <row r="135" spans="1:16" ht="12.75">
      <c r="A135" s="12" t="s">
        <v>132</v>
      </c>
      <c r="B135" s="31" t="s">
        <v>282</v>
      </c>
      <c r="C135" s="31" t="s">
        <v>256</v>
      </c>
      <c r="D135" s="11" t="s">
        <v>5</v>
      </c>
      <c r="E135" s="56">
        <v>4744</v>
      </c>
      <c r="F135" s="56">
        <v>4634</v>
      </c>
      <c r="G135" s="56">
        <v>5279</v>
      </c>
      <c r="H135" s="57">
        <v>14657</v>
      </c>
      <c r="I135" s="62">
        <v>8118</v>
      </c>
      <c r="J135" s="59">
        <v>9554</v>
      </c>
      <c r="K135" s="59">
        <v>5164</v>
      </c>
      <c r="L135" s="60">
        <v>22836</v>
      </c>
      <c r="M135" s="63">
        <f t="shared" si="2"/>
        <v>37493</v>
      </c>
      <c r="O135" s="52"/>
      <c r="P135" s="85"/>
    </row>
    <row r="136" spans="1:16" ht="12.75">
      <c r="A136" s="12" t="s">
        <v>133</v>
      </c>
      <c r="B136" s="31" t="s">
        <v>282</v>
      </c>
      <c r="C136" s="31" t="s">
        <v>255</v>
      </c>
      <c r="D136" s="11" t="s">
        <v>5</v>
      </c>
      <c r="E136" s="56">
        <v>1080</v>
      </c>
      <c r="F136" s="56">
        <v>1184</v>
      </c>
      <c r="G136" s="56">
        <v>1518</v>
      </c>
      <c r="H136" s="57">
        <v>3782</v>
      </c>
      <c r="I136" s="62">
        <v>1899</v>
      </c>
      <c r="J136" s="59">
        <v>1080</v>
      </c>
      <c r="K136" s="59">
        <v>582</v>
      </c>
      <c r="L136" s="60">
        <v>3561</v>
      </c>
      <c r="M136" s="63">
        <f t="shared" si="2"/>
        <v>7343</v>
      </c>
      <c r="O136" s="52"/>
      <c r="P136" s="85"/>
    </row>
    <row r="137" spans="1:16" ht="12.75">
      <c r="A137" s="12" t="s">
        <v>134</v>
      </c>
      <c r="B137" s="38" t="s">
        <v>279</v>
      </c>
      <c r="C137" s="31" t="s">
        <v>262</v>
      </c>
      <c r="D137" s="11" t="s">
        <v>5</v>
      </c>
      <c r="E137" s="56">
        <v>7115</v>
      </c>
      <c r="F137" s="56">
        <v>5631</v>
      </c>
      <c r="G137" s="56">
        <v>5189</v>
      </c>
      <c r="H137" s="57">
        <v>17935</v>
      </c>
      <c r="I137" s="62">
        <v>11132</v>
      </c>
      <c r="J137" s="59">
        <v>16179</v>
      </c>
      <c r="K137" s="59">
        <v>7732</v>
      </c>
      <c r="L137" s="60">
        <v>35043</v>
      </c>
      <c r="M137" s="63">
        <f t="shared" si="2"/>
        <v>52978</v>
      </c>
      <c r="O137" s="52"/>
      <c r="P137" s="85"/>
    </row>
    <row r="138" spans="1:16" ht="12.75">
      <c r="A138" s="12" t="s">
        <v>135</v>
      </c>
      <c r="B138" s="31" t="s">
        <v>282</v>
      </c>
      <c r="C138" s="31" t="s">
        <v>261</v>
      </c>
      <c r="D138" s="11" t="s">
        <v>5</v>
      </c>
      <c r="E138" s="56">
        <v>3552</v>
      </c>
      <c r="F138" s="56">
        <v>3683</v>
      </c>
      <c r="G138" s="56">
        <v>2142</v>
      </c>
      <c r="H138" s="57">
        <v>9377</v>
      </c>
      <c r="I138" s="62">
        <v>6420</v>
      </c>
      <c r="J138" s="59">
        <v>7501</v>
      </c>
      <c r="K138" s="59">
        <v>3777</v>
      </c>
      <c r="L138" s="60">
        <v>17698</v>
      </c>
      <c r="M138" s="63">
        <f t="shared" si="2"/>
        <v>27075</v>
      </c>
      <c r="O138" s="52"/>
      <c r="P138" s="85"/>
    </row>
    <row r="139" spans="1:16" ht="12.75">
      <c r="A139" s="12" t="s">
        <v>136</v>
      </c>
      <c r="B139" s="31" t="s">
        <v>280</v>
      </c>
      <c r="C139" s="31" t="s">
        <v>258</v>
      </c>
      <c r="D139" s="11" t="s">
        <v>5</v>
      </c>
      <c r="E139" s="56">
        <v>3251</v>
      </c>
      <c r="F139" s="56">
        <v>1247</v>
      </c>
      <c r="G139" s="56">
        <v>2169</v>
      </c>
      <c r="H139" s="57">
        <v>6667</v>
      </c>
      <c r="I139" s="62">
        <v>2894</v>
      </c>
      <c r="J139" s="59">
        <v>14957</v>
      </c>
      <c r="K139" s="59">
        <v>2006</v>
      </c>
      <c r="L139" s="60">
        <v>19857</v>
      </c>
      <c r="M139" s="63">
        <f t="shared" si="2"/>
        <v>26524</v>
      </c>
      <c r="O139" s="52"/>
      <c r="P139" s="85"/>
    </row>
    <row r="140" spans="1:16" ht="12.75">
      <c r="A140" s="12" t="s">
        <v>137</v>
      </c>
      <c r="B140" s="31" t="s">
        <v>282</v>
      </c>
      <c r="C140" s="31" t="s">
        <v>260</v>
      </c>
      <c r="D140" s="11" t="s">
        <v>9</v>
      </c>
      <c r="E140" s="70"/>
      <c r="F140" s="70"/>
      <c r="G140" s="70"/>
      <c r="H140" s="71"/>
      <c r="I140" s="72"/>
      <c r="J140" s="73"/>
      <c r="K140" s="73"/>
      <c r="L140" s="74"/>
      <c r="M140" s="75"/>
      <c r="O140" s="52"/>
      <c r="P140" s="85"/>
    </row>
    <row r="141" spans="1:16" ht="12.75">
      <c r="A141" s="12" t="s">
        <v>138</v>
      </c>
      <c r="B141" s="31" t="s">
        <v>282</v>
      </c>
      <c r="C141" s="31" t="s">
        <v>260</v>
      </c>
      <c r="D141" s="11" t="s">
        <v>5</v>
      </c>
      <c r="E141" s="56">
        <v>3581</v>
      </c>
      <c r="F141" s="56">
        <v>3228</v>
      </c>
      <c r="G141" s="56">
        <v>2192</v>
      </c>
      <c r="H141" s="57">
        <v>9001</v>
      </c>
      <c r="I141" s="62">
        <v>3963</v>
      </c>
      <c r="J141" s="59">
        <v>5817</v>
      </c>
      <c r="K141" s="59">
        <v>2395</v>
      </c>
      <c r="L141" s="60">
        <v>12175</v>
      </c>
      <c r="M141" s="63">
        <f t="shared" si="2"/>
        <v>21176</v>
      </c>
      <c r="O141" s="52"/>
      <c r="P141" s="85"/>
    </row>
    <row r="142" spans="1:16" ht="12.75">
      <c r="A142" s="12" t="s">
        <v>139</v>
      </c>
      <c r="B142" s="31" t="s">
        <v>282</v>
      </c>
      <c r="C142" s="31" t="s">
        <v>255</v>
      </c>
      <c r="D142" s="11" t="s">
        <v>5</v>
      </c>
      <c r="E142" s="56">
        <v>5866</v>
      </c>
      <c r="F142" s="56">
        <v>5088</v>
      </c>
      <c r="G142" s="56">
        <v>5067</v>
      </c>
      <c r="H142" s="57">
        <v>16021</v>
      </c>
      <c r="I142" s="62">
        <v>6411</v>
      </c>
      <c r="J142" s="59">
        <v>10109</v>
      </c>
      <c r="K142" s="59">
        <v>10109</v>
      </c>
      <c r="L142" s="60">
        <v>26629</v>
      </c>
      <c r="M142" s="63">
        <f t="shared" si="2"/>
        <v>42650</v>
      </c>
      <c r="O142" s="52"/>
      <c r="P142" s="85"/>
    </row>
    <row r="143" spans="1:16" ht="12.75">
      <c r="A143" s="12" t="s">
        <v>140</v>
      </c>
      <c r="B143" s="31" t="s">
        <v>281</v>
      </c>
      <c r="C143" s="31" t="s">
        <v>259</v>
      </c>
      <c r="D143" s="11" t="s">
        <v>9</v>
      </c>
      <c r="E143" s="70"/>
      <c r="F143" s="70"/>
      <c r="G143" s="70"/>
      <c r="H143" s="71"/>
      <c r="I143" s="72"/>
      <c r="J143" s="73"/>
      <c r="K143" s="73"/>
      <c r="L143" s="74"/>
      <c r="M143" s="75"/>
      <c r="O143" s="52"/>
      <c r="P143" s="85"/>
    </row>
    <row r="144" spans="1:16" ht="12.75">
      <c r="A144" s="12" t="s">
        <v>141</v>
      </c>
      <c r="B144" s="31" t="s">
        <v>282</v>
      </c>
      <c r="C144" s="31" t="s">
        <v>255</v>
      </c>
      <c r="D144" s="11" t="s">
        <v>5</v>
      </c>
      <c r="E144" s="56">
        <v>4443</v>
      </c>
      <c r="F144" s="56">
        <v>5742</v>
      </c>
      <c r="G144" s="56">
        <v>4442</v>
      </c>
      <c r="H144" s="57">
        <v>14627</v>
      </c>
      <c r="I144" s="62">
        <v>5868</v>
      </c>
      <c r="J144" s="59">
        <v>7236</v>
      </c>
      <c r="K144" s="59">
        <v>2986</v>
      </c>
      <c r="L144" s="60">
        <v>16090</v>
      </c>
      <c r="M144" s="63">
        <f t="shared" si="2"/>
        <v>30717</v>
      </c>
      <c r="O144" s="52"/>
      <c r="P144" s="85"/>
    </row>
    <row r="145" spans="1:16" ht="12.75">
      <c r="A145" s="19" t="s">
        <v>142</v>
      </c>
      <c r="B145" s="31" t="s">
        <v>281</v>
      </c>
      <c r="C145" s="31" t="s">
        <v>259</v>
      </c>
      <c r="D145" s="11" t="s">
        <v>5</v>
      </c>
      <c r="E145" s="56">
        <v>12655</v>
      </c>
      <c r="F145" s="56">
        <v>9954</v>
      </c>
      <c r="G145" s="56">
        <v>7600</v>
      </c>
      <c r="H145" s="57">
        <v>30209</v>
      </c>
      <c r="I145" s="62">
        <v>14097</v>
      </c>
      <c r="J145" s="59">
        <v>21893</v>
      </c>
      <c r="K145" s="59">
        <v>8762</v>
      </c>
      <c r="L145" s="60">
        <v>44752</v>
      </c>
      <c r="M145" s="63">
        <f t="shared" si="2"/>
        <v>74961</v>
      </c>
      <c r="O145" s="52"/>
      <c r="P145" s="85"/>
    </row>
    <row r="146" spans="1:16" ht="12.75">
      <c r="A146" s="12" t="s">
        <v>143</v>
      </c>
      <c r="B146" s="31" t="s">
        <v>282</v>
      </c>
      <c r="C146" s="31" t="s">
        <v>257</v>
      </c>
      <c r="D146" s="11" t="s">
        <v>9</v>
      </c>
      <c r="E146" s="86"/>
      <c r="F146" s="86"/>
      <c r="G146" s="86"/>
      <c r="H146" s="87"/>
      <c r="I146" s="88"/>
      <c r="J146" s="89"/>
      <c r="K146" s="89"/>
      <c r="L146" s="90"/>
      <c r="M146" s="91"/>
      <c r="O146" s="52"/>
      <c r="P146" s="85"/>
    </row>
    <row r="147" spans="1:16" ht="12.75">
      <c r="A147" s="12" t="s">
        <v>144</v>
      </c>
      <c r="B147" s="31" t="s">
        <v>281</v>
      </c>
      <c r="C147" s="31" t="s">
        <v>260</v>
      </c>
      <c r="D147" s="11" t="s">
        <v>9</v>
      </c>
      <c r="E147" s="70"/>
      <c r="F147" s="70"/>
      <c r="G147" s="70"/>
      <c r="H147" s="71"/>
      <c r="I147" s="72"/>
      <c r="J147" s="73"/>
      <c r="K147" s="73"/>
      <c r="L147" s="74"/>
      <c r="M147" s="75"/>
      <c r="O147" s="52"/>
      <c r="P147" s="85"/>
    </row>
    <row r="148" spans="1:16" ht="12.75">
      <c r="A148" s="12" t="s">
        <v>145</v>
      </c>
      <c r="B148" s="31" t="s">
        <v>279</v>
      </c>
      <c r="C148" s="31" t="s">
        <v>262</v>
      </c>
      <c r="D148" s="11" t="s">
        <v>9</v>
      </c>
      <c r="E148" s="70"/>
      <c r="F148" s="70"/>
      <c r="G148" s="70"/>
      <c r="H148" s="71"/>
      <c r="I148" s="72"/>
      <c r="J148" s="73"/>
      <c r="K148" s="73"/>
      <c r="L148" s="74"/>
      <c r="M148" s="75"/>
      <c r="O148" s="52"/>
      <c r="P148" s="85"/>
    </row>
    <row r="149" spans="1:16" ht="12.75">
      <c r="A149" s="12" t="s">
        <v>146</v>
      </c>
      <c r="B149" s="31" t="s">
        <v>282</v>
      </c>
      <c r="C149" s="31" t="s">
        <v>261</v>
      </c>
      <c r="D149" s="11" t="s">
        <v>5</v>
      </c>
      <c r="E149" s="56">
        <v>1649</v>
      </c>
      <c r="F149" s="56">
        <v>1633</v>
      </c>
      <c r="G149" s="56">
        <v>1121</v>
      </c>
      <c r="H149" s="57">
        <v>4403</v>
      </c>
      <c r="I149" s="62">
        <v>2459</v>
      </c>
      <c r="J149" s="59">
        <v>3488</v>
      </c>
      <c r="K149" s="59">
        <v>1771</v>
      </c>
      <c r="L149" s="60">
        <v>7718</v>
      </c>
      <c r="M149" s="63">
        <f t="shared" si="2"/>
        <v>12121</v>
      </c>
      <c r="O149" s="52"/>
      <c r="P149" s="85"/>
    </row>
    <row r="150" spans="1:16" ht="12.75">
      <c r="A150" s="12" t="s">
        <v>147</v>
      </c>
      <c r="B150" s="31" t="s">
        <v>282</v>
      </c>
      <c r="C150" s="31" t="s">
        <v>255</v>
      </c>
      <c r="D150" s="11" t="s">
        <v>5</v>
      </c>
      <c r="E150" s="56">
        <v>5498</v>
      </c>
      <c r="F150" s="56">
        <v>5978</v>
      </c>
      <c r="G150" s="56">
        <v>5138</v>
      </c>
      <c r="H150" s="57">
        <v>16614</v>
      </c>
      <c r="I150" s="62">
        <v>8814</v>
      </c>
      <c r="J150" s="59">
        <v>11096</v>
      </c>
      <c r="K150" s="59">
        <v>4457</v>
      </c>
      <c r="L150" s="60">
        <v>24367</v>
      </c>
      <c r="M150" s="63">
        <f t="shared" si="2"/>
        <v>40981</v>
      </c>
      <c r="O150" s="52"/>
      <c r="P150" s="85"/>
    </row>
    <row r="151" spans="1:16" ht="12.75">
      <c r="A151" s="12" t="s">
        <v>148</v>
      </c>
      <c r="B151" s="31" t="s">
        <v>282</v>
      </c>
      <c r="C151" s="31" t="s">
        <v>255</v>
      </c>
      <c r="D151" s="11" t="s">
        <v>5</v>
      </c>
      <c r="E151" s="56">
        <v>16572</v>
      </c>
      <c r="F151" s="56">
        <v>9210</v>
      </c>
      <c r="G151" s="56">
        <v>8712</v>
      </c>
      <c r="H151" s="57">
        <v>34494</v>
      </c>
      <c r="I151" s="62">
        <v>12104</v>
      </c>
      <c r="J151" s="59">
        <v>14884</v>
      </c>
      <c r="K151" s="59">
        <v>7200</v>
      </c>
      <c r="L151" s="60">
        <v>34188</v>
      </c>
      <c r="M151" s="63">
        <f t="shared" si="2"/>
        <v>68682</v>
      </c>
      <c r="O151" s="52"/>
      <c r="P151" s="85"/>
    </row>
    <row r="152" spans="1:16" ht="12.75">
      <c r="A152" s="12" t="s">
        <v>149</v>
      </c>
      <c r="B152" s="31" t="s">
        <v>281</v>
      </c>
      <c r="C152" s="31" t="s">
        <v>262</v>
      </c>
      <c r="D152" s="11" t="s">
        <v>9</v>
      </c>
      <c r="E152" s="70"/>
      <c r="F152" s="70"/>
      <c r="G152" s="70"/>
      <c r="H152" s="71"/>
      <c r="I152" s="72"/>
      <c r="J152" s="73"/>
      <c r="K152" s="73"/>
      <c r="L152" s="74"/>
      <c r="M152" s="75"/>
      <c r="O152" s="52"/>
      <c r="P152" s="85"/>
    </row>
    <row r="153" spans="1:16" ht="12.75">
      <c r="A153" s="12" t="s">
        <v>150</v>
      </c>
      <c r="B153" s="31" t="s">
        <v>281</v>
      </c>
      <c r="C153" s="31" t="s">
        <v>255</v>
      </c>
      <c r="D153" s="11" t="s">
        <v>5</v>
      </c>
      <c r="E153" s="56">
        <v>5607</v>
      </c>
      <c r="F153" s="56">
        <v>5586</v>
      </c>
      <c r="G153" s="56">
        <v>5530</v>
      </c>
      <c r="H153" s="57">
        <v>16723</v>
      </c>
      <c r="I153" s="62">
        <v>6124</v>
      </c>
      <c r="J153" s="59">
        <v>7678</v>
      </c>
      <c r="K153" s="59">
        <v>4397</v>
      </c>
      <c r="L153" s="60">
        <v>18199</v>
      </c>
      <c r="M153" s="63">
        <f t="shared" si="2"/>
        <v>34922</v>
      </c>
      <c r="O153" s="52"/>
      <c r="P153" s="85"/>
    </row>
    <row r="154" spans="1:16" ht="12.75">
      <c r="A154" s="12" t="s">
        <v>151</v>
      </c>
      <c r="B154" s="31" t="s">
        <v>282</v>
      </c>
      <c r="C154" s="31" t="s">
        <v>255</v>
      </c>
      <c r="D154" s="11" t="s">
        <v>5</v>
      </c>
      <c r="E154" s="56">
        <v>2432</v>
      </c>
      <c r="F154" s="56">
        <v>2442</v>
      </c>
      <c r="G154" s="56">
        <v>2638</v>
      </c>
      <c r="H154" s="57">
        <v>7512</v>
      </c>
      <c r="I154" s="62">
        <v>3581</v>
      </c>
      <c r="J154" s="59">
        <v>3400</v>
      </c>
      <c r="K154" s="59">
        <v>2125</v>
      </c>
      <c r="L154" s="60">
        <v>9106</v>
      </c>
      <c r="M154" s="63">
        <f t="shared" si="2"/>
        <v>16618</v>
      </c>
      <c r="O154" s="52"/>
      <c r="P154" s="85"/>
    </row>
    <row r="155" spans="1:16" ht="12.75">
      <c r="A155" s="12" t="s">
        <v>152</v>
      </c>
      <c r="B155" s="31" t="s">
        <v>279</v>
      </c>
      <c r="C155" s="31" t="s">
        <v>254</v>
      </c>
      <c r="D155" s="11" t="s">
        <v>5</v>
      </c>
      <c r="E155" s="56">
        <v>548</v>
      </c>
      <c r="F155" s="56">
        <v>3009</v>
      </c>
      <c r="G155" s="56">
        <v>3359</v>
      </c>
      <c r="H155" s="57">
        <v>6916</v>
      </c>
      <c r="I155" s="62">
        <v>4521</v>
      </c>
      <c r="J155" s="59">
        <v>6073</v>
      </c>
      <c r="K155" s="59">
        <v>3275</v>
      </c>
      <c r="L155" s="60">
        <v>13869</v>
      </c>
      <c r="M155" s="63">
        <f t="shared" si="2"/>
        <v>20785</v>
      </c>
      <c r="O155" s="52"/>
      <c r="P155" s="85"/>
    </row>
    <row r="156" spans="1:16" ht="12.75">
      <c r="A156" s="12" t="s">
        <v>153</v>
      </c>
      <c r="B156" s="31" t="s">
        <v>282</v>
      </c>
      <c r="C156" s="31" t="s">
        <v>256</v>
      </c>
      <c r="D156" s="11" t="s">
        <v>5</v>
      </c>
      <c r="E156" s="56">
        <v>4497</v>
      </c>
      <c r="F156" s="56">
        <v>6214</v>
      </c>
      <c r="G156" s="56">
        <v>5372</v>
      </c>
      <c r="H156" s="57">
        <v>16083</v>
      </c>
      <c r="I156" s="62">
        <v>4131</v>
      </c>
      <c r="J156" s="59">
        <v>5777</v>
      </c>
      <c r="K156" s="59">
        <v>3314</v>
      </c>
      <c r="L156" s="60">
        <v>13222</v>
      </c>
      <c r="M156" s="63">
        <f t="shared" si="2"/>
        <v>29305</v>
      </c>
      <c r="O156" s="52"/>
      <c r="P156" s="85"/>
    </row>
    <row r="157" spans="1:16" ht="12.75">
      <c r="A157" s="12" t="s">
        <v>154</v>
      </c>
      <c r="B157" s="31" t="s">
        <v>282</v>
      </c>
      <c r="C157" s="31" t="s">
        <v>254</v>
      </c>
      <c r="D157" s="11" t="s">
        <v>5</v>
      </c>
      <c r="E157" s="56">
        <v>4359</v>
      </c>
      <c r="F157" s="56">
        <v>4594</v>
      </c>
      <c r="G157" s="56">
        <v>3983</v>
      </c>
      <c r="H157" s="57">
        <v>12936</v>
      </c>
      <c r="I157" s="62">
        <v>3664</v>
      </c>
      <c r="J157" s="59">
        <v>6560</v>
      </c>
      <c r="K157" s="59">
        <v>2471</v>
      </c>
      <c r="L157" s="60">
        <v>12695</v>
      </c>
      <c r="M157" s="63">
        <f t="shared" si="2"/>
        <v>25631</v>
      </c>
      <c r="O157" s="52"/>
      <c r="P157" s="85"/>
    </row>
    <row r="158" spans="1:16" ht="12.75">
      <c r="A158" s="12" t="s">
        <v>155</v>
      </c>
      <c r="B158" s="31" t="s">
        <v>281</v>
      </c>
      <c r="C158" s="31" t="s">
        <v>257</v>
      </c>
      <c r="D158" s="11" t="s">
        <v>5</v>
      </c>
      <c r="E158" s="56">
        <v>2596</v>
      </c>
      <c r="F158" s="56">
        <v>3659</v>
      </c>
      <c r="G158" s="56">
        <v>3648</v>
      </c>
      <c r="H158" s="57">
        <v>9903</v>
      </c>
      <c r="I158" s="62">
        <v>6401</v>
      </c>
      <c r="J158" s="59">
        <v>5778</v>
      </c>
      <c r="K158" s="59">
        <v>3787</v>
      </c>
      <c r="L158" s="60">
        <v>15966</v>
      </c>
      <c r="M158" s="63">
        <f t="shared" si="2"/>
        <v>25869</v>
      </c>
      <c r="O158" s="52"/>
      <c r="P158" s="85"/>
    </row>
    <row r="159" spans="1:16" ht="12.75">
      <c r="A159" s="12" t="s">
        <v>156</v>
      </c>
      <c r="B159" s="31" t="s">
        <v>281</v>
      </c>
      <c r="C159" s="31" t="s">
        <v>260</v>
      </c>
      <c r="D159" s="11" t="s">
        <v>9</v>
      </c>
      <c r="E159" s="70"/>
      <c r="F159" s="70"/>
      <c r="G159" s="70"/>
      <c r="H159" s="71"/>
      <c r="I159" s="72"/>
      <c r="J159" s="73"/>
      <c r="K159" s="73"/>
      <c r="L159" s="74"/>
      <c r="M159" s="75"/>
      <c r="O159" s="52"/>
      <c r="P159" s="85"/>
    </row>
    <row r="160" spans="1:16" ht="12.75">
      <c r="A160" s="12" t="s">
        <v>157</v>
      </c>
      <c r="B160" s="31" t="s">
        <v>281</v>
      </c>
      <c r="C160" s="31" t="s">
        <v>256</v>
      </c>
      <c r="D160" s="11" t="s">
        <v>5</v>
      </c>
      <c r="E160" s="56">
        <v>1748</v>
      </c>
      <c r="F160" s="56">
        <v>5045</v>
      </c>
      <c r="G160" s="56">
        <v>5060</v>
      </c>
      <c r="H160" s="57">
        <v>11853</v>
      </c>
      <c r="I160" s="62">
        <v>5853</v>
      </c>
      <c r="J160" s="59">
        <v>8185</v>
      </c>
      <c r="K160" s="59">
        <v>4705</v>
      </c>
      <c r="L160" s="60">
        <v>18743</v>
      </c>
      <c r="M160" s="63">
        <f t="shared" si="2"/>
        <v>30596</v>
      </c>
      <c r="O160" s="52"/>
      <c r="P160" s="85"/>
    </row>
    <row r="161" spans="1:16" ht="12.75">
      <c r="A161" s="12" t="s">
        <v>158</v>
      </c>
      <c r="B161" s="31" t="s">
        <v>282</v>
      </c>
      <c r="C161" s="31" t="s">
        <v>254</v>
      </c>
      <c r="D161" s="11" t="s">
        <v>5</v>
      </c>
      <c r="E161" s="56">
        <v>2803</v>
      </c>
      <c r="F161" s="56">
        <v>3638</v>
      </c>
      <c r="G161" s="56">
        <v>3264</v>
      </c>
      <c r="H161" s="57">
        <v>9705</v>
      </c>
      <c r="I161" s="62">
        <v>5027</v>
      </c>
      <c r="J161" s="59">
        <v>8427</v>
      </c>
      <c r="K161" s="59">
        <v>3849</v>
      </c>
      <c r="L161" s="60">
        <v>17303</v>
      </c>
      <c r="M161" s="63">
        <f t="shared" si="2"/>
        <v>27008</v>
      </c>
      <c r="O161" s="52"/>
      <c r="P161" s="85"/>
    </row>
    <row r="162" spans="1:16" ht="12.75">
      <c r="A162" s="12" t="s">
        <v>159</v>
      </c>
      <c r="B162" s="31" t="s">
        <v>282</v>
      </c>
      <c r="C162" s="31" t="s">
        <v>260</v>
      </c>
      <c r="D162" s="11" t="s">
        <v>5</v>
      </c>
      <c r="E162" s="56">
        <v>1578</v>
      </c>
      <c r="F162" s="56">
        <v>1468</v>
      </c>
      <c r="G162" s="56">
        <v>799</v>
      </c>
      <c r="H162" s="57">
        <v>3845</v>
      </c>
      <c r="I162" s="62">
        <v>2216</v>
      </c>
      <c r="J162" s="59">
        <v>3432</v>
      </c>
      <c r="K162" s="59">
        <v>1071</v>
      </c>
      <c r="L162" s="60">
        <v>6719</v>
      </c>
      <c r="M162" s="63">
        <f t="shared" si="2"/>
        <v>10564</v>
      </c>
      <c r="O162" s="52"/>
      <c r="P162" s="85"/>
    </row>
    <row r="163" spans="1:16" ht="12.75">
      <c r="A163" s="12" t="s">
        <v>160</v>
      </c>
      <c r="B163" s="31" t="s">
        <v>281</v>
      </c>
      <c r="C163" s="31" t="s">
        <v>256</v>
      </c>
      <c r="D163" s="11" t="s">
        <v>9</v>
      </c>
      <c r="E163" s="70"/>
      <c r="F163" s="70"/>
      <c r="G163" s="70"/>
      <c r="H163" s="71"/>
      <c r="I163" s="72"/>
      <c r="J163" s="73"/>
      <c r="K163" s="73"/>
      <c r="L163" s="74"/>
      <c r="M163" s="75"/>
      <c r="O163" s="52"/>
      <c r="P163" s="85"/>
    </row>
    <row r="164" spans="1:16" ht="12.75">
      <c r="A164" s="12" t="s">
        <v>161</v>
      </c>
      <c r="B164" s="31" t="s">
        <v>280</v>
      </c>
      <c r="C164" s="31" t="s">
        <v>258</v>
      </c>
      <c r="D164" s="11" t="s">
        <v>5</v>
      </c>
      <c r="E164" s="56">
        <v>3206</v>
      </c>
      <c r="F164" s="56">
        <v>3716</v>
      </c>
      <c r="G164" s="56">
        <v>3166</v>
      </c>
      <c r="H164" s="57">
        <v>10088</v>
      </c>
      <c r="I164" s="62">
        <v>6154</v>
      </c>
      <c r="J164" s="59">
        <v>8288</v>
      </c>
      <c r="K164" s="59">
        <v>2294</v>
      </c>
      <c r="L164" s="60">
        <v>16736</v>
      </c>
      <c r="M164" s="63">
        <f t="shared" si="2"/>
        <v>26824</v>
      </c>
      <c r="O164" s="52"/>
      <c r="P164" s="85"/>
    </row>
    <row r="165" spans="1:16" ht="12.75">
      <c r="A165" s="12" t="s">
        <v>162</v>
      </c>
      <c r="B165" s="31" t="s">
        <v>281</v>
      </c>
      <c r="C165" s="31" t="s">
        <v>262</v>
      </c>
      <c r="D165" s="11" t="s">
        <v>5</v>
      </c>
      <c r="E165" s="56">
        <v>8811</v>
      </c>
      <c r="F165" s="56">
        <v>7377</v>
      </c>
      <c r="G165" s="56">
        <v>6025</v>
      </c>
      <c r="H165" s="57">
        <v>22213</v>
      </c>
      <c r="I165" s="62">
        <v>8357</v>
      </c>
      <c r="J165" s="59">
        <v>8866</v>
      </c>
      <c r="K165" s="59">
        <v>4243</v>
      </c>
      <c r="L165" s="60">
        <v>21466</v>
      </c>
      <c r="M165" s="63">
        <f t="shared" si="2"/>
        <v>43679</v>
      </c>
      <c r="O165" s="52"/>
      <c r="P165" s="85"/>
    </row>
    <row r="166" spans="1:16" ht="12.75">
      <c r="A166" s="12" t="s">
        <v>163</v>
      </c>
      <c r="B166" s="31" t="s">
        <v>282</v>
      </c>
      <c r="C166" s="31" t="s">
        <v>261</v>
      </c>
      <c r="D166" s="11" t="s">
        <v>5</v>
      </c>
      <c r="E166" s="56">
        <v>1969</v>
      </c>
      <c r="F166" s="56">
        <v>2329</v>
      </c>
      <c r="G166" s="56">
        <v>2657</v>
      </c>
      <c r="H166" s="57">
        <v>6955</v>
      </c>
      <c r="I166" s="62">
        <v>3360</v>
      </c>
      <c r="J166" s="59">
        <v>4671</v>
      </c>
      <c r="K166" s="59">
        <v>1785</v>
      </c>
      <c r="L166" s="60">
        <v>9816</v>
      </c>
      <c r="M166" s="63">
        <f t="shared" si="2"/>
        <v>16771</v>
      </c>
      <c r="O166" s="52"/>
      <c r="P166" s="85"/>
    </row>
    <row r="167" spans="1:16" ht="12.75">
      <c r="A167" s="12" t="s">
        <v>164</v>
      </c>
      <c r="B167" s="31" t="s">
        <v>282</v>
      </c>
      <c r="C167" s="31" t="s">
        <v>254</v>
      </c>
      <c r="D167" s="11" t="s">
        <v>5</v>
      </c>
      <c r="E167" s="56">
        <v>3128</v>
      </c>
      <c r="F167" s="56">
        <v>3299</v>
      </c>
      <c r="G167" s="56">
        <v>2429</v>
      </c>
      <c r="H167" s="57">
        <v>8856</v>
      </c>
      <c r="I167" s="62">
        <v>4089</v>
      </c>
      <c r="J167" s="59">
        <v>4754</v>
      </c>
      <c r="K167" s="59">
        <v>2306</v>
      </c>
      <c r="L167" s="60">
        <v>11149</v>
      </c>
      <c r="M167" s="63">
        <f t="shared" si="2"/>
        <v>20005</v>
      </c>
      <c r="O167" s="52"/>
      <c r="P167" s="85"/>
    </row>
    <row r="168" spans="1:16" ht="12.75">
      <c r="A168" s="12" t="s">
        <v>165</v>
      </c>
      <c r="B168" s="31" t="s">
        <v>280</v>
      </c>
      <c r="C168" s="31" t="s">
        <v>258</v>
      </c>
      <c r="D168" s="11" t="s">
        <v>9</v>
      </c>
      <c r="E168" s="70"/>
      <c r="F168" s="70"/>
      <c r="G168" s="70"/>
      <c r="H168" s="71"/>
      <c r="I168" s="72"/>
      <c r="J168" s="73"/>
      <c r="K168" s="73"/>
      <c r="L168" s="74"/>
      <c r="M168" s="75"/>
      <c r="O168" s="52"/>
      <c r="P168" s="85"/>
    </row>
    <row r="169" spans="1:16" ht="12.75">
      <c r="A169" s="12" t="s">
        <v>166</v>
      </c>
      <c r="B169" s="31" t="s">
        <v>282</v>
      </c>
      <c r="C169" s="31" t="s">
        <v>259</v>
      </c>
      <c r="D169" s="11" t="s">
        <v>9</v>
      </c>
      <c r="E169" s="70"/>
      <c r="F169" s="70"/>
      <c r="G169" s="70"/>
      <c r="H169" s="71"/>
      <c r="I169" s="72"/>
      <c r="J169" s="73"/>
      <c r="K169" s="73"/>
      <c r="L169" s="74"/>
      <c r="M169" s="75"/>
      <c r="O169" s="52"/>
      <c r="P169" s="85"/>
    </row>
    <row r="170" spans="1:16" ht="12.75">
      <c r="A170" s="12" t="s">
        <v>167</v>
      </c>
      <c r="B170" s="31" t="s">
        <v>279</v>
      </c>
      <c r="C170" s="31" t="s">
        <v>254</v>
      </c>
      <c r="D170" s="11" t="s">
        <v>5</v>
      </c>
      <c r="E170" s="56">
        <v>9958</v>
      </c>
      <c r="F170" s="56">
        <v>8911</v>
      </c>
      <c r="G170" s="56">
        <v>7569</v>
      </c>
      <c r="H170" s="57">
        <v>26438</v>
      </c>
      <c r="I170" s="62">
        <v>12311</v>
      </c>
      <c r="J170" s="59">
        <v>15531</v>
      </c>
      <c r="K170" s="59">
        <v>5564</v>
      </c>
      <c r="L170" s="60">
        <v>33406</v>
      </c>
      <c r="M170" s="63">
        <f t="shared" si="2"/>
        <v>59844</v>
      </c>
      <c r="O170" s="52"/>
      <c r="P170" s="85"/>
    </row>
    <row r="171" spans="1:16" ht="12.75">
      <c r="A171" s="12" t="s">
        <v>168</v>
      </c>
      <c r="B171" s="31" t="s">
        <v>282</v>
      </c>
      <c r="C171" s="31" t="s">
        <v>256</v>
      </c>
      <c r="D171" s="11" t="s">
        <v>9</v>
      </c>
      <c r="E171" s="70"/>
      <c r="F171" s="70"/>
      <c r="G171" s="70"/>
      <c r="H171" s="71"/>
      <c r="I171" s="72"/>
      <c r="J171" s="73"/>
      <c r="K171" s="73"/>
      <c r="L171" s="74"/>
      <c r="M171" s="75"/>
      <c r="O171" s="52"/>
      <c r="P171" s="85"/>
    </row>
    <row r="172" spans="1:16" ht="12.75">
      <c r="A172" s="12" t="s">
        <v>169</v>
      </c>
      <c r="B172" s="31" t="s">
        <v>279</v>
      </c>
      <c r="C172" s="31" t="s">
        <v>259</v>
      </c>
      <c r="D172" s="11" t="s">
        <v>5</v>
      </c>
      <c r="E172" s="56">
        <v>5706</v>
      </c>
      <c r="F172" s="56">
        <v>8265</v>
      </c>
      <c r="G172" s="56">
        <v>7261</v>
      </c>
      <c r="H172" s="57">
        <v>21232</v>
      </c>
      <c r="I172" s="62">
        <v>9766</v>
      </c>
      <c r="J172" s="59">
        <v>11455</v>
      </c>
      <c r="K172" s="59">
        <v>7723</v>
      </c>
      <c r="L172" s="60">
        <v>28944</v>
      </c>
      <c r="M172" s="63">
        <f t="shared" si="2"/>
        <v>50176</v>
      </c>
      <c r="O172" s="52"/>
      <c r="P172" s="85"/>
    </row>
    <row r="173" spans="1:16" ht="12.75">
      <c r="A173" s="12" t="s">
        <v>170</v>
      </c>
      <c r="B173" s="31" t="s">
        <v>282</v>
      </c>
      <c r="C173" s="31" t="s">
        <v>261</v>
      </c>
      <c r="D173" s="11" t="s">
        <v>5</v>
      </c>
      <c r="E173" s="56">
        <v>603</v>
      </c>
      <c r="F173" s="56">
        <v>1544</v>
      </c>
      <c r="G173" s="56">
        <v>1318</v>
      </c>
      <c r="H173" s="57">
        <v>3465</v>
      </c>
      <c r="I173" s="62">
        <v>1982</v>
      </c>
      <c r="J173" s="59">
        <v>3595</v>
      </c>
      <c r="K173" s="59">
        <v>3591</v>
      </c>
      <c r="L173" s="60">
        <v>9168</v>
      </c>
      <c r="M173" s="63">
        <f t="shared" si="2"/>
        <v>12633</v>
      </c>
      <c r="O173" s="52"/>
      <c r="P173" s="85"/>
    </row>
    <row r="174" spans="1:16" ht="12.75">
      <c r="A174" s="12" t="s">
        <v>171</v>
      </c>
      <c r="B174" s="31" t="s">
        <v>282</v>
      </c>
      <c r="C174" s="31" t="s">
        <v>255</v>
      </c>
      <c r="D174" s="11" t="s">
        <v>9</v>
      </c>
      <c r="E174" s="70"/>
      <c r="F174" s="70"/>
      <c r="G174" s="70"/>
      <c r="H174" s="71"/>
      <c r="I174" s="72"/>
      <c r="J174" s="73"/>
      <c r="K174" s="73"/>
      <c r="L174" s="74"/>
      <c r="M174" s="75"/>
      <c r="O174" s="52"/>
      <c r="P174" s="85"/>
    </row>
    <row r="175" spans="1:16" ht="12.75">
      <c r="A175" s="12" t="s">
        <v>172</v>
      </c>
      <c r="B175" s="31" t="s">
        <v>282</v>
      </c>
      <c r="C175" s="31" t="s">
        <v>256</v>
      </c>
      <c r="D175" s="11" t="s">
        <v>5</v>
      </c>
      <c r="E175" s="56">
        <v>3804</v>
      </c>
      <c r="F175" s="56">
        <v>3479</v>
      </c>
      <c r="G175" s="56">
        <v>2619</v>
      </c>
      <c r="H175" s="57">
        <v>9902</v>
      </c>
      <c r="I175" s="62">
        <v>3504</v>
      </c>
      <c r="J175" s="59">
        <v>5025</v>
      </c>
      <c r="K175" s="59">
        <v>2333</v>
      </c>
      <c r="L175" s="60">
        <v>10862</v>
      </c>
      <c r="M175" s="63">
        <f t="shared" si="2"/>
        <v>20764</v>
      </c>
      <c r="O175" s="52"/>
      <c r="P175" s="85"/>
    </row>
    <row r="176" spans="1:16" ht="12.75">
      <c r="A176" s="12" t="s">
        <v>173</v>
      </c>
      <c r="B176" s="31" t="s">
        <v>281</v>
      </c>
      <c r="C176" s="31" t="s">
        <v>255</v>
      </c>
      <c r="D176" s="11" t="s">
        <v>5</v>
      </c>
      <c r="E176" s="56">
        <v>352</v>
      </c>
      <c r="F176" s="56">
        <v>386</v>
      </c>
      <c r="G176" s="56">
        <v>227</v>
      </c>
      <c r="H176" s="57">
        <v>965</v>
      </c>
      <c r="I176" s="62">
        <v>593</v>
      </c>
      <c r="J176" s="59">
        <v>975</v>
      </c>
      <c r="K176" s="59">
        <v>417</v>
      </c>
      <c r="L176" s="60">
        <v>1985</v>
      </c>
      <c r="M176" s="63">
        <f t="shared" si="2"/>
        <v>2950</v>
      </c>
      <c r="O176" s="52"/>
      <c r="P176" s="85"/>
    </row>
    <row r="177" spans="1:16" ht="12.75">
      <c r="A177" s="12" t="s">
        <v>174</v>
      </c>
      <c r="B177" s="31" t="s">
        <v>282</v>
      </c>
      <c r="C177" s="31" t="s">
        <v>259</v>
      </c>
      <c r="D177" s="11" t="s">
        <v>9</v>
      </c>
      <c r="E177" s="70"/>
      <c r="F177" s="70"/>
      <c r="G177" s="70"/>
      <c r="H177" s="71"/>
      <c r="I177" s="72"/>
      <c r="J177" s="73"/>
      <c r="K177" s="73"/>
      <c r="L177" s="74"/>
      <c r="M177" s="75"/>
      <c r="O177" s="52"/>
      <c r="P177" s="85"/>
    </row>
    <row r="178" spans="1:16" ht="12.75">
      <c r="A178" s="12" t="s">
        <v>175</v>
      </c>
      <c r="B178" s="31" t="s">
        <v>279</v>
      </c>
      <c r="C178" s="31" t="s">
        <v>254</v>
      </c>
      <c r="D178" s="11" t="s">
        <v>5</v>
      </c>
      <c r="E178" s="56">
        <v>11725</v>
      </c>
      <c r="F178" s="56">
        <v>8481</v>
      </c>
      <c r="G178" s="56">
        <v>9471</v>
      </c>
      <c r="H178" s="57">
        <v>29677</v>
      </c>
      <c r="I178" s="62">
        <v>12068</v>
      </c>
      <c r="J178" s="59">
        <v>14705</v>
      </c>
      <c r="K178" s="59">
        <v>6380</v>
      </c>
      <c r="L178" s="60">
        <v>33153</v>
      </c>
      <c r="M178" s="63">
        <f t="shared" si="2"/>
        <v>62830</v>
      </c>
      <c r="O178" s="52"/>
      <c r="P178" s="85"/>
    </row>
    <row r="179" spans="1:16" ht="12.75">
      <c r="A179" s="12" t="s">
        <v>176</v>
      </c>
      <c r="B179" s="31" t="s">
        <v>279</v>
      </c>
      <c r="C179" s="31" t="s">
        <v>261</v>
      </c>
      <c r="D179" s="11" t="s">
        <v>5</v>
      </c>
      <c r="E179" s="56">
        <v>11054</v>
      </c>
      <c r="F179" s="56">
        <v>11338</v>
      </c>
      <c r="G179" s="56">
        <v>9563</v>
      </c>
      <c r="H179" s="57">
        <v>31955</v>
      </c>
      <c r="I179" s="62">
        <v>11652</v>
      </c>
      <c r="J179" s="59">
        <v>15483</v>
      </c>
      <c r="K179" s="59">
        <v>6085</v>
      </c>
      <c r="L179" s="60">
        <v>33220</v>
      </c>
      <c r="M179" s="63">
        <f t="shared" si="2"/>
        <v>65175</v>
      </c>
      <c r="O179" s="52"/>
      <c r="P179" s="85"/>
    </row>
    <row r="180" spans="1:16" ht="12.75">
      <c r="A180" s="12" t="s">
        <v>177</v>
      </c>
      <c r="B180" s="31" t="s">
        <v>279</v>
      </c>
      <c r="C180" s="31" t="s">
        <v>254</v>
      </c>
      <c r="D180" s="11" t="s">
        <v>5</v>
      </c>
      <c r="E180" s="56">
        <v>11702</v>
      </c>
      <c r="F180" s="56">
        <v>9119</v>
      </c>
      <c r="G180" s="56">
        <v>7163</v>
      </c>
      <c r="H180" s="57">
        <v>27984</v>
      </c>
      <c r="I180" s="62">
        <v>11581</v>
      </c>
      <c r="J180" s="59">
        <v>26742</v>
      </c>
      <c r="K180" s="59">
        <v>4500</v>
      </c>
      <c r="L180" s="60">
        <v>42823</v>
      </c>
      <c r="M180" s="63">
        <f t="shared" si="2"/>
        <v>70807</v>
      </c>
      <c r="O180" s="52"/>
      <c r="P180" s="85"/>
    </row>
    <row r="181" spans="1:16" ht="12.75">
      <c r="A181" s="12" t="s">
        <v>178</v>
      </c>
      <c r="B181" s="31" t="s">
        <v>282</v>
      </c>
      <c r="C181" s="31" t="s">
        <v>259</v>
      </c>
      <c r="D181" s="11" t="s">
        <v>9</v>
      </c>
      <c r="E181" s="70"/>
      <c r="F181" s="70"/>
      <c r="G181" s="70"/>
      <c r="H181" s="71"/>
      <c r="I181" s="72"/>
      <c r="J181" s="73"/>
      <c r="K181" s="73"/>
      <c r="L181" s="74"/>
      <c r="M181" s="75"/>
      <c r="O181" s="52"/>
      <c r="P181" s="85"/>
    </row>
    <row r="182" spans="1:16" ht="12.75">
      <c r="A182" s="17" t="s">
        <v>179</v>
      </c>
      <c r="B182" s="31" t="s">
        <v>282</v>
      </c>
      <c r="C182" s="31" t="s">
        <v>256</v>
      </c>
      <c r="D182" s="11" t="s">
        <v>5</v>
      </c>
      <c r="E182" s="56">
        <v>2135</v>
      </c>
      <c r="F182" s="56">
        <v>2152</v>
      </c>
      <c r="G182" s="56">
        <v>1471</v>
      </c>
      <c r="H182" s="57">
        <v>5758</v>
      </c>
      <c r="I182" s="62">
        <v>3078</v>
      </c>
      <c r="J182" s="59">
        <v>4273</v>
      </c>
      <c r="K182" s="59">
        <v>1952</v>
      </c>
      <c r="L182" s="60">
        <v>9303</v>
      </c>
      <c r="M182" s="63">
        <f t="shared" si="2"/>
        <v>15061</v>
      </c>
      <c r="O182" s="52"/>
      <c r="P182" s="85"/>
    </row>
    <row r="183" spans="1:16" ht="12.75">
      <c r="A183" s="12" t="s">
        <v>180</v>
      </c>
      <c r="B183" s="32" t="s">
        <v>281</v>
      </c>
      <c r="C183" s="32" t="s">
        <v>261</v>
      </c>
      <c r="D183" s="11" t="s">
        <v>5</v>
      </c>
      <c r="E183" s="56">
        <v>19308</v>
      </c>
      <c r="F183" s="56">
        <v>17509</v>
      </c>
      <c r="G183" s="56">
        <v>18039</v>
      </c>
      <c r="H183" s="57">
        <v>54856</v>
      </c>
      <c r="I183" s="62">
        <v>27235</v>
      </c>
      <c r="J183" s="59">
        <v>26969</v>
      </c>
      <c r="K183" s="59">
        <v>17173</v>
      </c>
      <c r="L183" s="60">
        <v>71377</v>
      </c>
      <c r="M183" s="63">
        <f t="shared" si="2"/>
        <v>126233</v>
      </c>
      <c r="O183" s="52"/>
      <c r="P183" s="85"/>
    </row>
    <row r="184" spans="1:16" ht="12.75">
      <c r="A184" s="12" t="s">
        <v>181</v>
      </c>
      <c r="B184" s="31" t="s">
        <v>281</v>
      </c>
      <c r="C184" s="31" t="s">
        <v>256</v>
      </c>
      <c r="D184" s="11" t="s">
        <v>5</v>
      </c>
      <c r="E184" s="56">
        <v>1757</v>
      </c>
      <c r="F184" s="56">
        <v>1192</v>
      </c>
      <c r="G184" s="56">
        <v>1628</v>
      </c>
      <c r="H184" s="57">
        <v>4577</v>
      </c>
      <c r="I184" s="62">
        <v>2048</v>
      </c>
      <c r="J184" s="59">
        <v>2036</v>
      </c>
      <c r="K184" s="59" t="s">
        <v>285</v>
      </c>
      <c r="L184" s="60">
        <v>4084</v>
      </c>
      <c r="M184" s="63">
        <f t="shared" si="2"/>
        <v>8661</v>
      </c>
      <c r="O184" s="52"/>
      <c r="P184" s="85"/>
    </row>
    <row r="185" spans="1:16" ht="12.75">
      <c r="A185" s="12" t="s">
        <v>182</v>
      </c>
      <c r="B185" s="31" t="s">
        <v>279</v>
      </c>
      <c r="C185" s="31" t="s">
        <v>261</v>
      </c>
      <c r="D185" s="11" t="s">
        <v>5</v>
      </c>
      <c r="E185" s="56">
        <v>6792</v>
      </c>
      <c r="F185" s="56">
        <v>8059</v>
      </c>
      <c r="G185" s="56">
        <v>6631</v>
      </c>
      <c r="H185" s="57">
        <v>21482</v>
      </c>
      <c r="I185" s="62">
        <v>8225</v>
      </c>
      <c r="J185" s="59">
        <v>12594</v>
      </c>
      <c r="K185" s="59">
        <v>6686</v>
      </c>
      <c r="L185" s="60">
        <v>27505</v>
      </c>
      <c r="M185" s="63">
        <f t="shared" si="2"/>
        <v>48987</v>
      </c>
      <c r="O185" s="52"/>
      <c r="P185" s="85"/>
    </row>
    <row r="186" spans="1:16" ht="12.75">
      <c r="A186" s="12" t="s">
        <v>183</v>
      </c>
      <c r="B186" s="31" t="s">
        <v>282</v>
      </c>
      <c r="C186" s="31" t="s">
        <v>257</v>
      </c>
      <c r="D186" s="11" t="s">
        <v>5</v>
      </c>
      <c r="E186" s="56">
        <v>1374</v>
      </c>
      <c r="F186" s="56">
        <v>1797</v>
      </c>
      <c r="G186" s="56">
        <v>1456</v>
      </c>
      <c r="H186" s="57">
        <v>4627</v>
      </c>
      <c r="I186" s="62">
        <v>2064</v>
      </c>
      <c r="J186" s="59">
        <v>3104</v>
      </c>
      <c r="K186" s="59">
        <v>1502</v>
      </c>
      <c r="L186" s="60">
        <v>6670</v>
      </c>
      <c r="M186" s="63">
        <f t="shared" si="2"/>
        <v>11297</v>
      </c>
      <c r="O186" s="52"/>
      <c r="P186" s="85"/>
    </row>
    <row r="187" spans="1:16" ht="12.75">
      <c r="A187" s="12" t="s">
        <v>184</v>
      </c>
      <c r="B187" s="31" t="s">
        <v>282</v>
      </c>
      <c r="C187" s="31" t="s">
        <v>255</v>
      </c>
      <c r="D187" s="11" t="s">
        <v>5</v>
      </c>
      <c r="E187" s="56">
        <v>1491</v>
      </c>
      <c r="F187" s="56">
        <v>2232</v>
      </c>
      <c r="G187" s="56">
        <v>2249</v>
      </c>
      <c r="H187" s="57">
        <v>5972</v>
      </c>
      <c r="I187" s="62">
        <v>2471</v>
      </c>
      <c r="J187" s="59">
        <v>4390</v>
      </c>
      <c r="K187" s="59">
        <v>2669</v>
      </c>
      <c r="L187" s="60">
        <v>9530</v>
      </c>
      <c r="M187" s="63">
        <f t="shared" si="2"/>
        <v>15502</v>
      </c>
      <c r="O187" s="52"/>
      <c r="P187" s="85"/>
    </row>
    <row r="188" spans="1:16" ht="12.75">
      <c r="A188" s="12" t="s">
        <v>185</v>
      </c>
      <c r="B188" s="31" t="s">
        <v>281</v>
      </c>
      <c r="C188" s="31" t="s">
        <v>260</v>
      </c>
      <c r="D188" s="11" t="s">
        <v>9</v>
      </c>
      <c r="E188" s="70"/>
      <c r="F188" s="70"/>
      <c r="G188" s="70"/>
      <c r="H188" s="71"/>
      <c r="I188" s="72"/>
      <c r="J188" s="73"/>
      <c r="K188" s="73"/>
      <c r="L188" s="74"/>
      <c r="M188" s="75"/>
      <c r="O188" s="52"/>
      <c r="P188" s="85"/>
    </row>
    <row r="189" spans="1:16" ht="12.75">
      <c r="A189" s="12" t="s">
        <v>186</v>
      </c>
      <c r="B189" s="31" t="s">
        <v>282</v>
      </c>
      <c r="C189" s="31" t="s">
        <v>260</v>
      </c>
      <c r="D189" s="11" t="s">
        <v>9</v>
      </c>
      <c r="E189" s="70"/>
      <c r="F189" s="70"/>
      <c r="G189" s="70"/>
      <c r="H189" s="71"/>
      <c r="I189" s="72"/>
      <c r="J189" s="73"/>
      <c r="K189" s="73"/>
      <c r="L189" s="74"/>
      <c r="M189" s="75"/>
      <c r="O189" s="52"/>
      <c r="P189" s="85"/>
    </row>
    <row r="190" spans="1:16" ht="12.75">
      <c r="A190" s="12" t="s">
        <v>187</v>
      </c>
      <c r="B190" s="31" t="s">
        <v>282</v>
      </c>
      <c r="C190" s="31" t="s">
        <v>255</v>
      </c>
      <c r="D190" s="11" t="s">
        <v>5</v>
      </c>
      <c r="E190" s="56">
        <v>1176</v>
      </c>
      <c r="F190" s="56">
        <v>1503</v>
      </c>
      <c r="G190" s="56">
        <v>1228</v>
      </c>
      <c r="H190" s="57">
        <v>3907</v>
      </c>
      <c r="I190" s="62">
        <v>238</v>
      </c>
      <c r="J190" s="59">
        <v>3070</v>
      </c>
      <c r="K190" s="59">
        <v>1415</v>
      </c>
      <c r="L190" s="60">
        <v>4723</v>
      </c>
      <c r="M190" s="63">
        <f t="shared" si="2"/>
        <v>8630</v>
      </c>
      <c r="O190" s="52"/>
      <c r="P190" s="85"/>
    </row>
    <row r="191" spans="1:16" ht="12.75">
      <c r="A191" s="12" t="s">
        <v>297</v>
      </c>
      <c r="B191" s="31" t="s">
        <v>282</v>
      </c>
      <c r="C191" s="31" t="s">
        <v>255</v>
      </c>
      <c r="D191" s="11" t="s">
        <v>5</v>
      </c>
      <c r="E191" s="56">
        <v>0</v>
      </c>
      <c r="F191" s="56">
        <v>0</v>
      </c>
      <c r="G191" s="56">
        <v>4239</v>
      </c>
      <c r="H191" s="57">
        <v>4239</v>
      </c>
      <c r="I191" s="62">
        <v>10066</v>
      </c>
      <c r="J191" s="59">
        <v>14550</v>
      </c>
      <c r="K191" s="59">
        <v>5977</v>
      </c>
      <c r="L191" s="60">
        <v>30593</v>
      </c>
      <c r="M191" s="63">
        <f t="shared" si="2"/>
        <v>34832</v>
      </c>
      <c r="O191" s="52"/>
      <c r="P191" s="85"/>
    </row>
    <row r="192" spans="1:16" ht="12.75">
      <c r="A192" s="12" t="s">
        <v>188</v>
      </c>
      <c r="B192" s="31" t="s">
        <v>282</v>
      </c>
      <c r="C192" s="31" t="s">
        <v>254</v>
      </c>
      <c r="D192" s="11" t="s">
        <v>5</v>
      </c>
      <c r="E192" s="56">
        <v>3442</v>
      </c>
      <c r="F192" s="56">
        <v>3535</v>
      </c>
      <c r="G192" s="56">
        <v>3271</v>
      </c>
      <c r="H192" s="57">
        <v>10248</v>
      </c>
      <c r="I192" s="62">
        <v>6370</v>
      </c>
      <c r="J192" s="59">
        <v>8364</v>
      </c>
      <c r="K192" s="59">
        <v>2594</v>
      </c>
      <c r="L192" s="60">
        <v>17328</v>
      </c>
      <c r="M192" s="63">
        <f t="shared" si="2"/>
        <v>27576</v>
      </c>
      <c r="O192" s="52"/>
      <c r="P192" s="85"/>
    </row>
    <row r="193" spans="1:16" ht="12.75">
      <c r="A193" s="12" t="s">
        <v>189</v>
      </c>
      <c r="B193" s="31" t="s">
        <v>282</v>
      </c>
      <c r="C193" s="31" t="s">
        <v>257</v>
      </c>
      <c r="D193" s="11" t="s">
        <v>9</v>
      </c>
      <c r="E193" s="70"/>
      <c r="F193" s="70"/>
      <c r="G193" s="70"/>
      <c r="H193" s="71"/>
      <c r="I193" s="72"/>
      <c r="J193" s="73"/>
      <c r="K193" s="73"/>
      <c r="L193" s="74"/>
      <c r="M193" s="75"/>
      <c r="O193" s="52"/>
      <c r="P193" s="85"/>
    </row>
    <row r="194" spans="1:16" ht="12.75">
      <c r="A194" s="12" t="s">
        <v>190</v>
      </c>
      <c r="B194" s="31" t="s">
        <v>282</v>
      </c>
      <c r="C194" s="31" t="s">
        <v>254</v>
      </c>
      <c r="D194" s="11" t="s">
        <v>9</v>
      </c>
      <c r="E194" s="70"/>
      <c r="F194" s="70"/>
      <c r="G194" s="70"/>
      <c r="H194" s="71"/>
      <c r="I194" s="72"/>
      <c r="J194" s="73"/>
      <c r="K194" s="73"/>
      <c r="L194" s="74"/>
      <c r="M194" s="75"/>
      <c r="O194" s="52"/>
      <c r="P194" s="85"/>
    </row>
    <row r="195" spans="1:16" ht="12.75">
      <c r="A195" s="12" t="s">
        <v>191</v>
      </c>
      <c r="B195" s="31" t="s">
        <v>282</v>
      </c>
      <c r="C195" s="31" t="s">
        <v>260</v>
      </c>
      <c r="D195" s="11" t="s">
        <v>9</v>
      </c>
      <c r="E195" s="70"/>
      <c r="F195" s="70"/>
      <c r="G195" s="70"/>
      <c r="H195" s="71"/>
      <c r="I195" s="72"/>
      <c r="J195" s="73"/>
      <c r="K195" s="73"/>
      <c r="L195" s="74"/>
      <c r="M195" s="75"/>
      <c r="O195" s="52"/>
      <c r="P195" s="85"/>
    </row>
    <row r="196" spans="1:16" ht="12.75">
      <c r="A196" s="12" t="s">
        <v>192</v>
      </c>
      <c r="B196" s="31" t="s">
        <v>282</v>
      </c>
      <c r="C196" s="31" t="s">
        <v>261</v>
      </c>
      <c r="D196" s="11" t="s">
        <v>5</v>
      </c>
      <c r="E196" s="56">
        <v>3689</v>
      </c>
      <c r="F196" s="56">
        <v>3611</v>
      </c>
      <c r="G196" s="56">
        <v>3151</v>
      </c>
      <c r="H196" s="57">
        <v>10451</v>
      </c>
      <c r="I196" s="62">
        <v>3382</v>
      </c>
      <c r="J196" s="59">
        <v>4003</v>
      </c>
      <c r="K196" s="59">
        <v>2416</v>
      </c>
      <c r="L196" s="60">
        <v>9801</v>
      </c>
      <c r="M196" s="63">
        <f t="shared" si="2"/>
        <v>20252</v>
      </c>
      <c r="O196" s="52"/>
      <c r="P196" s="85"/>
    </row>
    <row r="197" spans="1:16" ht="12.75">
      <c r="A197" s="12" t="s">
        <v>193</v>
      </c>
      <c r="B197" s="31" t="s">
        <v>279</v>
      </c>
      <c r="C197" s="31" t="s">
        <v>262</v>
      </c>
      <c r="D197" s="11" t="s">
        <v>5</v>
      </c>
      <c r="E197" s="56">
        <v>9569</v>
      </c>
      <c r="F197" s="56">
        <v>9127</v>
      </c>
      <c r="G197" s="56">
        <v>6828</v>
      </c>
      <c r="H197" s="57">
        <v>25524</v>
      </c>
      <c r="I197" s="62">
        <v>10973</v>
      </c>
      <c r="J197" s="59">
        <v>15515</v>
      </c>
      <c r="K197" s="59">
        <v>6931</v>
      </c>
      <c r="L197" s="60">
        <v>33419</v>
      </c>
      <c r="M197" s="63">
        <f aca="true" t="shared" si="3" ref="M197:M254">H197+L197</f>
        <v>58943</v>
      </c>
      <c r="O197" s="52"/>
      <c r="P197" s="85"/>
    </row>
    <row r="198" spans="1:16" ht="12.75">
      <c r="A198" s="12" t="s">
        <v>194</v>
      </c>
      <c r="B198" s="31" t="s">
        <v>281</v>
      </c>
      <c r="C198" s="31" t="s">
        <v>256</v>
      </c>
      <c r="D198" s="11" t="s">
        <v>5</v>
      </c>
      <c r="E198" s="56">
        <v>12959</v>
      </c>
      <c r="F198" s="56">
        <v>11168</v>
      </c>
      <c r="G198" s="56">
        <v>7196</v>
      </c>
      <c r="H198" s="57">
        <v>31323</v>
      </c>
      <c r="I198" s="62">
        <v>10091</v>
      </c>
      <c r="J198" s="59">
        <v>14189</v>
      </c>
      <c r="K198" s="59">
        <v>4954</v>
      </c>
      <c r="L198" s="60">
        <v>29234</v>
      </c>
      <c r="M198" s="63">
        <f t="shared" si="3"/>
        <v>60557</v>
      </c>
      <c r="O198" s="52"/>
      <c r="P198" s="85"/>
    </row>
    <row r="199" spans="1:16" ht="12.75">
      <c r="A199" s="12" t="s">
        <v>195</v>
      </c>
      <c r="B199" s="31" t="s">
        <v>281</v>
      </c>
      <c r="C199" s="31" t="s">
        <v>257</v>
      </c>
      <c r="D199" s="11" t="s">
        <v>5</v>
      </c>
      <c r="E199" s="56">
        <v>7281</v>
      </c>
      <c r="F199" s="56">
        <v>7784</v>
      </c>
      <c r="G199" s="56">
        <v>6741</v>
      </c>
      <c r="H199" s="57">
        <v>21806</v>
      </c>
      <c r="I199" s="62">
        <v>9016</v>
      </c>
      <c r="J199" s="59">
        <v>9927</v>
      </c>
      <c r="K199" s="59">
        <v>5373</v>
      </c>
      <c r="L199" s="60">
        <v>24316</v>
      </c>
      <c r="M199" s="63">
        <f t="shared" si="3"/>
        <v>46122</v>
      </c>
      <c r="O199" s="52"/>
      <c r="P199" s="85"/>
    </row>
    <row r="200" spans="1:16" ht="12.75">
      <c r="A200" s="12" t="s">
        <v>196</v>
      </c>
      <c r="B200" s="31" t="s">
        <v>280</v>
      </c>
      <c r="C200" s="31" t="s">
        <v>258</v>
      </c>
      <c r="D200" s="11" t="s">
        <v>5</v>
      </c>
      <c r="E200" s="56">
        <v>1435</v>
      </c>
      <c r="F200" s="56">
        <v>1818</v>
      </c>
      <c r="G200" s="56">
        <v>1191</v>
      </c>
      <c r="H200" s="57">
        <v>4444</v>
      </c>
      <c r="I200" s="62">
        <v>1885</v>
      </c>
      <c r="J200" s="59">
        <v>2195</v>
      </c>
      <c r="K200" s="59">
        <v>1411</v>
      </c>
      <c r="L200" s="60">
        <v>5491</v>
      </c>
      <c r="M200" s="63">
        <f t="shared" si="3"/>
        <v>9935</v>
      </c>
      <c r="O200" s="52"/>
      <c r="P200" s="85"/>
    </row>
    <row r="201" spans="1:16" ht="12.75">
      <c r="A201" s="12" t="s">
        <v>197</v>
      </c>
      <c r="B201" s="31" t="s">
        <v>282</v>
      </c>
      <c r="C201" s="31" t="s">
        <v>256</v>
      </c>
      <c r="D201" s="11" t="s">
        <v>5</v>
      </c>
      <c r="E201" s="56">
        <v>7075</v>
      </c>
      <c r="F201" s="56">
        <v>2938</v>
      </c>
      <c r="G201" s="56">
        <v>1841</v>
      </c>
      <c r="H201" s="57">
        <v>11854</v>
      </c>
      <c r="I201" s="62">
        <v>3030</v>
      </c>
      <c r="J201" s="59">
        <v>4023</v>
      </c>
      <c r="K201" s="59">
        <v>1843</v>
      </c>
      <c r="L201" s="60">
        <v>8896</v>
      </c>
      <c r="M201" s="63">
        <f t="shared" si="3"/>
        <v>20750</v>
      </c>
      <c r="O201" s="52"/>
      <c r="P201" s="85"/>
    </row>
    <row r="202" spans="1:16" ht="12.75">
      <c r="A202" s="12" t="s">
        <v>198</v>
      </c>
      <c r="B202" s="31" t="s">
        <v>282</v>
      </c>
      <c r="C202" s="31" t="s">
        <v>257</v>
      </c>
      <c r="D202" s="11" t="s">
        <v>5</v>
      </c>
      <c r="E202" s="56">
        <v>2793</v>
      </c>
      <c r="F202" s="56">
        <v>2854</v>
      </c>
      <c r="G202" s="56">
        <v>2162</v>
      </c>
      <c r="H202" s="57">
        <v>7809</v>
      </c>
      <c r="I202" s="62">
        <v>3877</v>
      </c>
      <c r="J202" s="59">
        <v>6159</v>
      </c>
      <c r="K202" s="59">
        <v>2400</v>
      </c>
      <c r="L202" s="60">
        <v>12436</v>
      </c>
      <c r="M202" s="63">
        <f t="shared" si="3"/>
        <v>20245</v>
      </c>
      <c r="O202" s="52"/>
      <c r="P202" s="85"/>
    </row>
    <row r="203" spans="1:16" ht="12.75">
      <c r="A203" s="12" t="s">
        <v>199</v>
      </c>
      <c r="B203" s="31" t="s">
        <v>282</v>
      </c>
      <c r="C203" s="31" t="s">
        <v>257</v>
      </c>
      <c r="D203" s="11" t="s">
        <v>5</v>
      </c>
      <c r="E203" s="56">
        <v>277</v>
      </c>
      <c r="F203" s="56">
        <v>703</v>
      </c>
      <c r="G203" s="56">
        <v>782</v>
      </c>
      <c r="H203" s="57">
        <v>1762</v>
      </c>
      <c r="I203" s="62">
        <v>6061</v>
      </c>
      <c r="J203" s="59">
        <v>7548</v>
      </c>
      <c r="K203" s="59">
        <v>2413</v>
      </c>
      <c r="L203" s="60">
        <v>16022</v>
      </c>
      <c r="M203" s="63">
        <f t="shared" si="3"/>
        <v>17784</v>
      </c>
      <c r="O203" s="52"/>
      <c r="P203" s="85"/>
    </row>
    <row r="204" spans="1:16" ht="12.75">
      <c r="A204" s="12" t="s">
        <v>200</v>
      </c>
      <c r="B204" s="31" t="s">
        <v>279</v>
      </c>
      <c r="C204" s="31" t="s">
        <v>254</v>
      </c>
      <c r="D204" s="11" t="s">
        <v>5</v>
      </c>
      <c r="E204" s="56">
        <v>967</v>
      </c>
      <c r="F204" s="56">
        <v>2502</v>
      </c>
      <c r="G204" s="56">
        <v>2445</v>
      </c>
      <c r="H204" s="57">
        <v>5914</v>
      </c>
      <c r="I204" s="62">
        <v>2926</v>
      </c>
      <c r="J204" s="59">
        <v>5591</v>
      </c>
      <c r="K204" s="59">
        <v>1751</v>
      </c>
      <c r="L204" s="60">
        <v>10268</v>
      </c>
      <c r="M204" s="63">
        <f t="shared" si="3"/>
        <v>16182</v>
      </c>
      <c r="O204" s="52"/>
      <c r="P204" s="85"/>
    </row>
    <row r="205" spans="1:16" ht="12.75">
      <c r="A205" s="12" t="s">
        <v>283</v>
      </c>
      <c r="B205" s="31" t="s">
        <v>279</v>
      </c>
      <c r="C205" s="31" t="s">
        <v>261</v>
      </c>
      <c r="D205" s="11" t="s">
        <v>5</v>
      </c>
      <c r="E205" s="56">
        <v>4316</v>
      </c>
      <c r="F205" s="56">
        <v>4064</v>
      </c>
      <c r="G205" s="56">
        <v>3583</v>
      </c>
      <c r="H205" s="57">
        <v>11963</v>
      </c>
      <c r="I205" s="62">
        <v>4786</v>
      </c>
      <c r="J205" s="59">
        <v>6171</v>
      </c>
      <c r="K205" s="59">
        <v>4367</v>
      </c>
      <c r="L205" s="60">
        <v>15324</v>
      </c>
      <c r="M205" s="63">
        <f t="shared" si="3"/>
        <v>27287</v>
      </c>
      <c r="O205" s="52"/>
      <c r="P205" s="85"/>
    </row>
    <row r="206" spans="1:16" ht="12.75">
      <c r="A206" s="12" t="s">
        <v>201</v>
      </c>
      <c r="B206" s="31" t="s">
        <v>282</v>
      </c>
      <c r="C206" s="31" t="s">
        <v>261</v>
      </c>
      <c r="D206" s="11" t="s">
        <v>5</v>
      </c>
      <c r="E206" s="56">
        <v>3217</v>
      </c>
      <c r="F206" s="56">
        <v>3119</v>
      </c>
      <c r="G206" s="56">
        <v>3221</v>
      </c>
      <c r="H206" s="57">
        <v>9557</v>
      </c>
      <c r="I206" s="62">
        <v>4436</v>
      </c>
      <c r="J206" s="59">
        <v>4665</v>
      </c>
      <c r="K206" s="59">
        <v>2919</v>
      </c>
      <c r="L206" s="60">
        <v>12020</v>
      </c>
      <c r="M206" s="63">
        <f t="shared" si="3"/>
        <v>21577</v>
      </c>
      <c r="O206" s="52"/>
      <c r="P206" s="85"/>
    </row>
    <row r="207" spans="1:16" ht="12.75">
      <c r="A207" s="12" t="s">
        <v>202</v>
      </c>
      <c r="B207" s="31" t="s">
        <v>282</v>
      </c>
      <c r="C207" s="31" t="s">
        <v>257</v>
      </c>
      <c r="D207" s="11" t="s">
        <v>5</v>
      </c>
      <c r="E207" s="56">
        <v>1727</v>
      </c>
      <c r="F207" s="56">
        <v>1770</v>
      </c>
      <c r="G207" s="56">
        <v>1756</v>
      </c>
      <c r="H207" s="57">
        <v>5253</v>
      </c>
      <c r="I207" s="62">
        <v>2807</v>
      </c>
      <c r="J207" s="59">
        <v>1728</v>
      </c>
      <c r="K207" s="59">
        <v>990</v>
      </c>
      <c r="L207" s="60">
        <v>5525</v>
      </c>
      <c r="M207" s="63">
        <f t="shared" si="3"/>
        <v>10778</v>
      </c>
      <c r="O207" s="52"/>
      <c r="P207" s="85"/>
    </row>
    <row r="208" spans="1:16" ht="12.75">
      <c r="A208" s="12" t="s">
        <v>203</v>
      </c>
      <c r="B208" s="31" t="s">
        <v>279</v>
      </c>
      <c r="C208" s="31" t="s">
        <v>254</v>
      </c>
      <c r="D208" s="11" t="s">
        <v>9</v>
      </c>
      <c r="E208" s="70"/>
      <c r="F208" s="70"/>
      <c r="G208" s="70"/>
      <c r="H208" s="71"/>
      <c r="I208" s="72"/>
      <c r="J208" s="73"/>
      <c r="K208" s="73"/>
      <c r="L208" s="74"/>
      <c r="M208" s="75"/>
      <c r="O208" s="52"/>
      <c r="P208" s="85"/>
    </row>
    <row r="209" spans="1:16" ht="12.75">
      <c r="A209" s="12" t="s">
        <v>204</v>
      </c>
      <c r="B209" s="31" t="s">
        <v>281</v>
      </c>
      <c r="C209" s="31" t="s">
        <v>262</v>
      </c>
      <c r="D209" s="11" t="s">
        <v>5</v>
      </c>
      <c r="E209" s="56">
        <v>11358</v>
      </c>
      <c r="F209" s="56">
        <v>9567</v>
      </c>
      <c r="G209" s="56">
        <v>6804</v>
      </c>
      <c r="H209" s="57">
        <v>27729</v>
      </c>
      <c r="I209" s="62">
        <v>13013</v>
      </c>
      <c r="J209" s="59">
        <v>17260</v>
      </c>
      <c r="K209" s="59">
        <v>7444</v>
      </c>
      <c r="L209" s="60">
        <v>37717</v>
      </c>
      <c r="M209" s="63">
        <f t="shared" si="3"/>
        <v>65446</v>
      </c>
      <c r="O209" s="52"/>
      <c r="P209" s="85"/>
    </row>
    <row r="210" spans="1:16" ht="12.75">
      <c r="A210" s="12" t="s">
        <v>298</v>
      </c>
      <c r="B210" s="31" t="s">
        <v>281</v>
      </c>
      <c r="C210" s="31" t="s">
        <v>261</v>
      </c>
      <c r="D210" s="11" t="s">
        <v>5</v>
      </c>
      <c r="E210" s="56">
        <v>0</v>
      </c>
      <c r="F210" s="56">
        <v>0</v>
      </c>
      <c r="G210" s="56">
        <v>0</v>
      </c>
      <c r="H210" s="57">
        <v>0</v>
      </c>
      <c r="I210" s="62">
        <v>0</v>
      </c>
      <c r="J210" s="59">
        <v>0</v>
      </c>
      <c r="K210" s="59">
        <v>3547</v>
      </c>
      <c r="L210" s="60">
        <v>3547</v>
      </c>
      <c r="M210" s="63">
        <f t="shared" si="3"/>
        <v>3547</v>
      </c>
      <c r="O210" s="52"/>
      <c r="P210" s="85"/>
    </row>
    <row r="211" spans="1:16" ht="12.75">
      <c r="A211" s="12" t="s">
        <v>205</v>
      </c>
      <c r="B211" s="31" t="s">
        <v>282</v>
      </c>
      <c r="C211" s="31" t="s">
        <v>261</v>
      </c>
      <c r="D211" s="11" t="s">
        <v>9</v>
      </c>
      <c r="E211" s="70"/>
      <c r="F211" s="70"/>
      <c r="G211" s="70"/>
      <c r="H211" s="71"/>
      <c r="I211" s="72"/>
      <c r="J211" s="73"/>
      <c r="K211" s="73"/>
      <c r="L211" s="74"/>
      <c r="M211" s="75"/>
      <c r="O211" s="52"/>
      <c r="P211" s="85"/>
    </row>
    <row r="212" spans="1:16" ht="12.75">
      <c r="A212" s="12" t="s">
        <v>206</v>
      </c>
      <c r="B212" s="31" t="s">
        <v>282</v>
      </c>
      <c r="C212" s="31" t="s">
        <v>260</v>
      </c>
      <c r="D212" s="11" t="s">
        <v>9</v>
      </c>
      <c r="E212" s="70"/>
      <c r="F212" s="70"/>
      <c r="G212" s="70"/>
      <c r="H212" s="71"/>
      <c r="I212" s="72"/>
      <c r="J212" s="73"/>
      <c r="K212" s="73"/>
      <c r="L212" s="74"/>
      <c r="M212" s="75"/>
      <c r="O212" s="52"/>
      <c r="P212" s="85"/>
    </row>
    <row r="213" spans="1:16" ht="12.75">
      <c r="A213" s="12" t="s">
        <v>207</v>
      </c>
      <c r="B213" s="31" t="s">
        <v>282</v>
      </c>
      <c r="C213" s="31" t="s">
        <v>257</v>
      </c>
      <c r="D213" s="11" t="s">
        <v>9</v>
      </c>
      <c r="E213" s="70"/>
      <c r="F213" s="70"/>
      <c r="G213" s="70"/>
      <c r="H213" s="71"/>
      <c r="I213" s="72"/>
      <c r="J213" s="73"/>
      <c r="K213" s="73"/>
      <c r="L213" s="74"/>
      <c r="M213" s="75"/>
      <c r="O213" s="52"/>
      <c r="P213" s="85"/>
    </row>
    <row r="214" spans="1:16" ht="12.75">
      <c r="A214" s="12" t="s">
        <v>208</v>
      </c>
      <c r="B214" s="31" t="s">
        <v>279</v>
      </c>
      <c r="C214" s="31" t="s">
        <v>262</v>
      </c>
      <c r="D214" s="11" t="s">
        <v>5</v>
      </c>
      <c r="E214" s="56">
        <v>12708</v>
      </c>
      <c r="F214" s="56">
        <v>12654</v>
      </c>
      <c r="G214" s="56">
        <v>10292</v>
      </c>
      <c r="H214" s="57">
        <v>35654</v>
      </c>
      <c r="I214" s="62">
        <v>12784</v>
      </c>
      <c r="J214" s="59">
        <v>15752</v>
      </c>
      <c r="K214" s="59">
        <v>7368</v>
      </c>
      <c r="L214" s="60">
        <v>35904</v>
      </c>
      <c r="M214" s="63">
        <f t="shared" si="3"/>
        <v>71558</v>
      </c>
      <c r="O214" s="52"/>
      <c r="P214" s="85"/>
    </row>
    <row r="215" spans="1:16" ht="12.75">
      <c r="A215" s="12" t="s">
        <v>209</v>
      </c>
      <c r="B215" s="31" t="s">
        <v>280</v>
      </c>
      <c r="C215" s="31" t="s">
        <v>258</v>
      </c>
      <c r="D215" s="11" t="s">
        <v>9</v>
      </c>
      <c r="E215" s="70"/>
      <c r="F215" s="70"/>
      <c r="G215" s="70"/>
      <c r="H215" s="71"/>
      <c r="I215" s="72"/>
      <c r="J215" s="73"/>
      <c r="K215" s="73"/>
      <c r="L215" s="74"/>
      <c r="M215" s="75"/>
      <c r="O215" s="52"/>
      <c r="P215" s="85"/>
    </row>
    <row r="216" spans="1:16" ht="12.75">
      <c r="A216" s="12" t="s">
        <v>210</v>
      </c>
      <c r="B216" s="31" t="s">
        <v>281</v>
      </c>
      <c r="C216" s="31" t="s">
        <v>260</v>
      </c>
      <c r="D216" s="11" t="s">
        <v>9</v>
      </c>
      <c r="E216" s="70"/>
      <c r="F216" s="70"/>
      <c r="G216" s="70"/>
      <c r="H216" s="71"/>
      <c r="I216" s="72"/>
      <c r="J216" s="73"/>
      <c r="K216" s="73"/>
      <c r="L216" s="74"/>
      <c r="M216" s="75"/>
      <c r="O216" s="52"/>
      <c r="P216" s="85"/>
    </row>
    <row r="217" spans="1:16" ht="12.75">
      <c r="A217" s="12" t="s">
        <v>211</v>
      </c>
      <c r="B217" s="31" t="s">
        <v>279</v>
      </c>
      <c r="C217" s="31" t="s">
        <v>254</v>
      </c>
      <c r="D217" s="11" t="s">
        <v>9</v>
      </c>
      <c r="E217" s="70"/>
      <c r="F217" s="70"/>
      <c r="G217" s="70"/>
      <c r="H217" s="71"/>
      <c r="I217" s="72"/>
      <c r="J217" s="73"/>
      <c r="K217" s="73"/>
      <c r="L217" s="74"/>
      <c r="M217" s="75"/>
      <c r="O217" s="52"/>
      <c r="P217" s="85"/>
    </row>
    <row r="218" spans="1:16" ht="12.75">
      <c r="A218" s="12" t="s">
        <v>212</v>
      </c>
      <c r="B218" s="31" t="s">
        <v>282</v>
      </c>
      <c r="C218" s="31" t="s">
        <v>261</v>
      </c>
      <c r="D218" s="11" t="s">
        <v>5</v>
      </c>
      <c r="E218" s="56">
        <v>115</v>
      </c>
      <c r="F218" s="56">
        <v>431</v>
      </c>
      <c r="G218" s="56">
        <v>493</v>
      </c>
      <c r="H218" s="57">
        <v>1039</v>
      </c>
      <c r="I218" s="62">
        <v>314</v>
      </c>
      <c r="J218" s="59">
        <v>99</v>
      </c>
      <c r="K218" s="59">
        <v>88</v>
      </c>
      <c r="L218" s="60">
        <v>501</v>
      </c>
      <c r="M218" s="63">
        <f t="shared" si="3"/>
        <v>1540</v>
      </c>
      <c r="O218" s="52"/>
      <c r="P218" s="85"/>
    </row>
    <row r="219" spans="1:16" ht="12.75">
      <c r="A219" s="12" t="s">
        <v>213</v>
      </c>
      <c r="B219" s="31" t="s">
        <v>282</v>
      </c>
      <c r="C219" s="31" t="s">
        <v>260</v>
      </c>
      <c r="D219" s="11" t="s">
        <v>5</v>
      </c>
      <c r="E219" s="56">
        <v>2320</v>
      </c>
      <c r="F219" s="56">
        <v>2935</v>
      </c>
      <c r="G219" s="56">
        <v>2718</v>
      </c>
      <c r="H219" s="57">
        <v>7973</v>
      </c>
      <c r="I219" s="62">
        <v>3984</v>
      </c>
      <c r="J219" s="59">
        <v>6074</v>
      </c>
      <c r="K219" s="59">
        <v>2996</v>
      </c>
      <c r="L219" s="60">
        <v>13054</v>
      </c>
      <c r="M219" s="63">
        <f t="shared" si="3"/>
        <v>21027</v>
      </c>
      <c r="O219" s="52"/>
      <c r="P219" s="85"/>
    </row>
    <row r="220" spans="1:16" ht="12.75">
      <c r="A220" s="12" t="s">
        <v>214</v>
      </c>
      <c r="B220" s="31" t="s">
        <v>281</v>
      </c>
      <c r="C220" s="31" t="s">
        <v>261</v>
      </c>
      <c r="D220" s="11" t="s">
        <v>5</v>
      </c>
      <c r="E220" s="56">
        <v>5760</v>
      </c>
      <c r="F220" s="56">
        <v>6137</v>
      </c>
      <c r="G220" s="56">
        <v>5667</v>
      </c>
      <c r="H220" s="57">
        <v>17564</v>
      </c>
      <c r="I220" s="62">
        <v>8689</v>
      </c>
      <c r="J220" s="59">
        <v>11009</v>
      </c>
      <c r="K220" s="59">
        <v>5252</v>
      </c>
      <c r="L220" s="60">
        <v>24950</v>
      </c>
      <c r="M220" s="63">
        <f t="shared" si="3"/>
        <v>42514</v>
      </c>
      <c r="O220" s="52"/>
      <c r="P220" s="85"/>
    </row>
    <row r="221" spans="1:16" ht="12.75">
      <c r="A221" s="12" t="s">
        <v>215</v>
      </c>
      <c r="B221" s="31" t="s">
        <v>282</v>
      </c>
      <c r="C221" s="31" t="s">
        <v>257</v>
      </c>
      <c r="D221" s="11" t="s">
        <v>5</v>
      </c>
      <c r="E221" s="56">
        <v>9695</v>
      </c>
      <c r="F221" s="56">
        <v>7454</v>
      </c>
      <c r="G221" s="56">
        <v>9209</v>
      </c>
      <c r="H221" s="57">
        <v>26358</v>
      </c>
      <c r="I221" s="62">
        <v>11023</v>
      </c>
      <c r="J221" s="59">
        <v>17045</v>
      </c>
      <c r="K221" s="59">
        <v>4345</v>
      </c>
      <c r="L221" s="60">
        <v>32413</v>
      </c>
      <c r="M221" s="63">
        <f t="shared" si="3"/>
        <v>58771</v>
      </c>
      <c r="O221" s="52"/>
      <c r="P221" s="85"/>
    </row>
    <row r="222" spans="1:16" ht="12.75">
      <c r="A222" s="12" t="s">
        <v>216</v>
      </c>
      <c r="B222" s="31" t="s">
        <v>282</v>
      </c>
      <c r="C222" s="31" t="s">
        <v>260</v>
      </c>
      <c r="D222" s="11" t="s">
        <v>9</v>
      </c>
      <c r="E222" s="70"/>
      <c r="F222" s="70"/>
      <c r="G222" s="70"/>
      <c r="H222" s="71"/>
      <c r="I222" s="72"/>
      <c r="J222" s="73"/>
      <c r="K222" s="73"/>
      <c r="L222" s="74"/>
      <c r="M222" s="75"/>
      <c r="O222" s="52"/>
      <c r="P222" s="85"/>
    </row>
    <row r="223" spans="1:16" ht="12.75">
      <c r="A223" s="12" t="s">
        <v>217</v>
      </c>
      <c r="B223" s="31" t="s">
        <v>282</v>
      </c>
      <c r="C223" s="31" t="s">
        <v>256</v>
      </c>
      <c r="D223" s="11" t="s">
        <v>5</v>
      </c>
      <c r="E223" s="56">
        <v>1847</v>
      </c>
      <c r="F223" s="56">
        <v>1798</v>
      </c>
      <c r="G223" s="56">
        <v>1859</v>
      </c>
      <c r="H223" s="57">
        <v>5504</v>
      </c>
      <c r="I223" s="62">
        <v>2318</v>
      </c>
      <c r="J223" s="59">
        <v>4037</v>
      </c>
      <c r="K223" s="59">
        <v>1900</v>
      </c>
      <c r="L223" s="60">
        <v>8255</v>
      </c>
      <c r="M223" s="63">
        <f t="shared" si="3"/>
        <v>13759</v>
      </c>
      <c r="O223" s="52"/>
      <c r="P223" s="85"/>
    </row>
    <row r="224" spans="1:16" ht="12.75">
      <c r="A224" s="12" t="s">
        <v>218</v>
      </c>
      <c r="B224" s="31" t="s">
        <v>282</v>
      </c>
      <c r="C224" s="31" t="s">
        <v>257</v>
      </c>
      <c r="D224" s="11" t="s">
        <v>5</v>
      </c>
      <c r="E224" s="56">
        <v>745</v>
      </c>
      <c r="F224" s="56">
        <v>716</v>
      </c>
      <c r="G224" s="56">
        <v>712</v>
      </c>
      <c r="H224" s="57">
        <v>2173</v>
      </c>
      <c r="I224" s="62">
        <v>1263</v>
      </c>
      <c r="J224" s="59">
        <v>1966</v>
      </c>
      <c r="K224" s="59">
        <v>747</v>
      </c>
      <c r="L224" s="60">
        <v>3976</v>
      </c>
      <c r="M224" s="63">
        <f t="shared" si="3"/>
        <v>6149</v>
      </c>
      <c r="O224" s="52"/>
      <c r="P224" s="85"/>
    </row>
    <row r="225" spans="1:16" ht="12.75">
      <c r="A225" s="12" t="s">
        <v>219</v>
      </c>
      <c r="B225" s="31" t="s">
        <v>281</v>
      </c>
      <c r="C225" s="31" t="s">
        <v>257</v>
      </c>
      <c r="D225" s="11" t="s">
        <v>9</v>
      </c>
      <c r="E225" s="70"/>
      <c r="F225" s="70"/>
      <c r="G225" s="70"/>
      <c r="H225" s="71"/>
      <c r="I225" s="72"/>
      <c r="J225" s="73"/>
      <c r="K225" s="73"/>
      <c r="L225" s="74"/>
      <c r="M225" s="75"/>
      <c r="O225" s="52"/>
      <c r="P225" s="85"/>
    </row>
    <row r="226" spans="1:16" ht="12.75">
      <c r="A226" s="12" t="s">
        <v>220</v>
      </c>
      <c r="B226" s="31" t="s">
        <v>281</v>
      </c>
      <c r="C226" s="31" t="s">
        <v>260</v>
      </c>
      <c r="D226" s="11" t="s">
        <v>9</v>
      </c>
      <c r="E226" s="70"/>
      <c r="F226" s="70"/>
      <c r="G226" s="70"/>
      <c r="H226" s="71"/>
      <c r="I226" s="72"/>
      <c r="J226" s="73"/>
      <c r="K226" s="73"/>
      <c r="L226" s="74"/>
      <c r="M226" s="75"/>
      <c r="O226" s="52"/>
      <c r="P226" s="85"/>
    </row>
    <row r="227" spans="1:16" ht="12.75">
      <c r="A227" s="12" t="s">
        <v>221</v>
      </c>
      <c r="B227" s="31" t="s">
        <v>280</v>
      </c>
      <c r="C227" s="31" t="s">
        <v>258</v>
      </c>
      <c r="D227" s="11" t="s">
        <v>5</v>
      </c>
      <c r="E227" s="56">
        <v>1123</v>
      </c>
      <c r="F227" s="56">
        <v>3610</v>
      </c>
      <c r="G227" s="56">
        <v>3384</v>
      </c>
      <c r="H227" s="57">
        <v>8117</v>
      </c>
      <c r="I227" s="62">
        <v>3164</v>
      </c>
      <c r="J227" s="59">
        <v>8169</v>
      </c>
      <c r="K227" s="59">
        <v>1529</v>
      </c>
      <c r="L227" s="60">
        <v>12862</v>
      </c>
      <c r="M227" s="63">
        <f t="shared" si="3"/>
        <v>20979</v>
      </c>
      <c r="O227" s="52"/>
      <c r="P227" s="85"/>
    </row>
    <row r="228" spans="1:16" ht="12.75">
      <c r="A228" s="12" t="s">
        <v>222</v>
      </c>
      <c r="B228" s="31" t="s">
        <v>282</v>
      </c>
      <c r="C228" s="31" t="s">
        <v>257</v>
      </c>
      <c r="D228" s="11" t="s">
        <v>5</v>
      </c>
      <c r="E228" s="56">
        <v>1638</v>
      </c>
      <c r="F228" s="56">
        <v>2003</v>
      </c>
      <c r="G228" s="56">
        <v>1336</v>
      </c>
      <c r="H228" s="57">
        <v>4977</v>
      </c>
      <c r="I228" s="62">
        <v>2080</v>
      </c>
      <c r="J228" s="59">
        <v>1506</v>
      </c>
      <c r="K228" s="59">
        <v>540</v>
      </c>
      <c r="L228" s="60">
        <v>4126</v>
      </c>
      <c r="M228" s="63">
        <f t="shared" si="3"/>
        <v>9103</v>
      </c>
      <c r="O228" s="52"/>
      <c r="P228" s="85"/>
    </row>
    <row r="229" spans="1:16" ht="12.75">
      <c r="A229" s="12" t="s">
        <v>223</v>
      </c>
      <c r="B229" s="31" t="s">
        <v>279</v>
      </c>
      <c r="C229" s="31" t="s">
        <v>259</v>
      </c>
      <c r="D229" s="11" t="s">
        <v>5</v>
      </c>
      <c r="E229" s="56">
        <v>19126</v>
      </c>
      <c r="F229" s="56">
        <v>16155</v>
      </c>
      <c r="G229" s="56">
        <v>13844</v>
      </c>
      <c r="H229" s="57">
        <v>49125</v>
      </c>
      <c r="I229" s="62">
        <v>17778</v>
      </c>
      <c r="J229" s="59">
        <v>33351</v>
      </c>
      <c r="K229" s="59">
        <v>13161</v>
      </c>
      <c r="L229" s="60">
        <v>64290</v>
      </c>
      <c r="M229" s="63">
        <f t="shared" si="3"/>
        <v>113415</v>
      </c>
      <c r="O229" s="52"/>
      <c r="P229" s="85"/>
    </row>
    <row r="230" spans="1:16" ht="12.75">
      <c r="A230" s="12" t="s">
        <v>224</v>
      </c>
      <c r="B230" s="31" t="s">
        <v>279</v>
      </c>
      <c r="C230" s="31" t="s">
        <v>261</v>
      </c>
      <c r="D230" s="11" t="s">
        <v>5</v>
      </c>
      <c r="E230" s="56">
        <v>12150</v>
      </c>
      <c r="F230" s="56">
        <v>9975</v>
      </c>
      <c r="G230" s="56">
        <v>9383</v>
      </c>
      <c r="H230" s="57">
        <v>31508</v>
      </c>
      <c r="I230" s="62">
        <v>12880</v>
      </c>
      <c r="J230" s="59">
        <v>18660</v>
      </c>
      <c r="K230" s="59">
        <v>8558</v>
      </c>
      <c r="L230" s="60">
        <v>40098</v>
      </c>
      <c r="M230" s="63">
        <f t="shared" si="3"/>
        <v>71606</v>
      </c>
      <c r="O230" s="52"/>
      <c r="P230" s="85"/>
    </row>
    <row r="231" spans="1:16" ht="12.75">
      <c r="A231" s="12" t="s">
        <v>225</v>
      </c>
      <c r="B231" s="31" t="s">
        <v>280</v>
      </c>
      <c r="C231" s="31" t="s">
        <v>258</v>
      </c>
      <c r="D231" s="11" t="s">
        <v>5</v>
      </c>
      <c r="E231" s="56">
        <v>1962</v>
      </c>
      <c r="F231" s="56">
        <v>2597</v>
      </c>
      <c r="G231" s="56">
        <v>5227</v>
      </c>
      <c r="H231" s="57">
        <v>9786</v>
      </c>
      <c r="I231" s="62">
        <v>5420</v>
      </c>
      <c r="J231" s="59">
        <v>16088</v>
      </c>
      <c r="K231" s="59">
        <v>2738</v>
      </c>
      <c r="L231" s="60">
        <v>24246</v>
      </c>
      <c r="M231" s="63">
        <f t="shared" si="3"/>
        <v>34032</v>
      </c>
      <c r="O231" s="52"/>
      <c r="P231" s="85"/>
    </row>
    <row r="232" spans="1:16" ht="12.75">
      <c r="A232" s="12" t="s">
        <v>226</v>
      </c>
      <c r="B232" s="31" t="s">
        <v>280</v>
      </c>
      <c r="C232" s="31" t="s">
        <v>258</v>
      </c>
      <c r="D232" s="11" t="s">
        <v>5</v>
      </c>
      <c r="E232" s="56">
        <v>21423</v>
      </c>
      <c r="F232" s="56">
        <v>6616</v>
      </c>
      <c r="G232" s="56">
        <v>5468</v>
      </c>
      <c r="H232" s="57">
        <v>33507</v>
      </c>
      <c r="I232" s="62">
        <v>10442</v>
      </c>
      <c r="J232" s="59">
        <v>27572</v>
      </c>
      <c r="K232" s="59">
        <v>7472</v>
      </c>
      <c r="L232" s="60">
        <v>45486</v>
      </c>
      <c r="M232" s="63">
        <f t="shared" si="3"/>
        <v>78993</v>
      </c>
      <c r="O232" s="52"/>
      <c r="P232" s="85"/>
    </row>
    <row r="233" spans="1:16" ht="12.75">
      <c r="A233" s="12" t="s">
        <v>227</v>
      </c>
      <c r="B233" s="31" t="s">
        <v>281</v>
      </c>
      <c r="C233" s="31" t="s">
        <v>254</v>
      </c>
      <c r="D233" s="11" t="s">
        <v>5</v>
      </c>
      <c r="E233" s="56">
        <v>6721</v>
      </c>
      <c r="F233" s="56">
        <v>6483</v>
      </c>
      <c r="G233" s="56">
        <v>5923</v>
      </c>
      <c r="H233" s="57">
        <v>19127</v>
      </c>
      <c r="I233" s="62">
        <v>11067</v>
      </c>
      <c r="J233" s="59">
        <v>15140</v>
      </c>
      <c r="K233" s="59">
        <v>4557</v>
      </c>
      <c r="L233" s="60">
        <v>30764</v>
      </c>
      <c r="M233" s="63">
        <f t="shared" si="3"/>
        <v>49891</v>
      </c>
      <c r="O233" s="52"/>
      <c r="P233" s="85"/>
    </row>
    <row r="234" spans="1:16" ht="12.75">
      <c r="A234" s="12" t="s">
        <v>228</v>
      </c>
      <c r="B234" s="31" t="s">
        <v>282</v>
      </c>
      <c r="C234" s="31" t="s">
        <v>261</v>
      </c>
      <c r="D234" s="11" t="s">
        <v>9</v>
      </c>
      <c r="E234" s="70"/>
      <c r="F234" s="70"/>
      <c r="G234" s="70"/>
      <c r="H234" s="71"/>
      <c r="I234" s="72"/>
      <c r="J234" s="73"/>
      <c r="K234" s="73"/>
      <c r="L234" s="74"/>
      <c r="M234" s="75"/>
      <c r="O234" s="52"/>
      <c r="P234" s="85"/>
    </row>
    <row r="235" spans="1:16" ht="12.75">
      <c r="A235" s="12" t="s">
        <v>229</v>
      </c>
      <c r="B235" s="31" t="s">
        <v>282</v>
      </c>
      <c r="C235" s="31" t="s">
        <v>257</v>
      </c>
      <c r="D235" s="11" t="s">
        <v>5</v>
      </c>
      <c r="E235" s="56">
        <v>5426</v>
      </c>
      <c r="F235" s="56">
        <v>4938</v>
      </c>
      <c r="G235" s="56">
        <v>3901</v>
      </c>
      <c r="H235" s="57">
        <v>14265</v>
      </c>
      <c r="I235" s="62">
        <v>6095</v>
      </c>
      <c r="J235" s="59">
        <v>9912</v>
      </c>
      <c r="K235" s="59">
        <v>4905</v>
      </c>
      <c r="L235" s="60">
        <v>20912</v>
      </c>
      <c r="M235" s="63">
        <f t="shared" si="3"/>
        <v>35177</v>
      </c>
      <c r="O235" s="52"/>
      <c r="P235" s="85"/>
    </row>
    <row r="236" spans="1:16" ht="12.75">
      <c r="A236" s="12" t="s">
        <v>230</v>
      </c>
      <c r="B236" s="31" t="s">
        <v>282</v>
      </c>
      <c r="C236" s="31" t="s">
        <v>256</v>
      </c>
      <c r="D236" s="11" t="s">
        <v>5</v>
      </c>
      <c r="E236" s="56">
        <v>2229</v>
      </c>
      <c r="F236" s="56">
        <v>2728</v>
      </c>
      <c r="G236" s="56">
        <v>2657</v>
      </c>
      <c r="H236" s="57">
        <v>7614</v>
      </c>
      <c r="I236" s="62">
        <v>3603</v>
      </c>
      <c r="J236" s="59">
        <v>5037</v>
      </c>
      <c r="K236" s="59">
        <v>3049</v>
      </c>
      <c r="L236" s="60">
        <v>11689</v>
      </c>
      <c r="M236" s="63">
        <f t="shared" si="3"/>
        <v>19303</v>
      </c>
      <c r="O236" s="52"/>
      <c r="P236" s="85"/>
    </row>
    <row r="237" spans="1:16" ht="12.75">
      <c r="A237" s="12" t="s">
        <v>231</v>
      </c>
      <c r="B237" s="31" t="s">
        <v>282</v>
      </c>
      <c r="C237" s="31" t="s">
        <v>256</v>
      </c>
      <c r="D237" s="11" t="s">
        <v>9</v>
      </c>
      <c r="E237" s="70"/>
      <c r="F237" s="70"/>
      <c r="G237" s="70"/>
      <c r="H237" s="71"/>
      <c r="I237" s="72"/>
      <c r="J237" s="73"/>
      <c r="K237" s="73"/>
      <c r="L237" s="74"/>
      <c r="M237" s="75"/>
      <c r="O237" s="52"/>
      <c r="P237" s="85"/>
    </row>
    <row r="238" spans="1:16" ht="12.75">
      <c r="A238" s="12" t="s">
        <v>232</v>
      </c>
      <c r="B238" s="31" t="s">
        <v>282</v>
      </c>
      <c r="C238" s="31" t="s">
        <v>255</v>
      </c>
      <c r="D238" s="11" t="s">
        <v>5</v>
      </c>
      <c r="E238" s="56">
        <v>1402</v>
      </c>
      <c r="F238" s="56">
        <v>2904</v>
      </c>
      <c r="G238" s="56">
        <v>2519</v>
      </c>
      <c r="H238" s="57">
        <v>6825</v>
      </c>
      <c r="I238" s="62">
        <v>3923</v>
      </c>
      <c r="J238" s="59">
        <v>6009</v>
      </c>
      <c r="K238" s="59">
        <v>2918</v>
      </c>
      <c r="L238" s="60">
        <v>12850</v>
      </c>
      <c r="M238" s="63">
        <f t="shared" si="3"/>
        <v>19675</v>
      </c>
      <c r="O238" s="52"/>
      <c r="P238" s="85"/>
    </row>
    <row r="239" spans="1:16" ht="12.75">
      <c r="A239" s="12" t="s">
        <v>233</v>
      </c>
      <c r="B239" s="31" t="s">
        <v>282</v>
      </c>
      <c r="C239" s="31" t="s">
        <v>257</v>
      </c>
      <c r="D239" s="11" t="s">
        <v>5</v>
      </c>
      <c r="E239" s="56">
        <v>741</v>
      </c>
      <c r="F239" s="56">
        <v>791</v>
      </c>
      <c r="G239" s="56">
        <v>540</v>
      </c>
      <c r="H239" s="57">
        <v>2072</v>
      </c>
      <c r="I239" s="62">
        <v>425</v>
      </c>
      <c r="J239" s="59">
        <v>1837</v>
      </c>
      <c r="K239" s="59">
        <v>550</v>
      </c>
      <c r="L239" s="60">
        <v>2812</v>
      </c>
      <c r="M239" s="63">
        <f t="shared" si="3"/>
        <v>4884</v>
      </c>
      <c r="O239" s="52"/>
      <c r="P239" s="85"/>
    </row>
    <row r="240" spans="1:16" ht="12.75">
      <c r="A240" s="12" t="s">
        <v>234</v>
      </c>
      <c r="B240" s="31" t="s">
        <v>281</v>
      </c>
      <c r="C240" s="31" t="s">
        <v>256</v>
      </c>
      <c r="D240" s="11" t="s">
        <v>9</v>
      </c>
      <c r="E240" s="70"/>
      <c r="F240" s="70"/>
      <c r="G240" s="70"/>
      <c r="H240" s="71"/>
      <c r="I240" s="72"/>
      <c r="J240" s="73"/>
      <c r="K240" s="73"/>
      <c r="L240" s="74"/>
      <c r="M240" s="75"/>
      <c r="O240" s="52"/>
      <c r="P240" s="85"/>
    </row>
    <row r="241" spans="1:16" ht="12.75">
      <c r="A241" s="12" t="s">
        <v>235</v>
      </c>
      <c r="B241" s="31" t="s">
        <v>282</v>
      </c>
      <c r="C241" s="31" t="s">
        <v>260</v>
      </c>
      <c r="D241" s="11" t="s">
        <v>9</v>
      </c>
      <c r="E241" s="70"/>
      <c r="F241" s="70"/>
      <c r="G241" s="70"/>
      <c r="H241" s="71"/>
      <c r="I241" s="72"/>
      <c r="J241" s="73"/>
      <c r="K241" s="73"/>
      <c r="L241" s="74"/>
      <c r="M241" s="75"/>
      <c r="O241" s="52"/>
      <c r="P241" s="85"/>
    </row>
    <row r="242" spans="1:16" ht="12.75">
      <c r="A242" s="12" t="s">
        <v>236</v>
      </c>
      <c r="B242" s="31" t="s">
        <v>282</v>
      </c>
      <c r="C242" s="31" t="s">
        <v>260</v>
      </c>
      <c r="D242" s="11" t="s">
        <v>5</v>
      </c>
      <c r="E242" s="56">
        <v>2021</v>
      </c>
      <c r="F242" s="56">
        <v>3039</v>
      </c>
      <c r="G242" s="56">
        <v>3269</v>
      </c>
      <c r="H242" s="57">
        <v>8329</v>
      </c>
      <c r="I242" s="62">
        <v>5494</v>
      </c>
      <c r="J242" s="59">
        <v>7034</v>
      </c>
      <c r="K242" s="59">
        <v>5311</v>
      </c>
      <c r="L242" s="60">
        <v>17839</v>
      </c>
      <c r="M242" s="63">
        <f t="shared" si="3"/>
        <v>26168</v>
      </c>
      <c r="O242" s="52"/>
      <c r="P242" s="85"/>
    </row>
    <row r="243" spans="1:16" ht="12.75">
      <c r="A243" s="12" t="s">
        <v>237</v>
      </c>
      <c r="B243" s="31" t="s">
        <v>282</v>
      </c>
      <c r="C243" s="31" t="s">
        <v>254</v>
      </c>
      <c r="D243" s="11" t="s">
        <v>9</v>
      </c>
      <c r="E243" s="70"/>
      <c r="F243" s="70"/>
      <c r="G243" s="70"/>
      <c r="H243" s="71"/>
      <c r="I243" s="72"/>
      <c r="J243" s="73"/>
      <c r="K243" s="73"/>
      <c r="L243" s="74"/>
      <c r="M243" s="75"/>
      <c r="O243" s="52"/>
      <c r="P243" s="85"/>
    </row>
    <row r="244" spans="1:16" ht="12.75">
      <c r="A244" s="12" t="s">
        <v>300</v>
      </c>
      <c r="B244" s="31" t="s">
        <v>282</v>
      </c>
      <c r="C244" s="31" t="s">
        <v>255</v>
      </c>
      <c r="D244" s="11" t="s">
        <v>5</v>
      </c>
      <c r="E244" s="56">
        <v>0</v>
      </c>
      <c r="F244" s="56">
        <v>244</v>
      </c>
      <c r="G244" s="56">
        <v>766</v>
      </c>
      <c r="H244" s="57">
        <v>1010</v>
      </c>
      <c r="I244" s="62">
        <v>3032</v>
      </c>
      <c r="J244" s="59">
        <v>916</v>
      </c>
      <c r="K244" s="59">
        <v>586</v>
      </c>
      <c r="L244" s="60">
        <v>4534</v>
      </c>
      <c r="M244" s="63">
        <f t="shared" si="3"/>
        <v>5544</v>
      </c>
      <c r="O244" s="52"/>
      <c r="P244" s="85"/>
    </row>
    <row r="245" spans="1:16" ht="12.75">
      <c r="A245" s="12" t="s">
        <v>238</v>
      </c>
      <c r="B245" s="31" t="s">
        <v>279</v>
      </c>
      <c r="C245" s="31" t="s">
        <v>254</v>
      </c>
      <c r="D245" s="11" t="s">
        <v>5</v>
      </c>
      <c r="E245" s="56">
        <v>7214</v>
      </c>
      <c r="F245" s="56">
        <v>7883</v>
      </c>
      <c r="G245" s="56">
        <v>7573</v>
      </c>
      <c r="H245" s="57">
        <v>22670</v>
      </c>
      <c r="I245" s="62">
        <v>10694</v>
      </c>
      <c r="J245" s="59">
        <v>14497</v>
      </c>
      <c r="K245" s="59">
        <v>6431</v>
      </c>
      <c r="L245" s="60">
        <v>31622</v>
      </c>
      <c r="M245" s="63">
        <f t="shared" si="3"/>
        <v>54292</v>
      </c>
      <c r="O245" s="52"/>
      <c r="P245" s="85"/>
    </row>
    <row r="246" spans="1:16" ht="12.75">
      <c r="A246" s="12" t="s">
        <v>239</v>
      </c>
      <c r="B246" s="31" t="s">
        <v>281</v>
      </c>
      <c r="C246" s="31" t="s">
        <v>260</v>
      </c>
      <c r="D246" s="11" t="s">
        <v>5</v>
      </c>
      <c r="E246" s="56">
        <v>25331</v>
      </c>
      <c r="F246" s="56">
        <v>23962</v>
      </c>
      <c r="G246" s="56">
        <v>21614</v>
      </c>
      <c r="H246" s="57">
        <v>70907</v>
      </c>
      <c r="I246" s="62">
        <v>27419</v>
      </c>
      <c r="J246" s="59">
        <v>38645</v>
      </c>
      <c r="K246" s="59">
        <v>19411</v>
      </c>
      <c r="L246" s="60">
        <v>85475</v>
      </c>
      <c r="M246" s="63">
        <f t="shared" si="3"/>
        <v>156382</v>
      </c>
      <c r="O246" s="52"/>
      <c r="P246" s="85"/>
    </row>
    <row r="247" spans="1:16" ht="12.75">
      <c r="A247" s="12" t="s">
        <v>240</v>
      </c>
      <c r="B247" s="31" t="s">
        <v>282</v>
      </c>
      <c r="C247" s="31" t="s">
        <v>256</v>
      </c>
      <c r="D247" s="11" t="s">
        <v>5</v>
      </c>
      <c r="E247" s="56">
        <v>1123</v>
      </c>
      <c r="F247" s="56">
        <v>1518</v>
      </c>
      <c r="G247" s="56">
        <v>1320</v>
      </c>
      <c r="H247" s="57">
        <v>3961</v>
      </c>
      <c r="I247" s="62">
        <v>1874</v>
      </c>
      <c r="J247" s="59">
        <v>2854</v>
      </c>
      <c r="K247" s="59">
        <v>2035</v>
      </c>
      <c r="L247" s="60">
        <v>6763</v>
      </c>
      <c r="M247" s="63">
        <f t="shared" si="3"/>
        <v>10724</v>
      </c>
      <c r="O247" s="52"/>
      <c r="P247" s="85"/>
    </row>
    <row r="248" spans="1:16" ht="12.75">
      <c r="A248" s="12" t="s">
        <v>241</v>
      </c>
      <c r="B248" s="31" t="s">
        <v>281</v>
      </c>
      <c r="C248" s="31" t="s">
        <v>256</v>
      </c>
      <c r="D248" s="11" t="s">
        <v>9</v>
      </c>
      <c r="E248" s="70"/>
      <c r="F248" s="70"/>
      <c r="G248" s="70"/>
      <c r="H248" s="71"/>
      <c r="I248" s="72"/>
      <c r="J248" s="73"/>
      <c r="K248" s="73"/>
      <c r="L248" s="74"/>
      <c r="M248" s="75"/>
      <c r="O248" s="52"/>
      <c r="P248" s="85"/>
    </row>
    <row r="249" spans="1:16" ht="12.75">
      <c r="A249" s="12" t="s">
        <v>242</v>
      </c>
      <c r="B249" s="31" t="s">
        <v>279</v>
      </c>
      <c r="C249" s="31" t="s">
        <v>254</v>
      </c>
      <c r="D249" s="11" t="s">
        <v>5</v>
      </c>
      <c r="E249" s="56">
        <v>10486</v>
      </c>
      <c r="F249" s="56">
        <v>11171</v>
      </c>
      <c r="G249" s="56">
        <v>11740</v>
      </c>
      <c r="H249" s="57">
        <v>33397</v>
      </c>
      <c r="I249" s="62">
        <v>19520</v>
      </c>
      <c r="J249" s="59">
        <v>23150</v>
      </c>
      <c r="K249" s="59">
        <v>8235</v>
      </c>
      <c r="L249" s="60">
        <v>50905</v>
      </c>
      <c r="M249" s="63">
        <f t="shared" si="3"/>
        <v>84302</v>
      </c>
      <c r="O249" s="52"/>
      <c r="P249" s="85"/>
    </row>
    <row r="250" spans="1:16" ht="12.75">
      <c r="A250" s="12" t="s">
        <v>243</v>
      </c>
      <c r="B250" s="31" t="s">
        <v>282</v>
      </c>
      <c r="C250" s="31" t="s">
        <v>256</v>
      </c>
      <c r="D250" s="11" t="s">
        <v>5</v>
      </c>
      <c r="E250" s="56">
        <v>10843</v>
      </c>
      <c r="F250" s="56">
        <v>9036</v>
      </c>
      <c r="G250" s="56">
        <v>5455</v>
      </c>
      <c r="H250" s="57">
        <v>25334</v>
      </c>
      <c r="I250" s="62">
        <v>9587</v>
      </c>
      <c r="J250" s="59">
        <v>14979</v>
      </c>
      <c r="K250" s="59">
        <v>6889</v>
      </c>
      <c r="L250" s="60">
        <v>31455</v>
      </c>
      <c r="M250" s="63">
        <f t="shared" si="3"/>
        <v>56789</v>
      </c>
      <c r="O250" s="52"/>
      <c r="P250" s="85"/>
    </row>
    <row r="251" spans="1:16" ht="12.75">
      <c r="A251" s="12" t="s">
        <v>244</v>
      </c>
      <c r="B251" s="31" t="s">
        <v>279</v>
      </c>
      <c r="C251" s="31" t="s">
        <v>261</v>
      </c>
      <c r="D251" s="11" t="s">
        <v>5</v>
      </c>
      <c r="E251" s="56">
        <v>4151</v>
      </c>
      <c r="F251" s="56">
        <v>4837</v>
      </c>
      <c r="G251" s="56">
        <v>5153</v>
      </c>
      <c r="H251" s="57">
        <v>14141</v>
      </c>
      <c r="I251" s="62">
        <v>9384</v>
      </c>
      <c r="J251" s="59">
        <v>13999</v>
      </c>
      <c r="K251" s="59">
        <v>6568</v>
      </c>
      <c r="L251" s="60">
        <v>29951</v>
      </c>
      <c r="M251" s="63">
        <f t="shared" si="3"/>
        <v>44092</v>
      </c>
      <c r="O251" s="52"/>
      <c r="P251" s="85"/>
    </row>
    <row r="252" spans="1:16" ht="12.75">
      <c r="A252" s="12" t="s">
        <v>245</v>
      </c>
      <c r="B252" s="31" t="s">
        <v>282</v>
      </c>
      <c r="C252" s="31" t="s">
        <v>261</v>
      </c>
      <c r="D252" s="11" t="s">
        <v>5</v>
      </c>
      <c r="E252" s="56">
        <v>2214</v>
      </c>
      <c r="F252" s="56">
        <v>2090</v>
      </c>
      <c r="G252" s="56">
        <v>1682</v>
      </c>
      <c r="H252" s="57">
        <v>5986</v>
      </c>
      <c r="I252" s="62">
        <v>2573</v>
      </c>
      <c r="J252" s="59">
        <v>4141</v>
      </c>
      <c r="K252" s="59">
        <v>1278</v>
      </c>
      <c r="L252" s="60">
        <v>7992</v>
      </c>
      <c r="M252" s="63">
        <f t="shared" si="3"/>
        <v>13978</v>
      </c>
      <c r="O252" s="52"/>
      <c r="P252" s="85"/>
    </row>
    <row r="253" spans="1:16" ht="12.75">
      <c r="A253" s="12" t="s">
        <v>246</v>
      </c>
      <c r="B253" s="31" t="s">
        <v>282</v>
      </c>
      <c r="C253" s="31" t="s">
        <v>261</v>
      </c>
      <c r="D253" s="11" t="s">
        <v>9</v>
      </c>
      <c r="E253" s="70"/>
      <c r="F253" s="70"/>
      <c r="G253" s="70"/>
      <c r="H253" s="71"/>
      <c r="I253" s="72"/>
      <c r="J253" s="73"/>
      <c r="K253" s="73"/>
      <c r="L253" s="74"/>
      <c r="M253" s="75"/>
      <c r="O253" s="52"/>
      <c r="P253" s="85"/>
    </row>
    <row r="254" spans="1:16" ht="12.75">
      <c r="A254" s="12" t="s">
        <v>247</v>
      </c>
      <c r="B254" s="31" t="s">
        <v>282</v>
      </c>
      <c r="C254" s="31" t="s">
        <v>254</v>
      </c>
      <c r="D254" s="11" t="s">
        <v>5</v>
      </c>
      <c r="E254" s="56">
        <v>1826</v>
      </c>
      <c r="F254" s="56">
        <v>2104</v>
      </c>
      <c r="G254" s="56">
        <v>1808</v>
      </c>
      <c r="H254" s="57">
        <v>5738</v>
      </c>
      <c r="I254" s="62">
        <v>1660</v>
      </c>
      <c r="J254" s="59">
        <v>2316</v>
      </c>
      <c r="K254" s="59">
        <v>1290</v>
      </c>
      <c r="L254" s="60">
        <v>5266</v>
      </c>
      <c r="M254" s="63">
        <f t="shared" si="3"/>
        <v>11004</v>
      </c>
      <c r="O254" s="52"/>
      <c r="P254" s="85"/>
    </row>
    <row r="255" spans="1:16" ht="12.75">
      <c r="A255" s="12" t="s">
        <v>248</v>
      </c>
      <c r="B255" s="39" t="s">
        <v>282</v>
      </c>
      <c r="C255" s="32" t="s">
        <v>261</v>
      </c>
      <c r="D255" s="11" t="s">
        <v>9</v>
      </c>
      <c r="E255" s="70"/>
      <c r="F255" s="70"/>
      <c r="G255" s="70"/>
      <c r="H255" s="71"/>
      <c r="I255" s="72"/>
      <c r="J255" s="73"/>
      <c r="K255" s="73"/>
      <c r="L255" s="74"/>
      <c r="M255" s="75"/>
      <c r="O255" s="52"/>
      <c r="P255" s="85"/>
    </row>
    <row r="256" spans="1:17" s="6" customFormat="1" ht="13.5" thickBot="1">
      <c r="A256" s="20" t="s">
        <v>249</v>
      </c>
      <c r="B256" s="33" t="s">
        <v>281</v>
      </c>
      <c r="C256" s="40" t="s">
        <v>259</v>
      </c>
      <c r="D256" s="21" t="s">
        <v>5</v>
      </c>
      <c r="E256" s="56">
        <v>5675</v>
      </c>
      <c r="F256" s="56">
        <v>5477</v>
      </c>
      <c r="G256" s="56">
        <v>4650</v>
      </c>
      <c r="H256" s="57">
        <v>15802</v>
      </c>
      <c r="I256" s="64">
        <v>7016</v>
      </c>
      <c r="J256" s="59">
        <v>8707</v>
      </c>
      <c r="K256" s="59">
        <v>4526</v>
      </c>
      <c r="L256" s="60">
        <v>20249</v>
      </c>
      <c r="M256" s="65">
        <f>H256+L256</f>
        <v>36051</v>
      </c>
      <c r="O256" s="52"/>
      <c r="P256" s="85"/>
      <c r="Q256" s="3"/>
    </row>
    <row r="257" spans="1:13" s="4" customFormat="1" ht="14.25" thickBot="1" thickTop="1">
      <c r="A257" s="101" t="s">
        <v>250</v>
      </c>
      <c r="B257" s="102"/>
      <c r="C257" s="102"/>
      <c r="D257" s="103"/>
      <c r="E257" s="66">
        <f aca="true" t="shared" si="4" ref="E257:M257">SUM(E3:E256)</f>
        <v>1017535</v>
      </c>
      <c r="F257" s="67">
        <f t="shared" si="4"/>
        <v>999545</v>
      </c>
      <c r="G257" s="67">
        <f t="shared" si="4"/>
        <v>882801</v>
      </c>
      <c r="H257" s="68">
        <f t="shared" si="4"/>
        <v>2899881</v>
      </c>
      <c r="I257" s="67">
        <f t="shared" si="4"/>
        <v>1313606</v>
      </c>
      <c r="J257" s="67">
        <f t="shared" si="4"/>
        <v>1811091</v>
      </c>
      <c r="K257" s="67">
        <f t="shared" si="4"/>
        <v>835992</v>
      </c>
      <c r="L257" s="67">
        <f t="shared" si="4"/>
        <v>3960689</v>
      </c>
      <c r="M257" s="69">
        <f t="shared" si="4"/>
        <v>6860570</v>
      </c>
    </row>
    <row r="258" spans="1:13" s="4" customFormat="1" ht="13.5" thickTop="1">
      <c r="A258" s="43"/>
      <c r="B258" s="43"/>
      <c r="C258" s="43"/>
      <c r="D258" s="43"/>
      <c r="E258" s="53"/>
      <c r="F258" s="53"/>
      <c r="G258" s="53"/>
      <c r="H258" s="53"/>
      <c r="I258" s="53"/>
      <c r="J258" s="53"/>
      <c r="K258" s="53"/>
      <c r="L258" s="53"/>
      <c r="M258" s="53"/>
    </row>
    <row r="259" spans="1:13" s="4" customFormat="1" ht="12.75">
      <c r="A259" s="44" t="s">
        <v>272</v>
      </c>
      <c r="B259" s="43"/>
      <c r="C259" s="43"/>
      <c r="D259" s="43"/>
      <c r="E259" s="53"/>
      <c r="F259" s="53"/>
      <c r="G259" s="53"/>
      <c r="H259" s="53"/>
      <c r="I259" s="53"/>
      <c r="J259" s="53"/>
      <c r="K259" s="53"/>
      <c r="L259" s="53"/>
      <c r="M259" s="53"/>
    </row>
    <row r="260" spans="1:13" s="4" customFormat="1" ht="12.75">
      <c r="A260" s="44" t="s">
        <v>273</v>
      </c>
      <c r="B260" s="43"/>
      <c r="C260" s="43"/>
      <c r="D260" s="43"/>
      <c r="E260" s="53"/>
      <c r="F260" s="53"/>
      <c r="G260" s="53"/>
      <c r="H260" s="53"/>
      <c r="I260" s="53"/>
      <c r="J260" s="53"/>
      <c r="K260" s="53"/>
      <c r="L260" s="53"/>
      <c r="M260" s="53"/>
    </row>
    <row r="261" spans="3:13" ht="12.75">
      <c r="C261" s="42"/>
      <c r="D261" s="42"/>
      <c r="E261" s="53"/>
      <c r="F261" s="53"/>
      <c r="G261" s="53"/>
      <c r="H261" s="53"/>
      <c r="I261" s="53"/>
      <c r="J261" s="53"/>
      <c r="K261" s="53"/>
      <c r="L261" s="53"/>
      <c r="M261" s="53"/>
    </row>
    <row r="262" spans="1:13" ht="12.75">
      <c r="A262" s="3" t="s">
        <v>287</v>
      </c>
      <c r="C262" s="42"/>
      <c r="D262" s="42"/>
      <c r="E262" s="53"/>
      <c r="F262" s="53"/>
      <c r="G262" s="53"/>
      <c r="H262" s="53"/>
      <c r="I262" s="53"/>
      <c r="J262" s="53"/>
      <c r="K262" s="53"/>
      <c r="L262" s="53"/>
      <c r="M262" s="53"/>
    </row>
    <row r="263" spans="3:13" ht="12.75">
      <c r="C263" s="42"/>
      <c r="D263" s="42"/>
      <c r="E263" s="53"/>
      <c r="F263" s="53"/>
      <c r="G263" s="53"/>
      <c r="H263" s="53"/>
      <c r="I263" s="53"/>
      <c r="J263" s="53"/>
      <c r="K263" s="53"/>
      <c r="L263" s="53"/>
      <c r="M263" s="53"/>
    </row>
    <row r="264" ht="12.75">
      <c r="A264" s="41" t="s">
        <v>286</v>
      </c>
    </row>
    <row r="266" spans="1:4" ht="12.75">
      <c r="A266" s="35" t="s">
        <v>263</v>
      </c>
      <c r="B266" s="42" t="s">
        <v>282</v>
      </c>
      <c r="C266" s="35" t="s">
        <v>257</v>
      </c>
      <c r="D266" s="3" t="s">
        <v>5</v>
      </c>
    </row>
    <row r="267" spans="1:4" ht="12.75">
      <c r="A267" s="36" t="s">
        <v>264</v>
      </c>
      <c r="B267" s="42" t="s">
        <v>282</v>
      </c>
      <c r="C267" s="36" t="s">
        <v>256</v>
      </c>
      <c r="D267" s="36" t="s">
        <v>5</v>
      </c>
    </row>
    <row r="268" spans="1:4" ht="12.75">
      <c r="A268" s="3" t="s">
        <v>265</v>
      </c>
      <c r="B268" s="42" t="s">
        <v>282</v>
      </c>
      <c r="C268" s="3" t="s">
        <v>256</v>
      </c>
      <c r="D268" s="3" t="s">
        <v>5</v>
      </c>
    </row>
    <row r="269" spans="1:4" ht="12.75">
      <c r="A269" s="3" t="s">
        <v>266</v>
      </c>
      <c r="B269" s="42" t="s">
        <v>282</v>
      </c>
      <c r="C269" s="3" t="s">
        <v>256</v>
      </c>
      <c r="D269" s="3" t="s">
        <v>5</v>
      </c>
    </row>
    <row r="270" spans="1:4" ht="12.75">
      <c r="A270" s="3" t="s">
        <v>267</v>
      </c>
      <c r="B270" s="42" t="s">
        <v>282</v>
      </c>
      <c r="C270" s="3" t="s">
        <v>260</v>
      </c>
      <c r="D270" s="3" t="s">
        <v>9</v>
      </c>
    </row>
  </sheetData>
  <sheetProtection/>
  <mergeCells count="4">
    <mergeCell ref="A257:D257"/>
    <mergeCell ref="E1:H1"/>
    <mergeCell ref="I1:L1"/>
    <mergeCell ref="M1:M2"/>
  </mergeCells>
  <dataValidations count="1">
    <dataValidation allowBlank="1" showInputMessage="1" showErrorMessage="1" sqref="B266:B270"/>
  </dataValidations>
  <printOptions/>
  <pageMargins left="0.75" right="0.75" top="1" bottom="1" header="0.49" footer="0.5"/>
  <pageSetup fitToHeight="7" fitToWidth="1" horizontalDpi="600" verticalDpi="600" orientation="landscape" paperSize="9" scale="61" r:id="rId1"/>
  <headerFooter alignWithMargins="0">
    <oddHeader>&amp;C&amp;"Arial,Bold"&amp;14Free Swimming Programme basic throughput data: April to September 2009</oddHeader>
    <oddFooter>&amp;L&amp;A&amp;R&amp;P</oddFooter>
  </headerFooter>
  <rowBreaks count="1" manualBreakCount="1">
    <brk id="26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zoomScalePageLayoutView="0" workbookViewId="0" topLeftCell="A1">
      <pane xSplit="1" ySplit="2" topLeftCell="B3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B1" sqref="B1"/>
    </sheetView>
  </sheetViews>
  <sheetFormatPr defaultColWidth="9.140625" defaultRowHeight="12.75"/>
  <cols>
    <col min="1" max="1" width="35.7109375" style="3" customWidth="1"/>
    <col min="2" max="2" width="25.7109375" style="3" customWidth="1"/>
    <col min="3" max="3" width="13.57421875" style="3" customWidth="1"/>
    <col min="4" max="4" width="13.57421875" style="3" bestFit="1" customWidth="1"/>
    <col min="5" max="7" width="13.57421875" style="54" customWidth="1"/>
    <col min="8" max="10" width="13.57421875" style="55" customWidth="1"/>
    <col min="11" max="11" width="10.57421875" style="55" customWidth="1"/>
    <col min="12" max="12" width="11.57421875" style="55" customWidth="1"/>
    <col min="13" max="13" width="12.00390625" style="55" customWidth="1"/>
    <col min="14" max="16384" width="9.140625" style="3" customWidth="1"/>
  </cols>
  <sheetData>
    <row r="1" spans="1:13" ht="13.5" customHeight="1" thickTop="1">
      <c r="A1" s="83"/>
      <c r="B1" s="49"/>
      <c r="C1" s="84"/>
      <c r="D1" s="9"/>
      <c r="E1" s="104" t="s">
        <v>292</v>
      </c>
      <c r="F1" s="105"/>
      <c r="G1" s="105"/>
      <c r="H1" s="106"/>
      <c r="I1" s="104" t="s">
        <v>293</v>
      </c>
      <c r="J1" s="105"/>
      <c r="K1" s="105"/>
      <c r="L1" s="106"/>
      <c r="M1" s="109" t="s">
        <v>291</v>
      </c>
    </row>
    <row r="2" spans="1:13" ht="13.5" customHeight="1" thickBot="1">
      <c r="A2" s="82" t="s">
        <v>251</v>
      </c>
      <c r="B2" s="50" t="s">
        <v>278</v>
      </c>
      <c r="C2" s="50" t="s">
        <v>253</v>
      </c>
      <c r="D2" s="16" t="s">
        <v>252</v>
      </c>
      <c r="E2" s="92" t="s">
        <v>0</v>
      </c>
      <c r="F2" s="93" t="s">
        <v>1</v>
      </c>
      <c r="G2" s="93" t="s">
        <v>2</v>
      </c>
      <c r="H2" s="94" t="s">
        <v>3</v>
      </c>
      <c r="I2" s="92" t="s">
        <v>274</v>
      </c>
      <c r="J2" s="93" t="s">
        <v>275</v>
      </c>
      <c r="K2" s="93" t="s">
        <v>276</v>
      </c>
      <c r="L2" s="94" t="s">
        <v>277</v>
      </c>
      <c r="M2" s="110"/>
    </row>
    <row r="3" spans="1:16" ht="13.5" thickTop="1">
      <c r="A3" s="8" t="s">
        <v>4</v>
      </c>
      <c r="B3" s="29" t="s">
        <v>282</v>
      </c>
      <c r="C3" s="29" t="s">
        <v>254</v>
      </c>
      <c r="D3" s="9" t="s">
        <v>5</v>
      </c>
      <c r="E3" s="56">
        <f>'Summary by LA - 60+'!E3+'Summary by LA - 16 &amp; under'!E3</f>
        <v>2173</v>
      </c>
      <c r="F3" s="56">
        <f>'Summary by LA - 60+'!F3+'Summary by LA - 16 &amp; under'!F3</f>
        <v>3505</v>
      </c>
      <c r="G3" s="56">
        <f>'Summary by LA - 60+'!G3+'Summary by LA - 16 &amp; under'!G3</f>
        <v>2491</v>
      </c>
      <c r="H3" s="57">
        <f>SUM(E3:G3)</f>
        <v>8169</v>
      </c>
      <c r="I3" s="58">
        <f>'Summary by LA - 60+'!I3+'Summary by LA - 16 &amp; under'!I3</f>
        <v>3453</v>
      </c>
      <c r="J3" s="59">
        <f>'Summary by LA - 60+'!J3+'Summary by LA - 16 &amp; under'!J3</f>
        <v>4109</v>
      </c>
      <c r="K3" s="59">
        <f>'Summary by LA - 60+'!K3+'Summary by LA - 16 &amp; under'!K3</f>
        <v>2541</v>
      </c>
      <c r="L3" s="60">
        <f aca="true" t="shared" si="0" ref="L3:L66">SUM(I3:K3)</f>
        <v>10103</v>
      </c>
      <c r="M3" s="61">
        <f>H3+L3</f>
        <v>18272</v>
      </c>
      <c r="O3" s="52"/>
      <c r="P3" s="85"/>
    </row>
    <row r="4" spans="1:16" ht="12.75">
      <c r="A4" s="10" t="s">
        <v>6</v>
      </c>
      <c r="B4" s="30" t="s">
        <v>282</v>
      </c>
      <c r="C4" s="30" t="s">
        <v>255</v>
      </c>
      <c r="D4" s="11" t="s">
        <v>5</v>
      </c>
      <c r="E4" s="56">
        <f>'Summary by LA - 60+'!E4+'Summary by LA - 16 &amp; under'!E4</f>
        <v>2097</v>
      </c>
      <c r="F4" s="56">
        <f>'Summary by LA - 60+'!F4+'Summary by LA - 16 &amp; under'!F4</f>
        <v>5051</v>
      </c>
      <c r="G4" s="56">
        <f>'Summary by LA - 60+'!G4+'Summary by LA - 16 &amp; under'!G4</f>
        <v>3923</v>
      </c>
      <c r="H4" s="57">
        <f aca="true" t="shared" si="1" ref="H4:H67">SUM(E4:G4)</f>
        <v>11071</v>
      </c>
      <c r="I4" s="62">
        <f>'Summary by LA - 60+'!I4+'Summary by LA - 16 &amp; under'!I4</f>
        <v>5667</v>
      </c>
      <c r="J4" s="59">
        <f>'Summary by LA - 60+'!J4+'Summary by LA - 16 &amp; under'!J4</f>
        <v>6168</v>
      </c>
      <c r="K4" s="59">
        <f>'Summary by LA - 60+'!K4+'Summary by LA - 16 &amp; under'!K4</f>
        <v>5847</v>
      </c>
      <c r="L4" s="60">
        <f t="shared" si="0"/>
        <v>17682</v>
      </c>
      <c r="M4" s="63">
        <f>H4+L4</f>
        <v>28753</v>
      </c>
      <c r="O4" s="52"/>
      <c r="P4" s="85"/>
    </row>
    <row r="5" spans="1:16" ht="12.75">
      <c r="A5" s="12" t="s">
        <v>7</v>
      </c>
      <c r="B5" s="30" t="s">
        <v>282</v>
      </c>
      <c r="C5" s="30" t="s">
        <v>255</v>
      </c>
      <c r="D5" s="11" t="s">
        <v>5</v>
      </c>
      <c r="E5" s="56">
        <f>'Summary by LA - 60+'!E5+'Summary by LA - 16 &amp; under'!E5</f>
        <v>3301</v>
      </c>
      <c r="F5" s="56">
        <f>'Summary by LA - 60+'!F5+'Summary by LA - 16 &amp; under'!F5</f>
        <v>4394</v>
      </c>
      <c r="G5" s="56">
        <f>'Summary by LA - 60+'!G5+'Summary by LA - 16 &amp; under'!G5</f>
        <v>2342</v>
      </c>
      <c r="H5" s="57">
        <f t="shared" si="1"/>
        <v>10037</v>
      </c>
      <c r="I5" s="62">
        <f>'Summary by LA - 60+'!I5+'Summary by LA - 16 &amp; under'!I5</f>
        <v>4531</v>
      </c>
      <c r="J5" s="59">
        <f>'Summary by LA - 60+'!J5+'Summary by LA - 16 &amp; under'!J5</f>
        <v>6149</v>
      </c>
      <c r="K5" s="59">
        <f>'Summary by LA - 60+'!K5+'Summary by LA - 16 &amp; under'!K5</f>
        <v>3786</v>
      </c>
      <c r="L5" s="60">
        <f t="shared" si="0"/>
        <v>14466</v>
      </c>
      <c r="M5" s="63">
        <f aca="true" t="shared" si="2" ref="M5:M68">H5+L5</f>
        <v>24503</v>
      </c>
      <c r="O5" s="52"/>
      <c r="P5" s="85"/>
    </row>
    <row r="6" spans="1:16" ht="12.75">
      <c r="A6" s="10" t="s">
        <v>8</v>
      </c>
      <c r="B6" s="31" t="s">
        <v>282</v>
      </c>
      <c r="C6" s="31" t="s">
        <v>256</v>
      </c>
      <c r="D6" s="11" t="s">
        <v>9</v>
      </c>
      <c r="E6" s="56">
        <f>'Summary by LA - 60+'!E6+'Summary by LA - 16 &amp; under'!E6</f>
        <v>911</v>
      </c>
      <c r="F6" s="56">
        <f>'Summary by LA - 60+'!F6+'Summary by LA - 16 &amp; under'!F6</f>
        <v>907</v>
      </c>
      <c r="G6" s="56">
        <f>'Summary by LA - 60+'!G6+'Summary by LA - 16 &amp; under'!G6</f>
        <v>715</v>
      </c>
      <c r="H6" s="57">
        <f t="shared" si="1"/>
        <v>2533</v>
      </c>
      <c r="I6" s="62">
        <f>'Summary by LA - 60+'!I6+'Summary by LA - 16 &amp; under'!I6</f>
        <v>716</v>
      </c>
      <c r="J6" s="59">
        <f>'Summary by LA - 60+'!J6+'Summary by LA - 16 &amp; under'!J6</f>
        <v>1101</v>
      </c>
      <c r="K6" s="59">
        <f>'Summary by LA - 60+'!K6+'Summary by LA - 16 &amp; under'!K6</f>
        <v>1198</v>
      </c>
      <c r="L6" s="60">
        <f t="shared" si="0"/>
        <v>3015</v>
      </c>
      <c r="M6" s="63">
        <f t="shared" si="2"/>
        <v>5548</v>
      </c>
      <c r="O6" s="52"/>
      <c r="P6" s="85"/>
    </row>
    <row r="7" spans="1:16" ht="12.75">
      <c r="A7" s="10" t="s">
        <v>10</v>
      </c>
      <c r="B7" s="30" t="s">
        <v>282</v>
      </c>
      <c r="C7" s="30" t="s">
        <v>257</v>
      </c>
      <c r="D7" s="11" t="s">
        <v>5</v>
      </c>
      <c r="E7" s="56">
        <f>'Summary by LA - 60+'!E7+'Summary by LA - 16 &amp; under'!E7</f>
        <v>6276</v>
      </c>
      <c r="F7" s="56">
        <f>'Summary by LA - 60+'!F7+'Summary by LA - 16 &amp; under'!F7</f>
        <v>6633</v>
      </c>
      <c r="G7" s="56">
        <f>'Summary by LA - 60+'!G7+'Summary by LA - 16 &amp; under'!G7</f>
        <v>3270</v>
      </c>
      <c r="H7" s="57">
        <f t="shared" si="1"/>
        <v>16179</v>
      </c>
      <c r="I7" s="62">
        <f>'Summary by LA - 60+'!I7+'Summary by LA - 16 &amp; under'!I7</f>
        <v>9937</v>
      </c>
      <c r="J7" s="59">
        <f>'Summary by LA - 60+'!J7+'Summary by LA - 16 &amp; under'!J7</f>
        <v>13025</v>
      </c>
      <c r="K7" s="59">
        <f>'Summary by LA - 60+'!K7+'Summary by LA - 16 &amp; under'!K7</f>
        <v>7858</v>
      </c>
      <c r="L7" s="60">
        <f t="shared" si="0"/>
        <v>30820</v>
      </c>
      <c r="M7" s="63">
        <f t="shared" si="2"/>
        <v>46999</v>
      </c>
      <c r="O7" s="52"/>
      <c r="P7" s="85"/>
    </row>
    <row r="8" spans="1:16" ht="12.75">
      <c r="A8" s="12" t="s">
        <v>11</v>
      </c>
      <c r="B8" s="30" t="s">
        <v>280</v>
      </c>
      <c r="C8" s="30" t="s">
        <v>258</v>
      </c>
      <c r="D8" s="11" t="s">
        <v>5</v>
      </c>
      <c r="E8" s="56">
        <f>'Summary by LA - 60+'!E8+'Summary by LA - 16 &amp; under'!E8</f>
        <v>10141</v>
      </c>
      <c r="F8" s="56">
        <f>'Summary by LA - 60+'!F8+'Summary by LA - 16 &amp; under'!F8</f>
        <v>11902</v>
      </c>
      <c r="G8" s="56">
        <f>'Summary by LA - 60+'!G8+'Summary by LA - 16 &amp; under'!G8</f>
        <v>10256</v>
      </c>
      <c r="H8" s="57">
        <f t="shared" si="1"/>
        <v>32299</v>
      </c>
      <c r="I8" s="62">
        <f>'Summary by LA - 60+'!I8+'Summary by LA - 16 &amp; under'!I8</f>
        <v>14789</v>
      </c>
      <c r="J8" s="59">
        <f>'Summary by LA - 60+'!J8+'Summary by LA - 16 &amp; under'!J8</f>
        <v>16661</v>
      </c>
      <c r="K8" s="59">
        <f>'Summary by LA - 60+'!K8+'Summary by LA - 16 &amp; under'!K8</f>
        <v>7948</v>
      </c>
      <c r="L8" s="60">
        <f t="shared" si="0"/>
        <v>39398</v>
      </c>
      <c r="M8" s="63">
        <f t="shared" si="2"/>
        <v>71697</v>
      </c>
      <c r="O8" s="52"/>
      <c r="P8" s="85"/>
    </row>
    <row r="9" spans="1:16" ht="12.75">
      <c r="A9" s="10" t="s">
        <v>12</v>
      </c>
      <c r="B9" s="30" t="s">
        <v>280</v>
      </c>
      <c r="C9" s="30" t="s">
        <v>258</v>
      </c>
      <c r="D9" s="11" t="s">
        <v>9</v>
      </c>
      <c r="E9" s="56">
        <f>'Summary by LA - 60+'!E9+'Summary by LA - 16 &amp; under'!E9</f>
        <v>873</v>
      </c>
      <c r="F9" s="56">
        <f>'Summary by LA - 60+'!F9+'Summary by LA - 16 &amp; under'!F9</f>
        <v>1271</v>
      </c>
      <c r="G9" s="56">
        <f>'Summary by LA - 60+'!G9+'Summary by LA - 16 &amp; under'!G9</f>
        <v>2350</v>
      </c>
      <c r="H9" s="57">
        <f t="shared" si="1"/>
        <v>4494</v>
      </c>
      <c r="I9" s="62">
        <f>'Summary by LA - 60+'!I9+'Summary by LA - 16 &amp; under'!I9</f>
        <v>2121</v>
      </c>
      <c r="J9" s="59">
        <f>'Summary by LA - 60+'!J9+'Summary by LA - 16 &amp; under'!J9</f>
        <v>2195</v>
      </c>
      <c r="K9" s="59">
        <f>'Summary by LA - 60+'!K9+'Summary by LA - 16 &amp; under'!K9</f>
        <v>2136</v>
      </c>
      <c r="L9" s="60">
        <f t="shared" si="0"/>
        <v>6452</v>
      </c>
      <c r="M9" s="63">
        <f t="shared" si="2"/>
        <v>10946</v>
      </c>
      <c r="O9" s="52"/>
      <c r="P9" s="85"/>
    </row>
    <row r="10" spans="1:16" ht="12.75">
      <c r="A10" s="10" t="s">
        <v>13</v>
      </c>
      <c r="B10" s="30" t="s">
        <v>279</v>
      </c>
      <c r="C10" s="30" t="s">
        <v>259</v>
      </c>
      <c r="D10" s="11" t="s">
        <v>5</v>
      </c>
      <c r="E10" s="56">
        <f>'Summary by LA - 60+'!E10+'Summary by LA - 16 &amp; under'!E10</f>
        <v>6457</v>
      </c>
      <c r="F10" s="56">
        <f>'Summary by LA - 60+'!F10+'Summary by LA - 16 &amp; under'!F10</f>
        <v>24391</v>
      </c>
      <c r="G10" s="56">
        <f>'Summary by LA - 60+'!G10+'Summary by LA - 16 &amp; under'!G10</f>
        <v>18550</v>
      </c>
      <c r="H10" s="57">
        <f t="shared" si="1"/>
        <v>49398</v>
      </c>
      <c r="I10" s="62">
        <f>'Summary by LA - 60+'!I10+'Summary by LA - 16 &amp; under'!I10</f>
        <v>22301</v>
      </c>
      <c r="J10" s="59">
        <f>'Summary by LA - 60+'!J10+'Summary by LA - 16 &amp; under'!J10</f>
        <v>22777</v>
      </c>
      <c r="K10" s="59">
        <f>'Summary by LA - 60+'!K10+'Summary by LA - 16 &amp; under'!K10</f>
        <v>12174</v>
      </c>
      <c r="L10" s="60">
        <f t="shared" si="0"/>
        <v>57252</v>
      </c>
      <c r="M10" s="63">
        <f t="shared" si="2"/>
        <v>106650</v>
      </c>
      <c r="O10" s="52"/>
      <c r="P10" s="85"/>
    </row>
    <row r="11" spans="1:16" ht="12.75">
      <c r="A11" s="10" t="s">
        <v>14</v>
      </c>
      <c r="B11" s="30" t="s">
        <v>282</v>
      </c>
      <c r="C11" s="30" t="s">
        <v>254</v>
      </c>
      <c r="D11" s="11" t="s">
        <v>5</v>
      </c>
      <c r="E11" s="56">
        <f>'Summary by LA - 60+'!E11+'Summary by LA - 16 &amp; under'!E11</f>
        <v>8268</v>
      </c>
      <c r="F11" s="56">
        <f>'Summary by LA - 60+'!F11+'Summary by LA - 16 &amp; under'!F11</f>
        <v>8064</v>
      </c>
      <c r="G11" s="56">
        <f>'Summary by LA - 60+'!G11+'Summary by LA - 16 &amp; under'!G11</f>
        <v>5922</v>
      </c>
      <c r="H11" s="57">
        <f t="shared" si="1"/>
        <v>22254</v>
      </c>
      <c r="I11" s="62">
        <f>'Summary by LA - 60+'!I11+'Summary by LA - 16 &amp; under'!I11</f>
        <v>9397</v>
      </c>
      <c r="J11" s="59">
        <f>'Summary by LA - 60+'!J11+'Summary by LA - 16 &amp; under'!J11</f>
        <v>11165</v>
      </c>
      <c r="K11" s="59">
        <f>'Summary by LA - 60+'!K11+'Summary by LA - 16 &amp; under'!K11</f>
        <v>4670</v>
      </c>
      <c r="L11" s="60">
        <f t="shared" si="0"/>
        <v>25232</v>
      </c>
      <c r="M11" s="63">
        <f t="shared" si="2"/>
        <v>47486</v>
      </c>
      <c r="O11" s="52"/>
      <c r="P11" s="85"/>
    </row>
    <row r="12" spans="1:16" ht="12.75">
      <c r="A12" s="12" t="s">
        <v>15</v>
      </c>
      <c r="B12" s="30" t="s">
        <v>282</v>
      </c>
      <c r="C12" s="30" t="s">
        <v>255</v>
      </c>
      <c r="D12" s="11" t="s">
        <v>5</v>
      </c>
      <c r="E12" s="56">
        <f>'Summary by LA - 60+'!E12+'Summary by LA - 16 &amp; under'!E12</f>
        <v>6973</v>
      </c>
      <c r="F12" s="56">
        <f>'Summary by LA - 60+'!F12+'Summary by LA - 16 &amp; under'!F12</f>
        <v>7130</v>
      </c>
      <c r="G12" s="56">
        <f>'Summary by LA - 60+'!G12+'Summary by LA - 16 &amp; under'!G12</f>
        <v>7482</v>
      </c>
      <c r="H12" s="57">
        <f t="shared" si="1"/>
        <v>21585</v>
      </c>
      <c r="I12" s="62">
        <f>'Summary by LA - 60+'!I12+'Summary by LA - 16 &amp; under'!I12</f>
        <v>9125</v>
      </c>
      <c r="J12" s="59">
        <f>'Summary by LA - 60+'!J12+'Summary by LA - 16 &amp; under'!J12</f>
        <v>10848</v>
      </c>
      <c r="K12" s="59">
        <f>'Summary by LA - 60+'!K12+'Summary by LA - 16 &amp; under'!K12</f>
        <v>6060</v>
      </c>
      <c r="L12" s="60">
        <f t="shared" si="0"/>
        <v>26033</v>
      </c>
      <c r="M12" s="63">
        <f t="shared" si="2"/>
        <v>47618</v>
      </c>
      <c r="O12" s="52"/>
      <c r="P12" s="85"/>
    </row>
    <row r="13" spans="1:16" ht="12.75">
      <c r="A13" s="12" t="s">
        <v>16</v>
      </c>
      <c r="B13" s="37" t="s">
        <v>281</v>
      </c>
      <c r="C13" s="30" t="s">
        <v>260</v>
      </c>
      <c r="D13" s="11" t="s">
        <v>9</v>
      </c>
      <c r="E13" s="56">
        <f>'Summary by LA - 60+'!E13+'Summary by LA - 16 &amp; under'!E13</f>
        <v>3813</v>
      </c>
      <c r="F13" s="56">
        <f>'Summary by LA - 60+'!F13+'Summary by LA - 16 &amp; under'!F13</f>
        <v>4323</v>
      </c>
      <c r="G13" s="56">
        <f>'Summary by LA - 60+'!G13+'Summary by LA - 16 &amp; under'!G13</f>
        <v>5144</v>
      </c>
      <c r="H13" s="57">
        <f t="shared" si="1"/>
        <v>13280</v>
      </c>
      <c r="I13" s="62">
        <f>'Summary by LA - 60+'!I13+'Summary by LA - 16 &amp; under'!I13</f>
        <v>5434</v>
      </c>
      <c r="J13" s="59">
        <f>'Summary by LA - 60+'!J13+'Summary by LA - 16 &amp; under'!J13</f>
        <v>5275</v>
      </c>
      <c r="K13" s="59">
        <f>'Summary by LA - 60+'!K13+'Summary by LA - 16 &amp; under'!K13</f>
        <v>5053</v>
      </c>
      <c r="L13" s="60">
        <f t="shared" si="0"/>
        <v>15762</v>
      </c>
      <c r="M13" s="63">
        <f t="shared" si="2"/>
        <v>29042</v>
      </c>
      <c r="O13" s="52"/>
      <c r="P13" s="85"/>
    </row>
    <row r="14" spans="1:16" ht="12.75">
      <c r="A14" s="10" t="s">
        <v>17</v>
      </c>
      <c r="B14" s="31" t="s">
        <v>281</v>
      </c>
      <c r="C14" s="31" t="s">
        <v>257</v>
      </c>
      <c r="D14" s="11" t="s">
        <v>9</v>
      </c>
      <c r="E14" s="56">
        <f>'Summary by LA - 60+'!E14+'Summary by LA - 16 &amp; under'!E14</f>
        <v>2428</v>
      </c>
      <c r="F14" s="56">
        <f>'Summary by LA - 60+'!F14+'Summary by LA - 16 &amp; under'!F14</f>
        <v>2915</v>
      </c>
      <c r="G14" s="56">
        <f>'Summary by LA - 60+'!G14+'Summary by LA - 16 &amp; under'!G14</f>
        <v>3610</v>
      </c>
      <c r="H14" s="57">
        <f t="shared" si="1"/>
        <v>8953</v>
      </c>
      <c r="I14" s="62">
        <f>'Summary by LA - 60+'!I14+'Summary by LA - 16 &amp; under'!I14</f>
        <v>4533</v>
      </c>
      <c r="J14" s="59">
        <f>'Summary by LA - 60+'!J14+'Summary by LA - 16 &amp; under'!J14</f>
        <v>5555</v>
      </c>
      <c r="K14" s="59">
        <f>'Summary by LA - 60+'!K14+'Summary by LA - 16 &amp; under'!K14</f>
        <v>3982</v>
      </c>
      <c r="L14" s="60">
        <f t="shared" si="0"/>
        <v>14070</v>
      </c>
      <c r="M14" s="63">
        <f t="shared" si="2"/>
        <v>23023</v>
      </c>
      <c r="O14" s="52"/>
      <c r="P14" s="85"/>
    </row>
    <row r="15" spans="1:16" ht="12.75">
      <c r="A15" s="10" t="s">
        <v>18</v>
      </c>
      <c r="B15" s="30" t="s">
        <v>280</v>
      </c>
      <c r="C15" s="30" t="s">
        <v>258</v>
      </c>
      <c r="D15" s="11" t="s">
        <v>5</v>
      </c>
      <c r="E15" s="56">
        <f>'Summary by LA - 60+'!E15+'Summary by LA - 16 &amp; under'!E15</f>
        <v>3908</v>
      </c>
      <c r="F15" s="56">
        <f>'Summary by LA - 60+'!F15+'Summary by LA - 16 &amp; under'!F15</f>
        <v>2640</v>
      </c>
      <c r="G15" s="56">
        <f>'Summary by LA - 60+'!G15+'Summary by LA - 16 &amp; under'!G15</f>
        <v>1886</v>
      </c>
      <c r="H15" s="57">
        <f t="shared" si="1"/>
        <v>8434</v>
      </c>
      <c r="I15" s="62">
        <f>'Summary by LA - 60+'!I15+'Summary by LA - 16 &amp; under'!I15</f>
        <v>1536</v>
      </c>
      <c r="J15" s="59">
        <f>'Summary by LA - 60+'!J15+'Summary by LA - 16 &amp; under'!J15</f>
        <v>2333</v>
      </c>
      <c r="K15" s="59">
        <f>'Summary by LA - 60+'!K15+'Summary by LA - 16 &amp; under'!K15</f>
        <v>3009</v>
      </c>
      <c r="L15" s="60">
        <f t="shared" si="0"/>
        <v>6878</v>
      </c>
      <c r="M15" s="63">
        <f t="shared" si="2"/>
        <v>15312</v>
      </c>
      <c r="O15" s="52"/>
      <c r="P15" s="85"/>
    </row>
    <row r="16" spans="1:16" ht="12.75">
      <c r="A16" s="10" t="s">
        <v>19</v>
      </c>
      <c r="B16" s="30" t="s">
        <v>279</v>
      </c>
      <c r="C16" s="30" t="s">
        <v>261</v>
      </c>
      <c r="D16" s="11" t="s">
        <v>5</v>
      </c>
      <c r="E16" s="56">
        <f>'Summary by LA - 60+'!E16+'Summary by LA - 16 &amp; under'!E16</f>
        <v>44245</v>
      </c>
      <c r="F16" s="56">
        <f>'Summary by LA - 60+'!F16+'Summary by LA - 16 &amp; under'!F16</f>
        <v>42119</v>
      </c>
      <c r="G16" s="56">
        <f>'Summary by LA - 60+'!G16+'Summary by LA - 16 &amp; under'!G16</f>
        <v>37633</v>
      </c>
      <c r="H16" s="57">
        <f t="shared" si="1"/>
        <v>123997</v>
      </c>
      <c r="I16" s="62">
        <f>'Summary by LA - 60+'!I16+'Summary by LA - 16 &amp; under'!I16</f>
        <v>50795</v>
      </c>
      <c r="J16" s="59">
        <f>'Summary by LA - 60+'!J16+'Summary by LA - 16 &amp; under'!J16</f>
        <v>67085</v>
      </c>
      <c r="K16" s="59">
        <f>'Summary by LA - 60+'!K16+'Summary by LA - 16 &amp; under'!K16</f>
        <v>38162</v>
      </c>
      <c r="L16" s="60">
        <f t="shared" si="0"/>
        <v>156042</v>
      </c>
      <c r="M16" s="63">
        <f t="shared" si="2"/>
        <v>280039</v>
      </c>
      <c r="O16" s="52"/>
      <c r="P16" s="85"/>
    </row>
    <row r="17" spans="1:16" ht="12.75">
      <c r="A17" s="10" t="s">
        <v>20</v>
      </c>
      <c r="B17" s="30" t="s">
        <v>282</v>
      </c>
      <c r="C17" s="30" t="s">
        <v>255</v>
      </c>
      <c r="D17" s="11" t="s">
        <v>5</v>
      </c>
      <c r="E17" s="56">
        <f>'Summary by LA - 60+'!E17+'Summary by LA - 16 &amp; under'!E17</f>
        <v>1432</v>
      </c>
      <c r="F17" s="56">
        <f>'Summary by LA - 60+'!F17+'Summary by LA - 16 &amp; under'!F17</f>
        <v>2171</v>
      </c>
      <c r="G17" s="56">
        <f>'Summary by LA - 60+'!G17+'Summary by LA - 16 &amp; under'!G17</f>
        <v>2194</v>
      </c>
      <c r="H17" s="57">
        <f t="shared" si="1"/>
        <v>5797</v>
      </c>
      <c r="I17" s="62">
        <f>'Summary by LA - 60+'!I17+'Summary by LA - 16 &amp; under'!I17</f>
        <v>3574</v>
      </c>
      <c r="J17" s="59">
        <f>'Summary by LA - 60+'!J17+'Summary by LA - 16 &amp; under'!J17</f>
        <v>4872</v>
      </c>
      <c r="K17" s="59">
        <f>'Summary by LA - 60+'!K17+'Summary by LA - 16 &amp; under'!K17</f>
        <v>2440</v>
      </c>
      <c r="L17" s="60">
        <f t="shared" si="0"/>
        <v>10886</v>
      </c>
      <c r="M17" s="63">
        <f t="shared" si="2"/>
        <v>16683</v>
      </c>
      <c r="O17" s="52"/>
      <c r="P17" s="85"/>
    </row>
    <row r="18" spans="1:16" ht="12.75">
      <c r="A18" s="10" t="s">
        <v>21</v>
      </c>
      <c r="B18" s="30" t="s">
        <v>281</v>
      </c>
      <c r="C18" s="30" t="s">
        <v>254</v>
      </c>
      <c r="D18" s="11" t="s">
        <v>5</v>
      </c>
      <c r="E18" s="56">
        <f>'Summary by LA - 60+'!E18+'Summary by LA - 16 &amp; under'!E18</f>
        <v>4882</v>
      </c>
      <c r="F18" s="56">
        <f>'Summary by LA - 60+'!F18+'Summary by LA - 16 &amp; under'!F18</f>
        <v>5464</v>
      </c>
      <c r="G18" s="56">
        <f>'Summary by LA - 60+'!G18+'Summary by LA - 16 &amp; under'!G18</f>
        <v>5581</v>
      </c>
      <c r="H18" s="57">
        <f t="shared" si="1"/>
        <v>15927</v>
      </c>
      <c r="I18" s="62">
        <f>'Summary by LA - 60+'!I18+'Summary by LA - 16 &amp; under'!I18</f>
        <v>7986</v>
      </c>
      <c r="J18" s="59">
        <f>'Summary by LA - 60+'!J18+'Summary by LA - 16 &amp; under'!J18</f>
        <v>9071</v>
      </c>
      <c r="K18" s="59">
        <f>'Summary by LA - 60+'!K18+'Summary by LA - 16 &amp; under'!K18</f>
        <v>4342</v>
      </c>
      <c r="L18" s="60">
        <f t="shared" si="0"/>
        <v>21399</v>
      </c>
      <c r="M18" s="63">
        <f t="shared" si="2"/>
        <v>37326</v>
      </c>
      <c r="O18" s="52"/>
      <c r="P18" s="85"/>
    </row>
    <row r="19" spans="1:16" ht="12.75">
      <c r="A19" s="10" t="s">
        <v>22</v>
      </c>
      <c r="B19" s="30" t="s">
        <v>281</v>
      </c>
      <c r="C19" s="30" t="s">
        <v>254</v>
      </c>
      <c r="D19" s="11" t="s">
        <v>5</v>
      </c>
      <c r="E19" s="56">
        <f>'Summary by LA - 60+'!E19+'Summary by LA - 16 &amp; under'!E19</f>
        <v>7077</v>
      </c>
      <c r="F19" s="56">
        <f>'Summary by LA - 60+'!F19+'Summary by LA - 16 &amp; under'!F19</f>
        <v>6665</v>
      </c>
      <c r="G19" s="56">
        <f>'Summary by LA - 60+'!G19+'Summary by LA - 16 &amp; under'!G19</f>
        <v>6883</v>
      </c>
      <c r="H19" s="57">
        <f t="shared" si="1"/>
        <v>20625</v>
      </c>
      <c r="I19" s="62">
        <f>'Summary by LA - 60+'!I19+'Summary by LA - 16 &amp; under'!I19</f>
        <v>9960</v>
      </c>
      <c r="J19" s="59">
        <f>'Summary by LA - 60+'!J19+'Summary by LA - 16 &amp; under'!J19</f>
        <v>12264</v>
      </c>
      <c r="K19" s="59">
        <f>'Summary by LA - 60+'!K19+'Summary by LA - 16 &amp; under'!K19</f>
        <v>5271</v>
      </c>
      <c r="L19" s="60">
        <f t="shared" si="0"/>
        <v>27495</v>
      </c>
      <c r="M19" s="63">
        <f t="shared" si="2"/>
        <v>48120</v>
      </c>
      <c r="O19" s="52"/>
      <c r="P19" s="85"/>
    </row>
    <row r="20" spans="1:16" ht="12.75">
      <c r="A20" s="10" t="s">
        <v>23</v>
      </c>
      <c r="B20" s="30" t="s">
        <v>282</v>
      </c>
      <c r="C20" s="30" t="s">
        <v>255</v>
      </c>
      <c r="D20" s="11" t="s">
        <v>5</v>
      </c>
      <c r="E20" s="56">
        <f>'Summary by LA - 60+'!E20+'Summary by LA - 16 &amp; under'!E20</f>
        <v>2813</v>
      </c>
      <c r="F20" s="56">
        <f>'Summary by LA - 60+'!F20+'Summary by LA - 16 &amp; under'!F20</f>
        <v>2553</v>
      </c>
      <c r="G20" s="56">
        <f>'Summary by LA - 60+'!G20+'Summary by LA - 16 &amp; under'!G20</f>
        <v>1537</v>
      </c>
      <c r="H20" s="57">
        <f t="shared" si="1"/>
        <v>6903</v>
      </c>
      <c r="I20" s="62">
        <f>'Summary by LA - 60+'!I20+'Summary by LA - 16 &amp; under'!I20</f>
        <v>1756</v>
      </c>
      <c r="J20" s="59">
        <f>'Summary by LA - 60+'!J20+'Summary by LA - 16 &amp; under'!J20</f>
        <v>1744</v>
      </c>
      <c r="K20" s="59">
        <f>'Summary by LA - 60+'!K20+'Summary by LA - 16 &amp; under'!K20</f>
        <v>1172</v>
      </c>
      <c r="L20" s="60">
        <f t="shared" si="0"/>
        <v>4672</v>
      </c>
      <c r="M20" s="63">
        <f t="shared" si="2"/>
        <v>11575</v>
      </c>
      <c r="O20" s="52"/>
      <c r="P20" s="85"/>
    </row>
    <row r="21" spans="1:16" ht="12.75">
      <c r="A21" s="12" t="s">
        <v>24</v>
      </c>
      <c r="B21" s="30" t="s">
        <v>279</v>
      </c>
      <c r="C21" s="30" t="s">
        <v>254</v>
      </c>
      <c r="D21" s="11" t="s">
        <v>5</v>
      </c>
      <c r="E21" s="56">
        <f>'Summary by LA - 60+'!E21+'Summary by LA - 16 &amp; under'!E21</f>
        <v>6145</v>
      </c>
      <c r="F21" s="56">
        <f>'Summary by LA - 60+'!F21+'Summary by LA - 16 &amp; under'!F21</f>
        <v>5849</v>
      </c>
      <c r="G21" s="56">
        <f>'Summary by LA - 60+'!G21+'Summary by LA - 16 &amp; under'!G21</f>
        <v>7458</v>
      </c>
      <c r="H21" s="57">
        <f t="shared" si="1"/>
        <v>19452</v>
      </c>
      <c r="I21" s="62">
        <f>'Summary by LA - 60+'!I21+'Summary by LA - 16 &amp; under'!I21</f>
        <v>12159</v>
      </c>
      <c r="J21" s="59">
        <f>'Summary by LA - 60+'!J21+'Summary by LA - 16 &amp; under'!J21</f>
        <v>6547</v>
      </c>
      <c r="K21" s="59">
        <f>'Summary by LA - 60+'!K21+'Summary by LA - 16 &amp; under'!K21</f>
        <v>8273</v>
      </c>
      <c r="L21" s="60">
        <f t="shared" si="0"/>
        <v>26979</v>
      </c>
      <c r="M21" s="63">
        <f t="shared" si="2"/>
        <v>46431</v>
      </c>
      <c r="O21" s="52"/>
      <c r="P21" s="85"/>
    </row>
    <row r="22" spans="1:16" ht="12.75">
      <c r="A22" s="10" t="s">
        <v>268</v>
      </c>
      <c r="B22" s="31" t="s">
        <v>282</v>
      </c>
      <c r="C22" s="31" t="s">
        <v>255</v>
      </c>
      <c r="D22" s="11" t="s">
        <v>5</v>
      </c>
      <c r="E22" s="56">
        <f>'Summary by LA - 60+'!E22+'Summary by LA - 16 &amp; under'!E22</f>
        <v>1458</v>
      </c>
      <c r="F22" s="56">
        <f>'Summary by LA - 60+'!F22+'Summary by LA - 16 &amp; under'!F22</f>
        <v>1033</v>
      </c>
      <c r="G22" s="56">
        <f>'Summary by LA - 60+'!G22+'Summary by LA - 16 &amp; under'!G22</f>
        <v>2206</v>
      </c>
      <c r="H22" s="57">
        <f t="shared" si="1"/>
        <v>4697</v>
      </c>
      <c r="I22" s="62">
        <f>'Summary by LA - 60+'!I22+'Summary by LA - 16 &amp; under'!I22</f>
        <v>5298</v>
      </c>
      <c r="J22" s="59">
        <f>'Summary by LA - 60+'!J22+'Summary by LA - 16 &amp; under'!J22</f>
        <v>7044</v>
      </c>
      <c r="K22" s="59">
        <f>'Summary by LA - 60+'!K22+'Summary by LA - 16 &amp; under'!K22</f>
        <v>3533</v>
      </c>
      <c r="L22" s="60">
        <f t="shared" si="0"/>
        <v>15875</v>
      </c>
      <c r="M22" s="63">
        <f t="shared" si="2"/>
        <v>20572</v>
      </c>
      <c r="O22" s="52"/>
      <c r="P22" s="85"/>
    </row>
    <row r="23" spans="1:16" ht="12.75">
      <c r="A23" s="10" t="s">
        <v>25</v>
      </c>
      <c r="B23" s="30" t="s">
        <v>279</v>
      </c>
      <c r="C23" s="30" t="s">
        <v>259</v>
      </c>
      <c r="D23" s="11" t="s">
        <v>5</v>
      </c>
      <c r="E23" s="56">
        <f>'Summary by LA - 60+'!E23+'Summary by LA - 16 &amp; under'!E23</f>
        <v>35989</v>
      </c>
      <c r="F23" s="56">
        <f>'Summary by LA - 60+'!F23+'Summary by LA - 16 &amp; under'!F23</f>
        <v>34460</v>
      </c>
      <c r="G23" s="56">
        <f>'Summary by LA - 60+'!G23+'Summary by LA - 16 &amp; under'!G23</f>
        <v>26478</v>
      </c>
      <c r="H23" s="57">
        <f t="shared" si="1"/>
        <v>96927</v>
      </c>
      <c r="I23" s="62">
        <f>'Summary by LA - 60+'!I23+'Summary by LA - 16 &amp; under'!I23</f>
        <v>42001</v>
      </c>
      <c r="J23" s="59">
        <f>'Summary by LA - 60+'!J23+'Summary by LA - 16 &amp; under'!J23</f>
        <v>54078</v>
      </c>
      <c r="K23" s="59">
        <f>'Summary by LA - 60+'!K23+'Summary by LA - 16 &amp; under'!K23</f>
        <v>24462</v>
      </c>
      <c r="L23" s="60">
        <f t="shared" si="0"/>
        <v>120541</v>
      </c>
      <c r="M23" s="63">
        <f t="shared" si="2"/>
        <v>217468</v>
      </c>
      <c r="O23" s="52"/>
      <c r="P23" s="85"/>
    </row>
    <row r="24" spans="1:16" ht="12.75">
      <c r="A24" s="12" t="s">
        <v>26</v>
      </c>
      <c r="B24" s="30" t="s">
        <v>282</v>
      </c>
      <c r="C24" s="30" t="s">
        <v>257</v>
      </c>
      <c r="D24" s="11" t="s">
        <v>5</v>
      </c>
      <c r="E24" s="56">
        <f>'Summary by LA - 60+'!E24+'Summary by LA - 16 &amp; under'!E24</f>
        <v>8753</v>
      </c>
      <c r="F24" s="56">
        <f>'Summary by LA - 60+'!F24+'Summary by LA - 16 &amp; under'!F24</f>
        <v>6756</v>
      </c>
      <c r="G24" s="56">
        <f>'Summary by LA - 60+'!G24+'Summary by LA - 16 &amp; under'!G24</f>
        <v>9444</v>
      </c>
      <c r="H24" s="57">
        <f t="shared" si="1"/>
        <v>24953</v>
      </c>
      <c r="I24" s="62">
        <f>'Summary by LA - 60+'!I24+'Summary by LA - 16 &amp; under'!I24</f>
        <v>10879</v>
      </c>
      <c r="J24" s="59">
        <f>'Summary by LA - 60+'!J24+'Summary by LA - 16 &amp; under'!J24</f>
        <v>11681</v>
      </c>
      <c r="K24" s="59">
        <f>'Summary by LA - 60+'!K24+'Summary by LA - 16 &amp; under'!K24</f>
        <v>7265</v>
      </c>
      <c r="L24" s="60">
        <f t="shared" si="0"/>
        <v>29825</v>
      </c>
      <c r="M24" s="63">
        <f t="shared" si="2"/>
        <v>54778</v>
      </c>
      <c r="O24" s="52"/>
      <c r="P24" s="85"/>
    </row>
    <row r="25" spans="1:16" ht="12.75">
      <c r="A25" s="10" t="s">
        <v>27</v>
      </c>
      <c r="B25" s="31" t="s">
        <v>282</v>
      </c>
      <c r="C25" s="31" t="s">
        <v>257</v>
      </c>
      <c r="D25" s="11" t="s">
        <v>9</v>
      </c>
      <c r="E25" s="56">
        <f>'Summary by LA - 60+'!E25+'Summary by LA - 16 &amp; under'!E25</f>
        <v>1434</v>
      </c>
      <c r="F25" s="56">
        <f>'Summary by LA - 60+'!F25+'Summary by LA - 16 &amp; under'!F25</f>
        <v>1658</v>
      </c>
      <c r="G25" s="56">
        <f>'Summary by LA - 60+'!G25+'Summary by LA - 16 &amp; under'!G25</f>
        <v>1713</v>
      </c>
      <c r="H25" s="57">
        <f t="shared" si="1"/>
        <v>4805</v>
      </c>
      <c r="I25" s="62">
        <f>'Summary by LA - 60+'!I25+'Summary by LA - 16 &amp; under'!I25</f>
        <v>1761</v>
      </c>
      <c r="J25" s="59">
        <f>'Summary by LA - 60+'!J25+'Summary by LA - 16 &amp; under'!J25</f>
        <v>1456</v>
      </c>
      <c r="K25" s="59" t="s">
        <v>285</v>
      </c>
      <c r="L25" s="60">
        <f t="shared" si="0"/>
        <v>3217</v>
      </c>
      <c r="M25" s="63">
        <f t="shared" si="2"/>
        <v>8022</v>
      </c>
      <c r="O25" s="52"/>
      <c r="P25" s="85"/>
    </row>
    <row r="26" spans="1:16" ht="12.75">
      <c r="A26" s="10" t="s">
        <v>28</v>
      </c>
      <c r="B26" s="30" t="s">
        <v>280</v>
      </c>
      <c r="C26" s="30" t="s">
        <v>258</v>
      </c>
      <c r="D26" s="11" t="s">
        <v>5</v>
      </c>
      <c r="E26" s="56">
        <f>'Summary by LA - 60+'!E26+'Summary by LA - 16 &amp; under'!E26</f>
        <v>7062</v>
      </c>
      <c r="F26" s="56">
        <f>'Summary by LA - 60+'!F26+'Summary by LA - 16 &amp; under'!F26</f>
        <v>7779</v>
      </c>
      <c r="G26" s="56">
        <f>'Summary by LA - 60+'!G26+'Summary by LA - 16 &amp; under'!G26</f>
        <v>5730</v>
      </c>
      <c r="H26" s="57">
        <f t="shared" si="1"/>
        <v>20571</v>
      </c>
      <c r="I26" s="62">
        <f>'Summary by LA - 60+'!I26+'Summary by LA - 16 &amp; under'!I26</f>
        <v>7825</v>
      </c>
      <c r="J26" s="59">
        <f>'Summary by LA - 60+'!J26+'Summary by LA - 16 &amp; under'!J26</f>
        <v>8221</v>
      </c>
      <c r="K26" s="59">
        <f>'Summary by LA - 60+'!K26+'Summary by LA - 16 &amp; under'!K26</f>
        <v>4903</v>
      </c>
      <c r="L26" s="60">
        <f t="shared" si="0"/>
        <v>20949</v>
      </c>
      <c r="M26" s="63">
        <f t="shared" si="2"/>
        <v>41520</v>
      </c>
      <c r="O26" s="52"/>
      <c r="P26" s="85"/>
    </row>
    <row r="27" spans="1:16" ht="12.75">
      <c r="A27" s="10" t="s">
        <v>29</v>
      </c>
      <c r="B27" s="30" t="s">
        <v>281</v>
      </c>
      <c r="C27" s="30" t="s">
        <v>256</v>
      </c>
      <c r="D27" s="11" t="s">
        <v>5</v>
      </c>
      <c r="E27" s="56">
        <f>'Summary by LA - 60+'!E27+'Summary by LA - 16 &amp; under'!E27</f>
        <v>4493</v>
      </c>
      <c r="F27" s="56">
        <f>'Summary by LA - 60+'!F27+'Summary by LA - 16 &amp; under'!F27</f>
        <v>6795</v>
      </c>
      <c r="G27" s="56">
        <f>'Summary by LA - 60+'!G27+'Summary by LA - 16 &amp; under'!G27</f>
        <v>7029</v>
      </c>
      <c r="H27" s="57">
        <f t="shared" si="1"/>
        <v>18317</v>
      </c>
      <c r="I27" s="62">
        <f>'Summary by LA - 60+'!I27+'Summary by LA - 16 &amp; under'!I27</f>
        <v>9294</v>
      </c>
      <c r="J27" s="59">
        <f>'Summary by LA - 60+'!J27+'Summary by LA - 16 &amp; under'!J27</f>
        <v>12100</v>
      </c>
      <c r="K27" s="59">
        <f>'Summary by LA - 60+'!K27+'Summary by LA - 16 &amp; under'!K27</f>
        <v>7307</v>
      </c>
      <c r="L27" s="60">
        <f t="shared" si="0"/>
        <v>28701</v>
      </c>
      <c r="M27" s="63">
        <f t="shared" si="2"/>
        <v>47018</v>
      </c>
      <c r="O27" s="52"/>
      <c r="P27" s="85"/>
    </row>
    <row r="28" spans="1:16" ht="12.75">
      <c r="A28" s="12" t="s">
        <v>30</v>
      </c>
      <c r="B28" s="30" t="s">
        <v>281</v>
      </c>
      <c r="C28" s="30" t="s">
        <v>260</v>
      </c>
      <c r="D28" s="11" t="s">
        <v>5</v>
      </c>
      <c r="E28" s="56">
        <f>'Summary by LA - 60+'!E28+'Summary by LA - 16 &amp; under'!E28</f>
        <v>14291</v>
      </c>
      <c r="F28" s="56">
        <f>'Summary by LA - 60+'!F28+'Summary by LA - 16 &amp; under'!F28</f>
        <v>14446</v>
      </c>
      <c r="G28" s="56">
        <f>'Summary by LA - 60+'!G28+'Summary by LA - 16 &amp; under'!G28</f>
        <v>13137</v>
      </c>
      <c r="H28" s="57">
        <f t="shared" si="1"/>
        <v>41874</v>
      </c>
      <c r="I28" s="62">
        <f>'Summary by LA - 60+'!I28+'Summary by LA - 16 &amp; under'!I28</f>
        <v>15767</v>
      </c>
      <c r="J28" s="59">
        <f>'Summary by LA - 60+'!J28+'Summary by LA - 16 &amp; under'!J28</f>
        <v>18855</v>
      </c>
      <c r="K28" s="59">
        <f>'Summary by LA - 60+'!K28+'Summary by LA - 16 &amp; under'!K28</f>
        <v>11074</v>
      </c>
      <c r="L28" s="60">
        <f t="shared" si="0"/>
        <v>45696</v>
      </c>
      <c r="M28" s="63">
        <f t="shared" si="2"/>
        <v>87570</v>
      </c>
      <c r="O28" s="52"/>
      <c r="P28" s="85"/>
    </row>
    <row r="29" spans="1:16" ht="12.75">
      <c r="A29" s="10" t="s">
        <v>31</v>
      </c>
      <c r="B29" s="31" t="s">
        <v>282</v>
      </c>
      <c r="C29" s="31" t="s">
        <v>261</v>
      </c>
      <c r="D29" s="11" t="s">
        <v>9</v>
      </c>
      <c r="E29" s="56">
        <f>'Summary by LA - 60+'!E29+'Summary by LA - 16 &amp; under'!E29</f>
        <v>1067</v>
      </c>
      <c r="F29" s="56">
        <f>'Summary by LA - 60+'!F29+'Summary by LA - 16 &amp; under'!F29</f>
        <v>865</v>
      </c>
      <c r="G29" s="56">
        <f>'Summary by LA - 60+'!G29+'Summary by LA - 16 &amp; under'!G29</f>
        <v>1340</v>
      </c>
      <c r="H29" s="57">
        <f t="shared" si="1"/>
        <v>3272</v>
      </c>
      <c r="I29" s="62">
        <f>'Summary by LA - 60+'!I29+'Summary by LA - 16 &amp; under'!I29</f>
        <v>1542</v>
      </c>
      <c r="J29" s="59">
        <f>'Summary by LA - 60+'!J29+'Summary by LA - 16 &amp; under'!J29</f>
        <v>1370</v>
      </c>
      <c r="K29" s="59">
        <f>'Summary by LA - 60+'!K29+'Summary by LA - 16 &amp; under'!K29</f>
        <v>1423</v>
      </c>
      <c r="L29" s="60">
        <f t="shared" si="0"/>
        <v>4335</v>
      </c>
      <c r="M29" s="63">
        <f t="shared" si="2"/>
        <v>7607</v>
      </c>
      <c r="O29" s="52"/>
      <c r="P29" s="85"/>
    </row>
    <row r="30" spans="1:16" ht="12.75">
      <c r="A30" s="12" t="s">
        <v>32</v>
      </c>
      <c r="B30" s="30" t="s">
        <v>282</v>
      </c>
      <c r="C30" s="30" t="s">
        <v>257</v>
      </c>
      <c r="D30" s="11" t="s">
        <v>5</v>
      </c>
      <c r="E30" s="56">
        <f>'Summary by LA - 60+'!E30+'Summary by LA - 16 &amp; under'!E30</f>
        <v>4988</v>
      </c>
      <c r="F30" s="56">
        <f>'Summary by LA - 60+'!F30+'Summary by LA - 16 &amp; under'!F30</f>
        <v>2119</v>
      </c>
      <c r="G30" s="56">
        <f>'Summary by LA - 60+'!G30+'Summary by LA - 16 &amp; under'!G30</f>
        <v>2897</v>
      </c>
      <c r="H30" s="57">
        <f t="shared" si="1"/>
        <v>10004</v>
      </c>
      <c r="I30" s="62">
        <f>'Summary by LA - 60+'!I30+'Summary by LA - 16 &amp; under'!I30</f>
        <v>8252</v>
      </c>
      <c r="J30" s="59">
        <f>'Summary by LA - 60+'!J30+'Summary by LA - 16 &amp; under'!J30</f>
        <v>8693</v>
      </c>
      <c r="K30" s="59">
        <f>'Summary by LA - 60+'!K30+'Summary by LA - 16 &amp; under'!K30</f>
        <v>4358</v>
      </c>
      <c r="L30" s="60">
        <f t="shared" si="0"/>
        <v>21303</v>
      </c>
      <c r="M30" s="63">
        <f t="shared" si="2"/>
        <v>31307</v>
      </c>
      <c r="O30" s="52"/>
      <c r="P30" s="85"/>
    </row>
    <row r="31" spans="1:16" ht="12.75">
      <c r="A31" s="10" t="s">
        <v>33</v>
      </c>
      <c r="B31" s="31" t="s">
        <v>282</v>
      </c>
      <c r="C31" s="31" t="s">
        <v>255</v>
      </c>
      <c r="D31" s="11" t="s">
        <v>9</v>
      </c>
      <c r="E31" s="56">
        <f>'Summary by LA - 60+'!E31+'Summary by LA - 16 &amp; under'!E31</f>
        <v>1277</v>
      </c>
      <c r="F31" s="56">
        <f>'Summary by LA - 60+'!F31+'Summary by LA - 16 &amp; under'!F31</f>
        <v>1158</v>
      </c>
      <c r="G31" s="56">
        <f>'Summary by LA - 60+'!G31+'Summary by LA - 16 &amp; under'!G31</f>
        <v>1475</v>
      </c>
      <c r="H31" s="57">
        <f t="shared" si="1"/>
        <v>3910</v>
      </c>
      <c r="I31" s="62">
        <f>'Summary by LA - 60+'!I31+'Summary by LA - 16 &amp; under'!I31</f>
        <v>2406</v>
      </c>
      <c r="J31" s="59">
        <f>'Summary by LA - 60+'!J31+'Summary by LA - 16 &amp; under'!J31</f>
        <v>1684</v>
      </c>
      <c r="K31" s="59">
        <f>'Summary by LA - 60+'!K31+'Summary by LA - 16 &amp; under'!K31</f>
        <v>2062</v>
      </c>
      <c r="L31" s="60">
        <f t="shared" si="0"/>
        <v>6152</v>
      </c>
      <c r="M31" s="63">
        <f t="shared" si="2"/>
        <v>10062</v>
      </c>
      <c r="O31" s="52"/>
      <c r="P31" s="85"/>
    </row>
    <row r="32" spans="1:16" ht="12.75">
      <c r="A32" s="10" t="s">
        <v>34</v>
      </c>
      <c r="B32" s="30" t="s">
        <v>282</v>
      </c>
      <c r="C32" s="30" t="s">
        <v>254</v>
      </c>
      <c r="D32" s="11" t="s">
        <v>5</v>
      </c>
      <c r="E32" s="56">
        <f>'Summary by LA - 60+'!E32+'Summary by LA - 16 &amp; under'!E32</f>
        <v>5555</v>
      </c>
      <c r="F32" s="56">
        <f>'Summary by LA - 60+'!F32+'Summary by LA - 16 &amp; under'!F32</f>
        <v>5707</v>
      </c>
      <c r="G32" s="56">
        <f>'Summary by LA - 60+'!G32+'Summary by LA - 16 &amp; under'!G32</f>
        <v>5616</v>
      </c>
      <c r="H32" s="57">
        <f t="shared" si="1"/>
        <v>16878</v>
      </c>
      <c r="I32" s="62">
        <f>'Summary by LA - 60+'!I32+'Summary by LA - 16 &amp; under'!I32</f>
        <v>5998</v>
      </c>
      <c r="J32" s="59">
        <f>'Summary by LA - 60+'!J32+'Summary by LA - 16 &amp; under'!J32</f>
        <v>5692</v>
      </c>
      <c r="K32" s="59">
        <f>'Summary by LA - 60+'!K32+'Summary by LA - 16 &amp; under'!K32</f>
        <v>3513</v>
      </c>
      <c r="L32" s="60">
        <f t="shared" si="0"/>
        <v>15203</v>
      </c>
      <c r="M32" s="63">
        <f t="shared" si="2"/>
        <v>32081</v>
      </c>
      <c r="O32" s="52"/>
      <c r="P32" s="85"/>
    </row>
    <row r="33" spans="1:16" ht="12.75">
      <c r="A33" s="12" t="s">
        <v>35</v>
      </c>
      <c r="B33" s="30" t="s">
        <v>279</v>
      </c>
      <c r="C33" s="30" t="s">
        <v>254</v>
      </c>
      <c r="D33" s="11" t="s">
        <v>5</v>
      </c>
      <c r="E33" s="56">
        <f>'Summary by LA - 60+'!E33+'Summary by LA - 16 &amp; under'!E33</f>
        <v>12770</v>
      </c>
      <c r="F33" s="56">
        <f>'Summary by LA - 60+'!F33+'Summary by LA - 16 &amp; under'!F33</f>
        <v>11907</v>
      </c>
      <c r="G33" s="56">
        <f>'Summary by LA - 60+'!G33+'Summary by LA - 16 &amp; under'!G33</f>
        <v>12992</v>
      </c>
      <c r="H33" s="57">
        <f t="shared" si="1"/>
        <v>37669</v>
      </c>
      <c r="I33" s="62">
        <f>'Summary by LA - 60+'!I33+'Summary by LA - 16 &amp; under'!I33</f>
        <v>18598</v>
      </c>
      <c r="J33" s="59">
        <f>'Summary by LA - 60+'!J33+'Summary by LA - 16 &amp; under'!J33</f>
        <v>20306</v>
      </c>
      <c r="K33" s="59">
        <f>'Summary by LA - 60+'!K33+'Summary by LA - 16 &amp; under'!K33</f>
        <v>12278</v>
      </c>
      <c r="L33" s="60">
        <f t="shared" si="0"/>
        <v>51182</v>
      </c>
      <c r="M33" s="63">
        <f t="shared" si="2"/>
        <v>88851</v>
      </c>
      <c r="O33" s="52"/>
      <c r="P33" s="85"/>
    </row>
    <row r="34" spans="1:16" ht="12.75">
      <c r="A34" s="12" t="s">
        <v>36</v>
      </c>
      <c r="B34" s="30" t="s">
        <v>279</v>
      </c>
      <c r="C34" s="30" t="s">
        <v>259</v>
      </c>
      <c r="D34" s="11" t="s">
        <v>5</v>
      </c>
      <c r="E34" s="56">
        <f>'Summary by LA - 60+'!E34+'Summary by LA - 16 &amp; under'!E34</f>
        <v>5385</v>
      </c>
      <c r="F34" s="56">
        <f>'Summary by LA - 60+'!F34+'Summary by LA - 16 &amp; under'!F34</f>
        <v>7451</v>
      </c>
      <c r="G34" s="56">
        <f>'Summary by LA - 60+'!G34+'Summary by LA - 16 &amp; under'!G34</f>
        <v>7929</v>
      </c>
      <c r="H34" s="57">
        <f t="shared" si="1"/>
        <v>20765</v>
      </c>
      <c r="I34" s="62">
        <f>'Summary by LA - 60+'!I34+'Summary by LA - 16 &amp; under'!I34</f>
        <v>9698</v>
      </c>
      <c r="J34" s="59">
        <f>'Summary by LA - 60+'!J34+'Summary by LA - 16 &amp; under'!J34</f>
        <v>10732</v>
      </c>
      <c r="K34" s="59">
        <f>'Summary by LA - 60+'!K34+'Summary by LA - 16 &amp; under'!K34</f>
        <v>7986</v>
      </c>
      <c r="L34" s="60">
        <f t="shared" si="0"/>
        <v>28416</v>
      </c>
      <c r="M34" s="63">
        <f t="shared" si="2"/>
        <v>49181</v>
      </c>
      <c r="O34" s="52"/>
      <c r="P34" s="85"/>
    </row>
    <row r="35" spans="1:16" ht="12.75">
      <c r="A35" s="12" t="s">
        <v>37</v>
      </c>
      <c r="B35" s="31" t="s">
        <v>282</v>
      </c>
      <c r="C35" s="31" t="s">
        <v>257</v>
      </c>
      <c r="D35" s="11" t="s">
        <v>9</v>
      </c>
      <c r="E35" s="56">
        <f>'Summary by LA - 60+'!E35+'Summary by LA - 16 &amp; under'!E35</f>
        <v>808</v>
      </c>
      <c r="F35" s="56">
        <f>'Summary by LA - 60+'!F35+'Summary by LA - 16 &amp; under'!F35</f>
        <v>1349</v>
      </c>
      <c r="G35" s="56">
        <f>'Summary by LA - 60+'!G35+'Summary by LA - 16 &amp; under'!G35</f>
        <v>1564</v>
      </c>
      <c r="H35" s="57">
        <f t="shared" si="1"/>
        <v>3721</v>
      </c>
      <c r="I35" s="62">
        <f>'Summary by LA - 60+'!I35+'Summary by LA - 16 &amp; under'!I35</f>
        <v>1349</v>
      </c>
      <c r="J35" s="59">
        <f>'Summary by LA - 60+'!J35+'Summary by LA - 16 &amp; under'!J35</f>
        <v>1732</v>
      </c>
      <c r="K35" s="59">
        <f>'Summary by LA - 60+'!K35+'Summary by LA - 16 &amp; under'!K35</f>
        <v>1296</v>
      </c>
      <c r="L35" s="60">
        <f t="shared" si="0"/>
        <v>4377</v>
      </c>
      <c r="M35" s="63">
        <f t="shared" si="2"/>
        <v>8098</v>
      </c>
      <c r="O35" s="52"/>
      <c r="P35" s="85"/>
    </row>
    <row r="36" spans="1:16" ht="12.75">
      <c r="A36" s="12" t="s">
        <v>38</v>
      </c>
      <c r="B36" s="31" t="s">
        <v>280</v>
      </c>
      <c r="C36" s="31" t="s">
        <v>258</v>
      </c>
      <c r="D36" s="11" t="s">
        <v>5</v>
      </c>
      <c r="E36" s="56">
        <f>'Summary by LA - 60+'!E36+'Summary by LA - 16 &amp; under'!E36</f>
        <v>651</v>
      </c>
      <c r="F36" s="56">
        <f>'Summary by LA - 60+'!F36+'Summary by LA - 16 &amp; under'!F36</f>
        <v>1732</v>
      </c>
      <c r="G36" s="56">
        <f>'Summary by LA - 60+'!G36+'Summary by LA - 16 &amp; under'!G36</f>
        <v>3397</v>
      </c>
      <c r="H36" s="57">
        <f t="shared" si="1"/>
        <v>5780</v>
      </c>
      <c r="I36" s="62">
        <f>'Summary by LA - 60+'!I36+'Summary by LA - 16 &amp; under'!I36</f>
        <v>2588</v>
      </c>
      <c r="J36" s="59">
        <f>'Summary by LA - 60+'!J36+'Summary by LA - 16 &amp; under'!J36</f>
        <v>3380</v>
      </c>
      <c r="K36" s="59">
        <f>'Summary by LA - 60+'!K36+'Summary by LA - 16 &amp; under'!K36</f>
        <v>1927</v>
      </c>
      <c r="L36" s="60">
        <f t="shared" si="0"/>
        <v>7895</v>
      </c>
      <c r="M36" s="63">
        <f t="shared" si="2"/>
        <v>13675</v>
      </c>
      <c r="O36" s="52"/>
      <c r="P36" s="85"/>
    </row>
    <row r="37" spans="1:16" ht="12.75">
      <c r="A37" s="12" t="s">
        <v>39</v>
      </c>
      <c r="B37" s="31" t="s">
        <v>282</v>
      </c>
      <c r="C37" s="31" t="s">
        <v>261</v>
      </c>
      <c r="D37" s="11" t="s">
        <v>5</v>
      </c>
      <c r="E37" s="56">
        <f>'Summary by LA - 60+'!E37+'Summary by LA - 16 &amp; under'!E37</f>
        <v>7472</v>
      </c>
      <c r="F37" s="56">
        <f>'Summary by LA - 60+'!F37+'Summary by LA - 16 &amp; under'!F37</f>
        <v>7554</v>
      </c>
      <c r="G37" s="56">
        <f>'Summary by LA - 60+'!G37+'Summary by LA - 16 &amp; under'!G37</f>
        <v>6280</v>
      </c>
      <c r="H37" s="57">
        <f t="shared" si="1"/>
        <v>21306</v>
      </c>
      <c r="I37" s="62">
        <f>'Summary by LA - 60+'!I37+'Summary by LA - 16 &amp; under'!I37</f>
        <v>9133</v>
      </c>
      <c r="J37" s="59">
        <f>'Summary by LA - 60+'!J37+'Summary by LA - 16 &amp; under'!J37</f>
        <v>10859</v>
      </c>
      <c r="K37" s="59">
        <f>'Summary by LA - 60+'!K37+'Summary by LA - 16 &amp; under'!K37</f>
        <v>6226</v>
      </c>
      <c r="L37" s="60">
        <f t="shared" si="0"/>
        <v>26218</v>
      </c>
      <c r="M37" s="63">
        <f t="shared" si="2"/>
        <v>47524</v>
      </c>
      <c r="O37" s="52"/>
      <c r="P37" s="85"/>
    </row>
    <row r="38" spans="1:16" ht="12.75">
      <c r="A38" s="12" t="s">
        <v>40</v>
      </c>
      <c r="B38" s="31" t="s">
        <v>282</v>
      </c>
      <c r="C38" s="31" t="s">
        <v>256</v>
      </c>
      <c r="D38" s="11" t="s">
        <v>9</v>
      </c>
      <c r="E38" s="56">
        <f>'Summary by LA - 60+'!E38+'Summary by LA - 16 &amp; under'!E38</f>
        <v>2776</v>
      </c>
      <c r="F38" s="56">
        <f>'Summary by LA - 60+'!F38+'Summary by LA - 16 &amp; under'!F38</f>
        <v>3205</v>
      </c>
      <c r="G38" s="56">
        <f>'Summary by LA - 60+'!G38+'Summary by LA - 16 &amp; under'!G38</f>
        <v>3485</v>
      </c>
      <c r="H38" s="57">
        <f t="shared" si="1"/>
        <v>9466</v>
      </c>
      <c r="I38" s="62">
        <f>'Summary by LA - 60+'!I38+'Summary by LA - 16 &amp; under'!I38</f>
        <v>3985</v>
      </c>
      <c r="J38" s="59">
        <f>'Summary by LA - 60+'!J38+'Summary by LA - 16 &amp; under'!J38</f>
        <v>3846</v>
      </c>
      <c r="K38" s="59">
        <f>'Summary by LA - 60+'!K38+'Summary by LA - 16 &amp; under'!K38</f>
        <v>3692</v>
      </c>
      <c r="L38" s="60">
        <f t="shared" si="0"/>
        <v>11523</v>
      </c>
      <c r="M38" s="63">
        <f t="shared" si="2"/>
        <v>20989</v>
      </c>
      <c r="O38" s="52"/>
      <c r="P38" s="85"/>
    </row>
    <row r="39" spans="1:16" ht="12.75">
      <c r="A39" s="12" t="s">
        <v>41</v>
      </c>
      <c r="B39" s="31" t="s">
        <v>282</v>
      </c>
      <c r="C39" s="31" t="s">
        <v>254</v>
      </c>
      <c r="D39" s="11" t="s">
        <v>5</v>
      </c>
      <c r="E39" s="56">
        <f>'Summary by LA - 60+'!E39+'Summary by LA - 16 &amp; under'!E39</f>
        <v>6652</v>
      </c>
      <c r="F39" s="56">
        <f>'Summary by LA - 60+'!F39+'Summary by LA - 16 &amp; under'!F39</f>
        <v>6981</v>
      </c>
      <c r="G39" s="56">
        <f>'Summary by LA - 60+'!G39+'Summary by LA - 16 &amp; under'!G39</f>
        <v>5862</v>
      </c>
      <c r="H39" s="57">
        <f t="shared" si="1"/>
        <v>19495</v>
      </c>
      <c r="I39" s="62">
        <f>'Summary by LA - 60+'!I39+'Summary by LA - 16 &amp; under'!I39</f>
        <v>6852</v>
      </c>
      <c r="J39" s="59">
        <f>'Summary by LA - 60+'!J39+'Summary by LA - 16 &amp; under'!J39</f>
        <v>7032</v>
      </c>
      <c r="K39" s="59">
        <f>'Summary by LA - 60+'!K39+'Summary by LA - 16 &amp; under'!K39</f>
        <v>4392</v>
      </c>
      <c r="L39" s="60">
        <f t="shared" si="0"/>
        <v>18276</v>
      </c>
      <c r="M39" s="63">
        <f t="shared" si="2"/>
        <v>37771</v>
      </c>
      <c r="O39" s="52"/>
      <c r="P39" s="85"/>
    </row>
    <row r="40" spans="1:16" ht="12.75">
      <c r="A40" s="17" t="s">
        <v>42</v>
      </c>
      <c r="B40" s="31" t="s">
        <v>282</v>
      </c>
      <c r="C40" s="31" t="s">
        <v>257</v>
      </c>
      <c r="D40" s="11" t="s">
        <v>5</v>
      </c>
      <c r="E40" s="56">
        <f>'Summary by LA - 60+'!E40+'Summary by LA - 16 &amp; under'!E40</f>
        <v>1892</v>
      </c>
      <c r="F40" s="56">
        <f>'Summary by LA - 60+'!F40+'Summary by LA - 16 &amp; under'!F40</f>
        <v>3852</v>
      </c>
      <c r="G40" s="56">
        <f>'Summary by LA - 60+'!G40+'Summary by LA - 16 &amp; under'!G40</f>
        <v>3982</v>
      </c>
      <c r="H40" s="57">
        <f t="shared" si="1"/>
        <v>9726</v>
      </c>
      <c r="I40" s="62">
        <f>'Summary by LA - 60+'!I40+'Summary by LA - 16 &amp; under'!I40</f>
        <v>5033</v>
      </c>
      <c r="J40" s="59">
        <f>'Summary by LA - 60+'!J40+'Summary by LA - 16 &amp; under'!J40</f>
        <v>5473</v>
      </c>
      <c r="K40" s="59">
        <f>'Summary by LA - 60+'!K40+'Summary by LA - 16 &amp; under'!K40</f>
        <v>4068</v>
      </c>
      <c r="L40" s="60">
        <f t="shared" si="0"/>
        <v>14574</v>
      </c>
      <c r="M40" s="63">
        <f t="shared" si="2"/>
        <v>24300</v>
      </c>
      <c r="O40" s="52"/>
      <c r="P40" s="85"/>
    </row>
    <row r="41" spans="1:16" ht="12.75">
      <c r="A41" s="12" t="s">
        <v>43</v>
      </c>
      <c r="B41" s="32" t="s">
        <v>281</v>
      </c>
      <c r="C41" s="32" t="s">
        <v>257</v>
      </c>
      <c r="D41" s="11" t="s">
        <v>5</v>
      </c>
      <c r="E41" s="56">
        <f>'Summary by LA - 60+'!E41+'Summary by LA - 16 &amp; under'!E41</f>
        <v>8697</v>
      </c>
      <c r="F41" s="56">
        <f>'Summary by LA - 60+'!F41+'Summary by LA - 16 &amp; under'!F41</f>
        <v>10796</v>
      </c>
      <c r="G41" s="56">
        <f>'Summary by LA - 60+'!G41+'Summary by LA - 16 &amp; under'!G41</f>
        <v>10286</v>
      </c>
      <c r="H41" s="57">
        <f t="shared" si="1"/>
        <v>29779</v>
      </c>
      <c r="I41" s="62">
        <f>'Summary by LA - 60+'!I41+'Summary by LA - 16 &amp; under'!I41</f>
        <v>15914</v>
      </c>
      <c r="J41" s="59">
        <f>'Summary by LA - 60+'!J41+'Summary by LA - 16 &amp; under'!J41</f>
        <v>20156</v>
      </c>
      <c r="K41" s="59">
        <f>'Summary by LA - 60+'!K41+'Summary by LA - 16 &amp; under'!K41</f>
        <v>10718</v>
      </c>
      <c r="L41" s="60">
        <f t="shared" si="0"/>
        <v>46788</v>
      </c>
      <c r="M41" s="63">
        <f t="shared" si="2"/>
        <v>76567</v>
      </c>
      <c r="O41" s="52"/>
      <c r="P41" s="85"/>
    </row>
    <row r="42" spans="1:16" ht="12.75">
      <c r="A42" s="12" t="s">
        <v>44</v>
      </c>
      <c r="B42" s="31" t="s">
        <v>282</v>
      </c>
      <c r="C42" s="31" t="s">
        <v>255</v>
      </c>
      <c r="D42" s="11" t="s">
        <v>5</v>
      </c>
      <c r="E42" s="56">
        <f>'Summary by LA - 60+'!E42+'Summary by LA - 16 &amp; under'!E42</f>
        <v>9803</v>
      </c>
      <c r="F42" s="56">
        <f>'Summary by LA - 60+'!F42+'Summary by LA - 16 &amp; under'!F42</f>
        <v>7931</v>
      </c>
      <c r="G42" s="56">
        <f>'Summary by LA - 60+'!G42+'Summary by LA - 16 &amp; under'!G42</f>
        <v>5207</v>
      </c>
      <c r="H42" s="57">
        <f t="shared" si="1"/>
        <v>22941</v>
      </c>
      <c r="I42" s="62">
        <f>'Summary by LA - 60+'!I42+'Summary by LA - 16 &amp; under'!I42</f>
        <v>7843</v>
      </c>
      <c r="J42" s="59">
        <f>'Summary by LA - 60+'!J42+'Summary by LA - 16 &amp; under'!J42</f>
        <v>9506</v>
      </c>
      <c r="K42" s="59">
        <f>'Summary by LA - 60+'!K42+'Summary by LA - 16 &amp; under'!K42</f>
        <v>4308</v>
      </c>
      <c r="L42" s="60">
        <f t="shared" si="0"/>
        <v>21657</v>
      </c>
      <c r="M42" s="63">
        <f t="shared" si="2"/>
        <v>44598</v>
      </c>
      <c r="O42" s="52"/>
      <c r="P42" s="85"/>
    </row>
    <row r="43" spans="1:16" ht="12.75">
      <c r="A43" s="12" t="s">
        <v>45</v>
      </c>
      <c r="B43" s="31" t="s">
        <v>281</v>
      </c>
      <c r="C43" s="31" t="s">
        <v>254</v>
      </c>
      <c r="D43" s="11" t="s">
        <v>5</v>
      </c>
      <c r="E43" s="56">
        <f>'Summary by LA - 60+'!E43+'Summary by LA - 16 &amp; under'!E43</f>
        <v>17362</v>
      </c>
      <c r="F43" s="56">
        <f>'Summary by LA - 60+'!F43+'Summary by LA - 16 &amp; under'!F43</f>
        <v>17597</v>
      </c>
      <c r="G43" s="56">
        <f>'Summary by LA - 60+'!G43+'Summary by LA - 16 &amp; under'!G43</f>
        <v>18252</v>
      </c>
      <c r="H43" s="57">
        <f t="shared" si="1"/>
        <v>53211</v>
      </c>
      <c r="I43" s="62">
        <f>'Summary by LA - 60+'!I43+'Summary by LA - 16 &amp; under'!I43</f>
        <v>21425</v>
      </c>
      <c r="J43" s="59">
        <f>'Summary by LA - 60+'!J43+'Summary by LA - 16 &amp; under'!J43</f>
        <v>24197</v>
      </c>
      <c r="K43" s="59">
        <f>'Summary by LA - 60+'!K43+'Summary by LA - 16 &amp; under'!K43</f>
        <v>15573</v>
      </c>
      <c r="L43" s="60">
        <f t="shared" si="0"/>
        <v>61195</v>
      </c>
      <c r="M43" s="63">
        <f t="shared" si="2"/>
        <v>114406</v>
      </c>
      <c r="O43" s="52"/>
      <c r="P43" s="85"/>
    </row>
    <row r="44" spans="1:16" ht="12.75">
      <c r="A44" s="12" t="s">
        <v>271</v>
      </c>
      <c r="B44" s="31" t="s">
        <v>281</v>
      </c>
      <c r="C44" s="31" t="s">
        <v>254</v>
      </c>
      <c r="D44" s="11" t="s">
        <v>9</v>
      </c>
      <c r="E44" s="56">
        <f>'Summary by LA - 60+'!E44+'Summary by LA - 16 &amp; under'!E44</f>
        <v>3472</v>
      </c>
      <c r="F44" s="56">
        <f>'Summary by LA - 60+'!F44+'Summary by LA - 16 &amp; under'!F44</f>
        <v>4021</v>
      </c>
      <c r="G44" s="56">
        <f>'Summary by LA - 60+'!G44+'Summary by LA - 16 &amp; under'!G44</f>
        <v>4843</v>
      </c>
      <c r="H44" s="57">
        <f t="shared" si="1"/>
        <v>12336</v>
      </c>
      <c r="I44" s="62">
        <f>'Summary by LA - 60+'!I44+'Summary by LA - 16 &amp; under'!I44</f>
        <v>5322</v>
      </c>
      <c r="J44" s="59">
        <f>'Summary by LA - 60+'!J44+'Summary by LA - 16 &amp; under'!J44</f>
        <v>4901</v>
      </c>
      <c r="K44" s="59">
        <f>'Summary by LA - 60+'!K44+'Summary by LA - 16 &amp; under'!K44</f>
        <v>3901</v>
      </c>
      <c r="L44" s="60">
        <f t="shared" si="0"/>
        <v>14124</v>
      </c>
      <c r="M44" s="63">
        <f t="shared" si="2"/>
        <v>26460</v>
      </c>
      <c r="O44" s="52"/>
      <c r="P44" s="85"/>
    </row>
    <row r="45" spans="1:16" ht="12.75">
      <c r="A45" s="12" t="s">
        <v>46</v>
      </c>
      <c r="B45" s="31" t="s">
        <v>282</v>
      </c>
      <c r="C45" s="31" t="s">
        <v>255</v>
      </c>
      <c r="D45" s="11" t="s">
        <v>5</v>
      </c>
      <c r="E45" s="56">
        <f>'Summary by LA - 60+'!E45+'Summary by LA - 16 &amp; under'!E45</f>
        <v>8809</v>
      </c>
      <c r="F45" s="56">
        <f>'Summary by LA - 60+'!F45+'Summary by LA - 16 &amp; under'!F45</f>
        <v>11174</v>
      </c>
      <c r="G45" s="56">
        <f>'Summary by LA - 60+'!G45+'Summary by LA - 16 &amp; under'!G45</f>
        <v>10450</v>
      </c>
      <c r="H45" s="57">
        <f t="shared" si="1"/>
        <v>30433</v>
      </c>
      <c r="I45" s="62">
        <f>'Summary by LA - 60+'!I45+'Summary by LA - 16 &amp; under'!I45</f>
        <v>12900</v>
      </c>
      <c r="J45" s="59">
        <f>'Summary by LA - 60+'!J45+'Summary by LA - 16 &amp; under'!J45</f>
        <v>13882</v>
      </c>
      <c r="K45" s="59">
        <f>'Summary by LA - 60+'!K45+'Summary by LA - 16 &amp; under'!K45</f>
        <v>4659</v>
      </c>
      <c r="L45" s="60">
        <f t="shared" si="0"/>
        <v>31441</v>
      </c>
      <c r="M45" s="63">
        <f t="shared" si="2"/>
        <v>61874</v>
      </c>
      <c r="O45" s="52"/>
      <c r="P45" s="85"/>
    </row>
    <row r="46" spans="1:16" ht="12.75">
      <c r="A46" s="12" t="s">
        <v>47</v>
      </c>
      <c r="B46" s="31" t="s">
        <v>282</v>
      </c>
      <c r="C46" s="31" t="s">
        <v>256</v>
      </c>
      <c r="D46" s="11" t="s">
        <v>5</v>
      </c>
      <c r="E46" s="56">
        <f>'Summary by LA - 60+'!E46+'Summary by LA - 16 &amp; under'!E46</f>
        <v>4853</v>
      </c>
      <c r="F46" s="56">
        <f>'Summary by LA - 60+'!F46+'Summary by LA - 16 &amp; under'!F46</f>
        <v>5019</v>
      </c>
      <c r="G46" s="56">
        <f>'Summary by LA - 60+'!G46+'Summary by LA - 16 &amp; under'!G46</f>
        <v>4119</v>
      </c>
      <c r="H46" s="57">
        <f t="shared" si="1"/>
        <v>13991</v>
      </c>
      <c r="I46" s="62">
        <f>'Summary by LA - 60+'!I46+'Summary by LA - 16 &amp; under'!I46</f>
        <v>4927</v>
      </c>
      <c r="J46" s="59">
        <f>'Summary by LA - 60+'!J46+'Summary by LA - 16 &amp; under'!J46</f>
        <v>5983</v>
      </c>
      <c r="K46" s="59">
        <f>'Summary by LA - 60+'!K46+'Summary by LA - 16 &amp; under'!K46</f>
        <v>4565</v>
      </c>
      <c r="L46" s="60">
        <f t="shared" si="0"/>
        <v>15475</v>
      </c>
      <c r="M46" s="63">
        <f t="shared" si="2"/>
        <v>29466</v>
      </c>
      <c r="O46" s="52"/>
      <c r="P46" s="85"/>
    </row>
    <row r="47" spans="1:16" ht="12.75">
      <c r="A47" s="12" t="s">
        <v>48</v>
      </c>
      <c r="B47" s="31" t="s">
        <v>282</v>
      </c>
      <c r="C47" s="31" t="s">
        <v>256</v>
      </c>
      <c r="D47" s="11" t="s">
        <v>5</v>
      </c>
      <c r="E47" s="56">
        <f>'Summary by LA - 60+'!E47+'Summary by LA - 16 &amp; under'!E47</f>
        <v>2002</v>
      </c>
      <c r="F47" s="56">
        <f>'Summary by LA - 60+'!F47+'Summary by LA - 16 &amp; under'!F47</f>
        <v>1709</v>
      </c>
      <c r="G47" s="56">
        <f>'Summary by LA - 60+'!G47+'Summary by LA - 16 &amp; under'!G47</f>
        <v>2060</v>
      </c>
      <c r="H47" s="57">
        <f t="shared" si="1"/>
        <v>5771</v>
      </c>
      <c r="I47" s="62">
        <f>'Summary by LA - 60+'!I47+'Summary by LA - 16 &amp; under'!I47</f>
        <v>2275</v>
      </c>
      <c r="J47" s="59">
        <f>'Summary by LA - 60+'!J47+'Summary by LA - 16 &amp; under'!J47</f>
        <v>2467</v>
      </c>
      <c r="K47" s="59">
        <f>'Summary by LA - 60+'!K47+'Summary by LA - 16 &amp; under'!K47</f>
        <v>2091</v>
      </c>
      <c r="L47" s="60">
        <f t="shared" si="0"/>
        <v>6833</v>
      </c>
      <c r="M47" s="63">
        <f t="shared" si="2"/>
        <v>12604</v>
      </c>
      <c r="O47" s="52"/>
      <c r="P47" s="85"/>
    </row>
    <row r="48" spans="1:16" ht="12.75">
      <c r="A48" s="12" t="s">
        <v>49</v>
      </c>
      <c r="B48" s="31" t="s">
        <v>282</v>
      </c>
      <c r="C48" s="31" t="s">
        <v>254</v>
      </c>
      <c r="D48" s="11" t="s">
        <v>5</v>
      </c>
      <c r="E48" s="56">
        <f>'Summary by LA - 60+'!E48+'Summary by LA - 16 &amp; under'!E48</f>
        <v>7645</v>
      </c>
      <c r="F48" s="56">
        <f>'Summary by LA - 60+'!F48+'Summary by LA - 16 &amp; under'!F48</f>
        <v>8185</v>
      </c>
      <c r="G48" s="56">
        <f>'Summary by LA - 60+'!G48+'Summary by LA - 16 &amp; under'!G48</f>
        <v>6457</v>
      </c>
      <c r="H48" s="57">
        <f t="shared" si="1"/>
        <v>22287</v>
      </c>
      <c r="I48" s="62">
        <f>'Summary by LA - 60+'!I48+'Summary by LA - 16 &amp; under'!I48</f>
        <v>10118</v>
      </c>
      <c r="J48" s="59">
        <f>'Summary by LA - 60+'!J48+'Summary by LA - 16 &amp; under'!J48</f>
        <v>11945</v>
      </c>
      <c r="K48" s="59">
        <f>'Summary by LA - 60+'!K48+'Summary by LA - 16 &amp; under'!K48</f>
        <v>6622</v>
      </c>
      <c r="L48" s="60">
        <f t="shared" si="0"/>
        <v>28685</v>
      </c>
      <c r="M48" s="63">
        <f t="shared" si="2"/>
        <v>50972</v>
      </c>
      <c r="O48" s="52"/>
      <c r="P48" s="85"/>
    </row>
    <row r="49" spans="1:16" ht="12.75">
      <c r="A49" s="12" t="s">
        <v>50</v>
      </c>
      <c r="B49" s="31" t="s">
        <v>280</v>
      </c>
      <c r="C49" s="31" t="s">
        <v>258</v>
      </c>
      <c r="D49" s="11" t="s">
        <v>5</v>
      </c>
      <c r="E49" s="56">
        <f>'Summary by LA - 60+'!E49+'Summary by LA - 16 &amp; under'!E49</f>
        <v>314</v>
      </c>
      <c r="F49" s="56">
        <f>'Summary by LA - 60+'!F49+'Summary by LA - 16 &amp; under'!F49</f>
        <v>320</v>
      </c>
      <c r="G49" s="56">
        <f>'Summary by LA - 60+'!G49+'Summary by LA - 16 &amp; under'!G49</f>
        <v>435</v>
      </c>
      <c r="H49" s="57">
        <f t="shared" si="1"/>
        <v>1069</v>
      </c>
      <c r="I49" s="62" t="s">
        <v>285</v>
      </c>
      <c r="J49" s="59">
        <f>'Summary by LA - 60+'!J49+'Summary by LA - 16 &amp; under'!J49</f>
        <v>516</v>
      </c>
      <c r="K49" s="59">
        <f>'Summary by LA - 60+'!K49+'Summary by LA - 16 &amp; under'!K49</f>
        <v>427</v>
      </c>
      <c r="L49" s="60">
        <f t="shared" si="0"/>
        <v>943</v>
      </c>
      <c r="M49" s="63">
        <f t="shared" si="2"/>
        <v>2012</v>
      </c>
      <c r="O49" s="52"/>
      <c r="P49" s="85"/>
    </row>
    <row r="50" spans="1:16" ht="12.75">
      <c r="A50" s="12" t="s">
        <v>51</v>
      </c>
      <c r="B50" s="31" t="s">
        <v>282</v>
      </c>
      <c r="C50" s="31" t="s">
        <v>257</v>
      </c>
      <c r="D50" s="11" t="s">
        <v>5</v>
      </c>
      <c r="E50" s="56">
        <f>'Summary by LA - 60+'!E50+'Summary by LA - 16 &amp; under'!E50</f>
        <v>3463</v>
      </c>
      <c r="F50" s="56">
        <f>'Summary by LA - 60+'!F50+'Summary by LA - 16 &amp; under'!F50</f>
        <v>3793</v>
      </c>
      <c r="G50" s="56">
        <f>'Summary by LA - 60+'!G50+'Summary by LA - 16 &amp; under'!G50</f>
        <v>3454</v>
      </c>
      <c r="H50" s="57">
        <f t="shared" si="1"/>
        <v>10710</v>
      </c>
      <c r="I50" s="62">
        <f>'Summary by LA - 60+'!I50+'Summary by LA - 16 &amp; under'!I50</f>
        <v>528</v>
      </c>
      <c r="J50" s="59">
        <f>'Summary by LA - 60+'!J50+'Summary by LA - 16 &amp; under'!J50</f>
        <v>174</v>
      </c>
      <c r="K50" s="59">
        <f>'Summary by LA - 60+'!K50+'Summary by LA - 16 &amp; under'!K50</f>
        <v>105</v>
      </c>
      <c r="L50" s="60">
        <f t="shared" si="0"/>
        <v>807</v>
      </c>
      <c r="M50" s="63">
        <f t="shared" si="2"/>
        <v>11517</v>
      </c>
      <c r="O50" s="52"/>
      <c r="P50" s="85"/>
    </row>
    <row r="51" spans="1:16" ht="12.75">
      <c r="A51" s="12" t="s">
        <v>52</v>
      </c>
      <c r="B51" s="31" t="s">
        <v>282</v>
      </c>
      <c r="C51" s="31" t="s">
        <v>254</v>
      </c>
      <c r="D51" s="11" t="s">
        <v>5</v>
      </c>
      <c r="E51" s="56">
        <f>'Summary by LA - 60+'!E51+'Summary by LA - 16 &amp; under'!E51</f>
        <v>4538</v>
      </c>
      <c r="F51" s="56">
        <f>'Summary by LA - 60+'!F51+'Summary by LA - 16 &amp; under'!F51</f>
        <v>5055</v>
      </c>
      <c r="G51" s="56">
        <f>'Summary by LA - 60+'!G51+'Summary by LA - 16 &amp; under'!G51</f>
        <v>4255</v>
      </c>
      <c r="H51" s="57">
        <f t="shared" si="1"/>
        <v>13848</v>
      </c>
      <c r="I51" s="62">
        <f>'Summary by LA - 60+'!I51+'Summary by LA - 16 &amp; under'!I51</f>
        <v>6578</v>
      </c>
      <c r="J51" s="59">
        <f>'Summary by LA - 60+'!J51+'Summary by LA - 16 &amp; under'!J51</f>
        <v>7383</v>
      </c>
      <c r="K51" s="59">
        <f>'Summary by LA - 60+'!K51+'Summary by LA - 16 &amp; under'!K51</f>
        <v>4380</v>
      </c>
      <c r="L51" s="60">
        <f t="shared" si="0"/>
        <v>18341</v>
      </c>
      <c r="M51" s="63">
        <f t="shared" si="2"/>
        <v>32189</v>
      </c>
      <c r="O51" s="52"/>
      <c r="P51" s="85"/>
    </row>
    <row r="52" spans="1:16" ht="12.75">
      <c r="A52" s="12" t="s">
        <v>53</v>
      </c>
      <c r="B52" s="31" t="s">
        <v>282</v>
      </c>
      <c r="C52" s="31" t="s">
        <v>255</v>
      </c>
      <c r="D52" s="11" t="s">
        <v>5</v>
      </c>
      <c r="E52" s="56">
        <f>'Summary by LA - 60+'!E52+'Summary by LA - 16 &amp; under'!E52</f>
        <v>2388</v>
      </c>
      <c r="F52" s="56">
        <f>'Summary by LA - 60+'!F52+'Summary by LA - 16 &amp; under'!F52</f>
        <v>237</v>
      </c>
      <c r="G52" s="56">
        <f>'Summary by LA - 60+'!G52+'Summary by LA - 16 &amp; under'!G52</f>
        <v>0</v>
      </c>
      <c r="H52" s="57">
        <f t="shared" si="1"/>
        <v>2625</v>
      </c>
      <c r="I52" s="62">
        <f>'Summary by LA - 60+'!I52+'Summary by LA - 16 &amp; under'!I52</f>
        <v>3283</v>
      </c>
      <c r="J52" s="59">
        <f>'Summary by LA - 60+'!J52+'Summary by LA - 16 &amp; under'!J52</f>
        <v>13662</v>
      </c>
      <c r="K52" s="59">
        <f>'Summary by LA - 60+'!K52+'Summary by LA - 16 &amp; under'!K52</f>
        <v>7948</v>
      </c>
      <c r="L52" s="60">
        <f t="shared" si="0"/>
        <v>24893</v>
      </c>
      <c r="M52" s="63">
        <f t="shared" si="2"/>
        <v>27518</v>
      </c>
      <c r="O52" s="52"/>
      <c r="P52" s="85"/>
    </row>
    <row r="53" spans="1:16" ht="12.75">
      <c r="A53" s="12" t="s">
        <v>54</v>
      </c>
      <c r="B53" s="31" t="s">
        <v>281</v>
      </c>
      <c r="C53" s="31" t="s">
        <v>260</v>
      </c>
      <c r="D53" s="11" t="s">
        <v>9</v>
      </c>
      <c r="E53" s="56">
        <f>'Summary by LA - 60+'!E53+'Summary by LA - 16 &amp; under'!E53</f>
        <v>8486</v>
      </c>
      <c r="F53" s="56">
        <f>'Summary by LA - 60+'!F53+'Summary by LA - 16 &amp; under'!F53</f>
        <v>9210</v>
      </c>
      <c r="G53" s="56">
        <f>'Summary by LA - 60+'!G53+'Summary by LA - 16 &amp; under'!G53</f>
        <v>10350</v>
      </c>
      <c r="H53" s="57">
        <f t="shared" si="1"/>
        <v>28046</v>
      </c>
      <c r="I53" s="62">
        <f>'Summary by LA - 60+'!I53+'Summary by LA - 16 &amp; under'!I53</f>
        <v>11484</v>
      </c>
      <c r="J53" s="59">
        <f>'Summary by LA - 60+'!J53+'Summary by LA - 16 &amp; under'!J53</f>
        <v>10649</v>
      </c>
      <c r="K53" s="59">
        <f>'Summary by LA - 60+'!K53+'Summary by LA - 16 &amp; under'!K53</f>
        <v>11354</v>
      </c>
      <c r="L53" s="60">
        <f t="shared" si="0"/>
        <v>33487</v>
      </c>
      <c r="M53" s="63">
        <f t="shared" si="2"/>
        <v>61533</v>
      </c>
      <c r="O53" s="52"/>
      <c r="P53" s="85"/>
    </row>
    <row r="54" spans="1:16" ht="12.75">
      <c r="A54" s="12" t="s">
        <v>55</v>
      </c>
      <c r="B54" s="31" t="s">
        <v>282</v>
      </c>
      <c r="C54" s="31" t="s">
        <v>260</v>
      </c>
      <c r="D54" s="11" t="s">
        <v>9</v>
      </c>
      <c r="E54" s="56">
        <f>'Summary by LA - 60+'!E54+'Summary by LA - 16 &amp; under'!E54</f>
        <v>981</v>
      </c>
      <c r="F54" s="56">
        <f>'Summary by LA - 60+'!F54+'Summary by LA - 16 &amp; under'!F54</f>
        <v>1169</v>
      </c>
      <c r="G54" s="56">
        <f>'Summary by LA - 60+'!G54+'Summary by LA - 16 &amp; under'!G54</f>
        <v>1300</v>
      </c>
      <c r="H54" s="57">
        <f t="shared" si="1"/>
        <v>3450</v>
      </c>
      <c r="I54" s="62">
        <f>'Summary by LA - 60+'!I54+'Summary by LA - 16 &amp; under'!I54</f>
        <v>1339</v>
      </c>
      <c r="J54" s="59">
        <f>'Summary by LA - 60+'!J54+'Summary by LA - 16 &amp; under'!J54</f>
        <v>1506</v>
      </c>
      <c r="K54" s="59">
        <f>'Summary by LA - 60+'!K54+'Summary by LA - 16 &amp; under'!K54</f>
        <v>1397</v>
      </c>
      <c r="L54" s="60">
        <f t="shared" si="0"/>
        <v>4242</v>
      </c>
      <c r="M54" s="63">
        <f t="shared" si="2"/>
        <v>7692</v>
      </c>
      <c r="O54" s="52"/>
      <c r="P54" s="85"/>
    </row>
    <row r="55" spans="1:16" ht="12.75">
      <c r="A55" s="12" t="s">
        <v>56</v>
      </c>
      <c r="B55" s="31" t="s">
        <v>279</v>
      </c>
      <c r="C55" s="31" t="s">
        <v>261</v>
      </c>
      <c r="D55" s="11" t="s">
        <v>5</v>
      </c>
      <c r="E55" s="56">
        <f>'Summary by LA - 60+'!E55+'Summary by LA - 16 &amp; under'!E55</f>
        <v>12987</v>
      </c>
      <c r="F55" s="56">
        <f>'Summary by LA - 60+'!F55+'Summary by LA - 16 &amp; under'!F55</f>
        <v>10065</v>
      </c>
      <c r="G55" s="56">
        <f>'Summary by LA - 60+'!G55+'Summary by LA - 16 &amp; under'!G55</f>
        <v>8451</v>
      </c>
      <c r="H55" s="57">
        <f t="shared" si="1"/>
        <v>31503</v>
      </c>
      <c r="I55" s="62">
        <f>'Summary by LA - 60+'!I55+'Summary by LA - 16 &amp; under'!I55</f>
        <v>11957</v>
      </c>
      <c r="J55" s="59">
        <f>'Summary by LA - 60+'!J55+'Summary by LA - 16 &amp; under'!J55</f>
        <v>16870</v>
      </c>
      <c r="K55" s="59">
        <f>'Summary by LA - 60+'!K55+'Summary by LA - 16 &amp; under'!K55</f>
        <v>9773</v>
      </c>
      <c r="L55" s="60">
        <f t="shared" si="0"/>
        <v>38600</v>
      </c>
      <c r="M55" s="63">
        <f t="shared" si="2"/>
        <v>70103</v>
      </c>
      <c r="O55" s="52"/>
      <c r="P55" s="85"/>
    </row>
    <row r="56" spans="1:16" ht="12.75">
      <c r="A56" s="12" t="s">
        <v>57</v>
      </c>
      <c r="B56" s="31" t="s">
        <v>282</v>
      </c>
      <c r="C56" s="31" t="s">
        <v>259</v>
      </c>
      <c r="D56" s="11" t="s">
        <v>9</v>
      </c>
      <c r="E56" s="56">
        <f>'Summary by LA - 60+'!E56+'Summary by LA - 16 &amp; under'!E56</f>
        <v>822</v>
      </c>
      <c r="F56" s="56">
        <f>'Summary by LA - 60+'!F56+'Summary by LA - 16 &amp; under'!F56</f>
        <v>894</v>
      </c>
      <c r="G56" s="56">
        <f>'Summary by LA - 60+'!G56+'Summary by LA - 16 &amp; under'!G56</f>
        <v>1146</v>
      </c>
      <c r="H56" s="57">
        <f t="shared" si="1"/>
        <v>2862</v>
      </c>
      <c r="I56" s="62">
        <f>'Summary by LA - 60+'!I56+'Summary by LA - 16 &amp; under'!I56</f>
        <v>1178</v>
      </c>
      <c r="J56" s="59">
        <f>'Summary by LA - 60+'!J56+'Summary by LA - 16 &amp; under'!J56</f>
        <v>1022</v>
      </c>
      <c r="K56" s="59">
        <f>'Summary by LA - 60+'!K56+'Summary by LA - 16 &amp; under'!K56</f>
        <v>987</v>
      </c>
      <c r="L56" s="60">
        <f t="shared" si="0"/>
        <v>3187</v>
      </c>
      <c r="M56" s="63">
        <f t="shared" si="2"/>
        <v>6049</v>
      </c>
      <c r="O56" s="52"/>
      <c r="P56" s="85"/>
    </row>
    <row r="57" spans="1:16" ht="12.75">
      <c r="A57" s="12" t="s">
        <v>269</v>
      </c>
      <c r="B57" s="31" t="s">
        <v>280</v>
      </c>
      <c r="C57" s="31" t="s">
        <v>258</v>
      </c>
      <c r="D57" s="11" t="s">
        <v>5</v>
      </c>
      <c r="E57" s="56">
        <f>'Summary by LA - 60+'!E57+'Summary by LA - 16 &amp; under'!E57</f>
        <v>2967</v>
      </c>
      <c r="F57" s="56">
        <f>'Summary by LA - 60+'!F57+'Summary by LA - 16 &amp; under'!F57</f>
        <v>2805</v>
      </c>
      <c r="G57" s="56">
        <f>'Summary by LA - 60+'!G57+'Summary by LA - 16 &amp; under'!G57</f>
        <v>5497</v>
      </c>
      <c r="H57" s="57">
        <f t="shared" si="1"/>
        <v>11269</v>
      </c>
      <c r="I57" s="62">
        <f>'Summary by LA - 60+'!I57+'Summary by LA - 16 &amp; under'!I57</f>
        <v>7957</v>
      </c>
      <c r="J57" s="59">
        <f>'Summary by LA - 60+'!J57+'Summary by LA - 16 &amp; under'!J57</f>
        <v>10890</v>
      </c>
      <c r="K57" s="59">
        <f>'Summary by LA - 60+'!K57+'Summary by LA - 16 &amp; under'!K57</f>
        <v>6444</v>
      </c>
      <c r="L57" s="60">
        <f t="shared" si="0"/>
        <v>25291</v>
      </c>
      <c r="M57" s="63">
        <f t="shared" si="2"/>
        <v>36560</v>
      </c>
      <c r="O57" s="52"/>
      <c r="P57" s="85"/>
    </row>
    <row r="58" spans="1:16" ht="12.75">
      <c r="A58" s="12" t="s">
        <v>58</v>
      </c>
      <c r="B58" s="31" t="s">
        <v>281</v>
      </c>
      <c r="C58" s="31" t="s">
        <v>262</v>
      </c>
      <c r="D58" s="11" t="s">
        <v>9</v>
      </c>
      <c r="E58" s="56">
        <f>'Summary by LA - 60+'!E58+'Summary by LA - 16 &amp; under'!E58</f>
        <v>1369</v>
      </c>
      <c r="F58" s="56">
        <f>'Summary by LA - 60+'!F58+'Summary by LA - 16 &amp; under'!F58</f>
        <v>1493</v>
      </c>
      <c r="G58" s="56">
        <f>'Summary by LA - 60+'!G58+'Summary by LA - 16 &amp; under'!G58</f>
        <v>2080</v>
      </c>
      <c r="H58" s="57">
        <f t="shared" si="1"/>
        <v>4942</v>
      </c>
      <c r="I58" s="62">
        <f>'Summary by LA - 60+'!I58+'Summary by LA - 16 &amp; under'!I58</f>
        <v>2171</v>
      </c>
      <c r="J58" s="59">
        <f>'Summary by LA - 60+'!J58+'Summary by LA - 16 &amp; under'!J58</f>
        <v>1335</v>
      </c>
      <c r="K58" s="59">
        <f>'Summary by LA - 60+'!K58+'Summary by LA - 16 &amp; under'!K58</f>
        <v>1906</v>
      </c>
      <c r="L58" s="60">
        <f t="shared" si="0"/>
        <v>5412</v>
      </c>
      <c r="M58" s="63">
        <f t="shared" si="2"/>
        <v>10354</v>
      </c>
      <c r="O58" s="52"/>
      <c r="P58" s="85"/>
    </row>
    <row r="59" spans="1:16" ht="12.75">
      <c r="A59" s="12" t="s">
        <v>59</v>
      </c>
      <c r="B59" s="31" t="s">
        <v>282</v>
      </c>
      <c r="C59" s="31" t="s">
        <v>255</v>
      </c>
      <c r="D59" s="11" t="s">
        <v>5</v>
      </c>
      <c r="E59" s="56">
        <f>'Summary by LA - 60+'!E59+'Summary by LA - 16 &amp; under'!E59</f>
        <v>3913</v>
      </c>
      <c r="F59" s="56">
        <f>'Summary by LA - 60+'!F59+'Summary by LA - 16 &amp; under'!F59</f>
        <v>3793</v>
      </c>
      <c r="G59" s="56">
        <f>'Summary by LA - 60+'!G59+'Summary by LA - 16 &amp; under'!G59</f>
        <v>3787</v>
      </c>
      <c r="H59" s="57">
        <f t="shared" si="1"/>
        <v>11493</v>
      </c>
      <c r="I59" s="62">
        <f>'Summary by LA - 60+'!I59+'Summary by LA - 16 &amp; under'!I59</f>
        <v>4252</v>
      </c>
      <c r="J59" s="59">
        <f>'Summary by LA - 60+'!J59+'Summary by LA - 16 &amp; under'!J59</f>
        <v>5766</v>
      </c>
      <c r="K59" s="59">
        <f>'Summary by LA - 60+'!K59+'Summary by LA - 16 &amp; under'!K59</f>
        <v>4434</v>
      </c>
      <c r="L59" s="60">
        <f t="shared" si="0"/>
        <v>14452</v>
      </c>
      <c r="M59" s="63">
        <f t="shared" si="2"/>
        <v>25945</v>
      </c>
      <c r="O59" s="52"/>
      <c r="P59" s="85"/>
    </row>
    <row r="60" spans="1:16" ht="12.75">
      <c r="A60" s="12" t="s">
        <v>60</v>
      </c>
      <c r="B60" s="31" t="s">
        <v>281</v>
      </c>
      <c r="C60" s="31" t="s">
        <v>255</v>
      </c>
      <c r="D60" s="11" t="s">
        <v>5</v>
      </c>
      <c r="E60" s="56">
        <f>'Summary by LA - 60+'!E60+'Summary by LA - 16 &amp; under'!E60</f>
        <v>9265</v>
      </c>
      <c r="F60" s="56">
        <f>'Summary by LA - 60+'!F60+'Summary by LA - 16 &amp; under'!F60</f>
        <v>11441</v>
      </c>
      <c r="G60" s="56">
        <f>'Summary by LA - 60+'!G60+'Summary by LA - 16 &amp; under'!G60</f>
        <v>10035</v>
      </c>
      <c r="H60" s="57">
        <f t="shared" si="1"/>
        <v>30741</v>
      </c>
      <c r="I60" s="62">
        <f>'Summary by LA - 60+'!I60+'Summary by LA - 16 &amp; under'!I60</f>
        <v>10389</v>
      </c>
      <c r="J60" s="59">
        <f>'Summary by LA - 60+'!J60+'Summary by LA - 16 &amp; under'!J60</f>
        <v>15463</v>
      </c>
      <c r="K60" s="59">
        <f>'Summary by LA - 60+'!K60+'Summary by LA - 16 &amp; under'!K60</f>
        <v>10111</v>
      </c>
      <c r="L60" s="60">
        <f t="shared" si="0"/>
        <v>35963</v>
      </c>
      <c r="M60" s="63">
        <f t="shared" si="2"/>
        <v>66704</v>
      </c>
      <c r="O60" s="52"/>
      <c r="P60" s="85"/>
    </row>
    <row r="61" spans="1:16" ht="12.75">
      <c r="A61" s="12" t="s">
        <v>61</v>
      </c>
      <c r="B61" s="31" t="s">
        <v>282</v>
      </c>
      <c r="C61" s="31" t="s">
        <v>255</v>
      </c>
      <c r="D61" s="11" t="s">
        <v>5</v>
      </c>
      <c r="E61" s="56">
        <f>'Summary by LA - 60+'!E61+'Summary by LA - 16 &amp; under'!E61</f>
        <v>3723</v>
      </c>
      <c r="F61" s="56">
        <f>'Summary by LA - 60+'!F61+'Summary by LA - 16 &amp; under'!F61</f>
        <v>4055</v>
      </c>
      <c r="G61" s="56">
        <f>'Summary by LA - 60+'!G61+'Summary by LA - 16 &amp; under'!G61</f>
        <v>4723</v>
      </c>
      <c r="H61" s="57">
        <f t="shared" si="1"/>
        <v>12501</v>
      </c>
      <c r="I61" s="62">
        <f>'Summary by LA - 60+'!I61+'Summary by LA - 16 &amp; under'!I61</f>
        <v>5443</v>
      </c>
      <c r="J61" s="59">
        <f>'Summary by LA - 60+'!J61+'Summary by LA - 16 &amp; under'!J61</f>
        <v>5430</v>
      </c>
      <c r="K61" s="59">
        <f>'Summary by LA - 60+'!K61+'Summary by LA - 16 &amp; under'!K61</f>
        <v>3586</v>
      </c>
      <c r="L61" s="60">
        <f t="shared" si="0"/>
        <v>14459</v>
      </c>
      <c r="M61" s="63">
        <f t="shared" si="2"/>
        <v>26960</v>
      </c>
      <c r="O61" s="52"/>
      <c r="P61" s="85"/>
    </row>
    <row r="62" spans="1:16" ht="12.75">
      <c r="A62" s="12" t="s">
        <v>62</v>
      </c>
      <c r="B62" s="31" t="s">
        <v>279</v>
      </c>
      <c r="C62" s="31" t="s">
        <v>259</v>
      </c>
      <c r="D62" s="11" t="s">
        <v>5</v>
      </c>
      <c r="E62" s="56">
        <f>'Summary by LA - 60+'!E62+'Summary by LA - 16 &amp; under'!E62</f>
        <v>35468</v>
      </c>
      <c r="F62" s="56">
        <f>'Summary by LA - 60+'!F62+'Summary by LA - 16 &amp; under'!F62</f>
        <v>30240</v>
      </c>
      <c r="G62" s="56">
        <f>'Summary by LA - 60+'!G62+'Summary by LA - 16 &amp; under'!G62</f>
        <v>26219</v>
      </c>
      <c r="H62" s="57">
        <f t="shared" si="1"/>
        <v>91927</v>
      </c>
      <c r="I62" s="62">
        <f>'Summary by LA - 60+'!I62+'Summary by LA - 16 &amp; under'!I62</f>
        <v>46760</v>
      </c>
      <c r="J62" s="59">
        <f>'Summary by LA - 60+'!J62+'Summary by LA - 16 &amp; under'!J62</f>
        <v>60736</v>
      </c>
      <c r="K62" s="59">
        <f>'Summary by LA - 60+'!K62+'Summary by LA - 16 &amp; under'!K62</f>
        <v>26281</v>
      </c>
      <c r="L62" s="60">
        <f t="shared" si="0"/>
        <v>133777</v>
      </c>
      <c r="M62" s="63">
        <f t="shared" si="2"/>
        <v>225704</v>
      </c>
      <c r="O62" s="52"/>
      <c r="P62" s="85"/>
    </row>
    <row r="63" spans="1:16" ht="12.75">
      <c r="A63" s="12" t="s">
        <v>63</v>
      </c>
      <c r="B63" s="31" t="s">
        <v>282</v>
      </c>
      <c r="C63" s="31" t="s">
        <v>256</v>
      </c>
      <c r="D63" s="11" t="s">
        <v>9</v>
      </c>
      <c r="E63" s="56">
        <f>'Summary by LA - 60+'!E63+'Summary by LA - 16 &amp; under'!E63</f>
        <v>1197</v>
      </c>
      <c r="F63" s="56">
        <f>'Summary by LA - 60+'!F63+'Summary by LA - 16 &amp; under'!F63</f>
        <v>1546</v>
      </c>
      <c r="G63" s="56">
        <f>'Summary by LA - 60+'!G63+'Summary by LA - 16 &amp; under'!G63</f>
        <v>1759</v>
      </c>
      <c r="H63" s="57">
        <f t="shared" si="1"/>
        <v>4502</v>
      </c>
      <c r="I63" s="62">
        <f>'Summary by LA - 60+'!I63+'Summary by LA - 16 &amp; under'!I63</f>
        <v>1802</v>
      </c>
      <c r="J63" s="59">
        <f>'Summary by LA - 60+'!J63+'Summary by LA - 16 &amp; under'!J63</f>
        <v>1833</v>
      </c>
      <c r="K63" s="59">
        <f>'Summary by LA - 60+'!K63+'Summary by LA - 16 &amp; under'!K63</f>
        <v>1718</v>
      </c>
      <c r="L63" s="60">
        <f t="shared" si="0"/>
        <v>5353</v>
      </c>
      <c r="M63" s="63">
        <f t="shared" si="2"/>
        <v>9855</v>
      </c>
      <c r="O63" s="52"/>
      <c r="P63" s="85"/>
    </row>
    <row r="64" spans="1:16" ht="12.75">
      <c r="A64" s="17" t="s">
        <v>64</v>
      </c>
      <c r="B64" s="31" t="s">
        <v>279</v>
      </c>
      <c r="C64" s="31" t="s">
        <v>261</v>
      </c>
      <c r="D64" s="18" t="s">
        <v>5</v>
      </c>
      <c r="E64" s="56">
        <f>'Summary by LA - 60+'!E64+'Summary by LA - 16 &amp; under'!E64</f>
        <v>10348</v>
      </c>
      <c r="F64" s="56">
        <f>'Summary by LA - 60+'!F64+'Summary by LA - 16 &amp; under'!F64</f>
        <v>10610</v>
      </c>
      <c r="G64" s="56">
        <f>'Summary by LA - 60+'!G64+'Summary by LA - 16 &amp; under'!G64</f>
        <v>11023</v>
      </c>
      <c r="H64" s="57">
        <f t="shared" si="1"/>
        <v>31981</v>
      </c>
      <c r="I64" s="62">
        <f>'Summary by LA - 60+'!I64+'Summary by LA - 16 &amp; under'!I64</f>
        <v>14499</v>
      </c>
      <c r="J64" s="59">
        <f>'Summary by LA - 60+'!J64+'Summary by LA - 16 &amp; under'!J64</f>
        <v>17131</v>
      </c>
      <c r="K64" s="59">
        <f>'Summary by LA - 60+'!K64+'Summary by LA - 16 &amp; under'!K64</f>
        <v>7597</v>
      </c>
      <c r="L64" s="60">
        <f t="shared" si="0"/>
        <v>39227</v>
      </c>
      <c r="M64" s="63">
        <f t="shared" si="2"/>
        <v>71208</v>
      </c>
      <c r="O64" s="52"/>
      <c r="P64" s="85"/>
    </row>
    <row r="65" spans="1:16" ht="12.75">
      <c r="A65" s="12" t="s">
        <v>65</v>
      </c>
      <c r="B65" s="32" t="s">
        <v>281</v>
      </c>
      <c r="C65" s="32" t="s">
        <v>262</v>
      </c>
      <c r="D65" s="11" t="s">
        <v>5</v>
      </c>
      <c r="E65" s="56">
        <f>'Summary by LA - 60+'!E65+'Summary by LA - 16 &amp; under'!E65</f>
        <v>23504</v>
      </c>
      <c r="F65" s="56">
        <f>'Summary by LA - 60+'!F65+'Summary by LA - 16 &amp; under'!F65</f>
        <v>25349</v>
      </c>
      <c r="G65" s="56">
        <f>'Summary by LA - 60+'!G65+'Summary by LA - 16 &amp; under'!G65</f>
        <v>26728</v>
      </c>
      <c r="H65" s="57">
        <f t="shared" si="1"/>
        <v>75581</v>
      </c>
      <c r="I65" s="62">
        <f>'Summary by LA - 60+'!I65+'Summary by LA - 16 &amp; under'!I65</f>
        <v>33530</v>
      </c>
      <c r="J65" s="59">
        <f>'Summary by LA - 60+'!J65+'Summary by LA - 16 &amp; under'!J65</f>
        <v>39067</v>
      </c>
      <c r="K65" s="59">
        <f>'Summary by LA - 60+'!K65+'Summary by LA - 16 &amp; under'!K65</f>
        <v>24475</v>
      </c>
      <c r="L65" s="60">
        <f t="shared" si="0"/>
        <v>97072</v>
      </c>
      <c r="M65" s="63">
        <f t="shared" si="2"/>
        <v>172653</v>
      </c>
      <c r="O65" s="52"/>
      <c r="P65" s="85"/>
    </row>
    <row r="66" spans="1:16" ht="12.75">
      <c r="A66" s="12" t="s">
        <v>66</v>
      </c>
      <c r="B66" s="31" t="s">
        <v>280</v>
      </c>
      <c r="C66" s="31" t="s">
        <v>258</v>
      </c>
      <c r="D66" s="11" t="s">
        <v>5</v>
      </c>
      <c r="E66" s="56">
        <f>'Summary by LA - 60+'!E66+'Summary by LA - 16 &amp; under'!E66</f>
        <v>1438</v>
      </c>
      <c r="F66" s="56">
        <f>'Summary by LA - 60+'!F66+'Summary by LA - 16 &amp; under'!F66</f>
        <v>1988</v>
      </c>
      <c r="G66" s="56">
        <f>'Summary by LA - 60+'!G66+'Summary by LA - 16 &amp; under'!G66</f>
        <v>3214</v>
      </c>
      <c r="H66" s="57">
        <f t="shared" si="1"/>
        <v>6640</v>
      </c>
      <c r="I66" s="62">
        <f>'Summary by LA - 60+'!I66+'Summary by LA - 16 &amp; under'!I66</f>
        <v>5229</v>
      </c>
      <c r="J66" s="59">
        <f>'Summary by LA - 60+'!J66+'Summary by LA - 16 &amp; under'!J66</f>
        <v>6921</v>
      </c>
      <c r="K66" s="59">
        <f>'Summary by LA - 60+'!K66+'Summary by LA - 16 &amp; under'!K66</f>
        <v>3861</v>
      </c>
      <c r="L66" s="60">
        <f t="shared" si="0"/>
        <v>16011</v>
      </c>
      <c r="M66" s="63">
        <f t="shared" si="2"/>
        <v>22651</v>
      </c>
      <c r="O66" s="52"/>
      <c r="P66" s="85"/>
    </row>
    <row r="67" spans="1:16" ht="12.75">
      <c r="A67" s="12" t="s">
        <v>67</v>
      </c>
      <c r="B67" s="31" t="s">
        <v>282</v>
      </c>
      <c r="C67" s="31" t="s">
        <v>257</v>
      </c>
      <c r="D67" s="11" t="s">
        <v>5</v>
      </c>
      <c r="E67" s="56">
        <f>'Summary by LA - 60+'!E67+'Summary by LA - 16 &amp; under'!E67</f>
        <v>2242</v>
      </c>
      <c r="F67" s="56">
        <f>'Summary by LA - 60+'!F67+'Summary by LA - 16 &amp; under'!F67</f>
        <v>2907</v>
      </c>
      <c r="G67" s="56">
        <f>'Summary by LA - 60+'!G67+'Summary by LA - 16 &amp; under'!G67</f>
        <v>2913</v>
      </c>
      <c r="H67" s="57">
        <f t="shared" si="1"/>
        <v>8062</v>
      </c>
      <c r="I67" s="62">
        <f>'Summary by LA - 60+'!I67+'Summary by LA - 16 &amp; under'!I67</f>
        <v>3995</v>
      </c>
      <c r="J67" s="59">
        <f>'Summary by LA - 60+'!J67+'Summary by LA - 16 &amp; under'!J67</f>
        <v>3849</v>
      </c>
      <c r="K67" s="59">
        <f>'Summary by LA - 60+'!K67+'Summary by LA - 16 &amp; under'!K67</f>
        <v>1916</v>
      </c>
      <c r="L67" s="60">
        <f aca="true" t="shared" si="3" ref="L67:L130">SUM(I67:K67)</f>
        <v>9760</v>
      </c>
      <c r="M67" s="63">
        <f t="shared" si="2"/>
        <v>17822</v>
      </c>
      <c r="O67" s="52"/>
      <c r="P67" s="85"/>
    </row>
    <row r="68" spans="1:16" ht="12.75">
      <c r="A68" s="12" t="s">
        <v>68</v>
      </c>
      <c r="B68" s="31" t="s">
        <v>282</v>
      </c>
      <c r="C68" s="31" t="s">
        <v>256</v>
      </c>
      <c r="D68" s="11" t="s">
        <v>9</v>
      </c>
      <c r="E68" s="56">
        <f>'Summary by LA - 60+'!E68+'Summary by LA - 16 &amp; under'!E68</f>
        <v>1076</v>
      </c>
      <c r="F68" s="56">
        <f>'Summary by LA - 60+'!F68+'Summary by LA - 16 &amp; under'!F68</f>
        <v>1090</v>
      </c>
      <c r="G68" s="56">
        <f>'Summary by LA - 60+'!G68+'Summary by LA - 16 &amp; under'!G68</f>
        <v>1541</v>
      </c>
      <c r="H68" s="57">
        <f aca="true" t="shared" si="4" ref="H68:H131">SUM(E68:G68)</f>
        <v>3707</v>
      </c>
      <c r="I68" s="62">
        <f>'Summary by LA - 60+'!I68+'Summary by LA - 16 &amp; under'!I68</f>
        <v>1740</v>
      </c>
      <c r="J68" s="59">
        <f>'Summary by LA - 60+'!J68+'Summary by LA - 16 &amp; under'!J68</f>
        <v>1753</v>
      </c>
      <c r="K68" s="59">
        <f>'Summary by LA - 60+'!K68+'Summary by LA - 16 &amp; under'!K68</f>
        <v>1658</v>
      </c>
      <c r="L68" s="60">
        <f t="shared" si="3"/>
        <v>5151</v>
      </c>
      <c r="M68" s="63">
        <f t="shared" si="2"/>
        <v>8858</v>
      </c>
      <c r="O68" s="52"/>
      <c r="P68" s="85"/>
    </row>
    <row r="69" spans="1:16" ht="12.75">
      <c r="A69" s="12" t="s">
        <v>69</v>
      </c>
      <c r="B69" s="31" t="s">
        <v>282</v>
      </c>
      <c r="C69" s="31" t="s">
        <v>257</v>
      </c>
      <c r="D69" s="11" t="s">
        <v>9</v>
      </c>
      <c r="E69" s="56">
        <f>'Summary by LA - 60+'!E69+'Summary by LA - 16 &amp; under'!E69</f>
        <v>1193</v>
      </c>
      <c r="F69" s="56">
        <f>'Summary by LA - 60+'!F69+'Summary by LA - 16 &amp; under'!F69</f>
        <v>1473</v>
      </c>
      <c r="G69" s="56">
        <f>'Summary by LA - 60+'!G69+'Summary by LA - 16 &amp; under'!G69</f>
        <v>1676</v>
      </c>
      <c r="H69" s="57">
        <f t="shared" si="4"/>
        <v>4342</v>
      </c>
      <c r="I69" s="62">
        <f>'Summary by LA - 60+'!I69+'Summary by LA - 16 &amp; under'!I69</f>
        <v>1881</v>
      </c>
      <c r="J69" s="59">
        <f>'Summary by LA - 60+'!J69+'Summary by LA - 16 &amp; under'!J69</f>
        <v>1887</v>
      </c>
      <c r="K69" s="59">
        <f>'Summary by LA - 60+'!K69+'Summary by LA - 16 &amp; under'!K69</f>
        <v>1757</v>
      </c>
      <c r="L69" s="60">
        <f t="shared" si="3"/>
        <v>5525</v>
      </c>
      <c r="M69" s="63">
        <f aca="true" t="shared" si="5" ref="M69:M132">H69+L69</f>
        <v>9867</v>
      </c>
      <c r="O69" s="52"/>
      <c r="P69" s="85"/>
    </row>
    <row r="70" spans="1:16" ht="12.75">
      <c r="A70" s="12" t="s">
        <v>70</v>
      </c>
      <c r="B70" s="31" t="s">
        <v>282</v>
      </c>
      <c r="C70" s="31" t="s">
        <v>255</v>
      </c>
      <c r="D70" s="11" t="s">
        <v>5</v>
      </c>
      <c r="E70" s="56">
        <f>'Summary by LA - 60+'!E70+'Summary by LA - 16 &amp; under'!E70</f>
        <v>5021</v>
      </c>
      <c r="F70" s="56">
        <f>'Summary by LA - 60+'!F70+'Summary by LA - 16 &amp; under'!F70</f>
        <v>8663</v>
      </c>
      <c r="G70" s="56">
        <f>'Summary by LA - 60+'!G70+'Summary by LA - 16 &amp; under'!G70</f>
        <v>5646</v>
      </c>
      <c r="H70" s="57">
        <f t="shared" si="4"/>
        <v>19330</v>
      </c>
      <c r="I70" s="62">
        <f>'Summary by LA - 60+'!I70+'Summary by LA - 16 &amp; under'!I70</f>
        <v>12229</v>
      </c>
      <c r="J70" s="59">
        <f>'Summary by LA - 60+'!J70+'Summary by LA - 16 &amp; under'!J70</f>
        <v>21165</v>
      </c>
      <c r="K70" s="59">
        <f>'Summary by LA - 60+'!K70+'Summary by LA - 16 &amp; under'!K70</f>
        <v>28285</v>
      </c>
      <c r="L70" s="60">
        <f t="shared" si="3"/>
        <v>61679</v>
      </c>
      <c r="M70" s="63">
        <f t="shared" si="5"/>
        <v>81009</v>
      </c>
      <c r="O70" s="52"/>
      <c r="P70" s="85"/>
    </row>
    <row r="71" spans="1:16" ht="12.75">
      <c r="A71" s="12" t="s">
        <v>71</v>
      </c>
      <c r="B71" s="31" t="s">
        <v>282</v>
      </c>
      <c r="C71" s="31" t="s">
        <v>261</v>
      </c>
      <c r="D71" s="11" t="s">
        <v>5</v>
      </c>
      <c r="E71" s="56">
        <f>'Summary by LA - 60+'!E71+'Summary by LA - 16 &amp; under'!E71</f>
        <v>9124</v>
      </c>
      <c r="F71" s="56">
        <f>'Summary by LA - 60+'!F71+'Summary by LA - 16 &amp; under'!F71</f>
        <v>8043</v>
      </c>
      <c r="G71" s="56">
        <f>'Summary by LA - 60+'!G71+'Summary by LA - 16 &amp; under'!G71</f>
        <v>6885</v>
      </c>
      <c r="H71" s="57">
        <f t="shared" si="4"/>
        <v>24052</v>
      </c>
      <c r="I71" s="62">
        <f>'Summary by LA - 60+'!I71+'Summary by LA - 16 &amp; under'!I71</f>
        <v>9171</v>
      </c>
      <c r="J71" s="59">
        <f>'Summary by LA - 60+'!J71+'Summary by LA - 16 &amp; under'!J71</f>
        <v>9592</v>
      </c>
      <c r="K71" s="59">
        <f>'Summary by LA - 60+'!K71+'Summary by LA - 16 &amp; under'!K71</f>
        <v>4905</v>
      </c>
      <c r="L71" s="60">
        <f t="shared" si="3"/>
        <v>23668</v>
      </c>
      <c r="M71" s="63">
        <f t="shared" si="5"/>
        <v>47720</v>
      </c>
      <c r="O71" s="52"/>
      <c r="P71" s="85"/>
    </row>
    <row r="72" spans="1:16" ht="12.75">
      <c r="A72" s="12" t="s">
        <v>72</v>
      </c>
      <c r="B72" s="31" t="s">
        <v>282</v>
      </c>
      <c r="C72" s="31" t="s">
        <v>256</v>
      </c>
      <c r="D72" s="11" t="s">
        <v>9</v>
      </c>
      <c r="E72" s="56">
        <f>'Summary by LA - 60+'!E72+'Summary by LA - 16 &amp; under'!E72</f>
        <v>1290</v>
      </c>
      <c r="F72" s="56">
        <f>'Summary by LA - 60+'!F72+'Summary by LA - 16 &amp; under'!F72</f>
        <v>1698</v>
      </c>
      <c r="G72" s="56">
        <f>'Summary by LA - 60+'!G72+'Summary by LA - 16 &amp; under'!G72</f>
        <v>1414</v>
      </c>
      <c r="H72" s="57">
        <f t="shared" si="4"/>
        <v>4402</v>
      </c>
      <c r="I72" s="62">
        <f>'Summary by LA - 60+'!I72+'Summary by LA - 16 &amp; under'!I72</f>
        <v>2434</v>
      </c>
      <c r="J72" s="59">
        <f>'Summary by LA - 60+'!J72+'Summary by LA - 16 &amp; under'!J72</f>
        <v>2095</v>
      </c>
      <c r="K72" s="59">
        <f>'Summary by LA - 60+'!K72+'Summary by LA - 16 &amp; under'!K72</f>
        <v>1892</v>
      </c>
      <c r="L72" s="60">
        <f t="shared" si="3"/>
        <v>6421</v>
      </c>
      <c r="M72" s="63">
        <f t="shared" si="5"/>
        <v>10823</v>
      </c>
      <c r="O72" s="52"/>
      <c r="P72" s="85"/>
    </row>
    <row r="73" spans="1:16" ht="12.75">
      <c r="A73" s="12" t="s">
        <v>73</v>
      </c>
      <c r="B73" s="31" t="s">
        <v>282</v>
      </c>
      <c r="C73" s="31" t="s">
        <v>256</v>
      </c>
      <c r="D73" s="11" t="s">
        <v>5</v>
      </c>
      <c r="E73" s="56">
        <f>'Summary by LA - 60+'!E73+'Summary by LA - 16 &amp; under'!E73</f>
        <v>2866</v>
      </c>
      <c r="F73" s="56">
        <f>'Summary by LA - 60+'!F73+'Summary by LA - 16 &amp; under'!F73</f>
        <v>3677</v>
      </c>
      <c r="G73" s="56">
        <f>'Summary by LA - 60+'!G73+'Summary by LA - 16 &amp; under'!G73</f>
        <v>3515</v>
      </c>
      <c r="H73" s="57">
        <f t="shared" si="4"/>
        <v>10058</v>
      </c>
      <c r="I73" s="62">
        <f>'Summary by LA - 60+'!I73+'Summary by LA - 16 &amp; under'!I73</f>
        <v>4672</v>
      </c>
      <c r="J73" s="59">
        <f>'Summary by LA - 60+'!J73+'Summary by LA - 16 &amp; under'!J73</f>
        <v>5662</v>
      </c>
      <c r="K73" s="59">
        <f>'Summary by LA - 60+'!K73+'Summary by LA - 16 &amp; under'!K73</f>
        <v>3886</v>
      </c>
      <c r="L73" s="60">
        <f t="shared" si="3"/>
        <v>14220</v>
      </c>
      <c r="M73" s="63">
        <f t="shared" si="5"/>
        <v>24278</v>
      </c>
      <c r="O73" s="52"/>
      <c r="P73" s="85"/>
    </row>
    <row r="74" spans="1:16" ht="12.75">
      <c r="A74" s="12" t="s">
        <v>270</v>
      </c>
      <c r="B74" s="31" t="s">
        <v>282</v>
      </c>
      <c r="C74" s="31" t="s">
        <v>254</v>
      </c>
      <c r="D74" s="11" t="s">
        <v>5</v>
      </c>
      <c r="E74" s="56">
        <f>'Summary by LA - 60+'!E74+'Summary by LA - 16 &amp; under'!E74</f>
        <v>839</v>
      </c>
      <c r="F74" s="56">
        <f>'Summary by LA - 60+'!F74+'Summary by LA - 16 &amp; under'!F74</f>
        <v>3324</v>
      </c>
      <c r="G74" s="56">
        <f>'Summary by LA - 60+'!G74+'Summary by LA - 16 &amp; under'!G74</f>
        <v>1246</v>
      </c>
      <c r="H74" s="57">
        <f t="shared" si="4"/>
        <v>5409</v>
      </c>
      <c r="I74" s="62">
        <f>'Summary by LA - 60+'!I74+'Summary by LA - 16 &amp; under'!I74</f>
        <v>2847</v>
      </c>
      <c r="J74" s="59">
        <f>'Summary by LA - 60+'!J74+'Summary by LA - 16 &amp; under'!J74</f>
        <v>6115</v>
      </c>
      <c r="K74" s="59">
        <f>'Summary by LA - 60+'!K74+'Summary by LA - 16 &amp; under'!K74</f>
        <v>3171</v>
      </c>
      <c r="L74" s="60">
        <f t="shared" si="3"/>
        <v>12133</v>
      </c>
      <c r="M74" s="63">
        <f t="shared" si="5"/>
        <v>17542</v>
      </c>
      <c r="O74" s="52"/>
      <c r="P74" s="85"/>
    </row>
    <row r="75" spans="1:16" ht="12.75">
      <c r="A75" s="12" t="s">
        <v>74</v>
      </c>
      <c r="B75" s="31" t="s">
        <v>282</v>
      </c>
      <c r="C75" s="31" t="s">
        <v>256</v>
      </c>
      <c r="D75" s="11" t="s">
        <v>5</v>
      </c>
      <c r="E75" s="56">
        <f>'Summary by LA - 60+'!E75+'Summary by LA - 16 &amp; under'!E75</f>
        <v>2915</v>
      </c>
      <c r="F75" s="56">
        <f>'Summary by LA - 60+'!F75+'Summary by LA - 16 &amp; under'!F75</f>
        <v>1945</v>
      </c>
      <c r="G75" s="56">
        <f>'Summary by LA - 60+'!G75+'Summary by LA - 16 &amp; under'!G75</f>
        <v>2578</v>
      </c>
      <c r="H75" s="57">
        <f t="shared" si="4"/>
        <v>7438</v>
      </c>
      <c r="I75" s="62">
        <f>'Summary by LA - 60+'!I75+'Summary by LA - 16 &amp; under'!I75</f>
        <v>3175</v>
      </c>
      <c r="J75" s="59">
        <f>'Summary by LA - 60+'!J75+'Summary by LA - 16 &amp; under'!J75</f>
        <v>3849</v>
      </c>
      <c r="K75" s="59">
        <f>'Summary by LA - 60+'!K75+'Summary by LA - 16 &amp; under'!K75</f>
        <v>2603</v>
      </c>
      <c r="L75" s="60">
        <f t="shared" si="3"/>
        <v>9627</v>
      </c>
      <c r="M75" s="63">
        <f t="shared" si="5"/>
        <v>17065</v>
      </c>
      <c r="O75" s="52"/>
      <c r="P75" s="85"/>
    </row>
    <row r="76" spans="1:16" ht="12.75">
      <c r="A76" s="12" t="s">
        <v>75</v>
      </c>
      <c r="B76" s="31" t="s">
        <v>280</v>
      </c>
      <c r="C76" s="31" t="s">
        <v>258</v>
      </c>
      <c r="D76" s="11" t="s">
        <v>5</v>
      </c>
      <c r="E76" s="56">
        <f>'Summary by LA - 60+'!E76+'Summary by LA - 16 &amp; under'!E76</f>
        <v>9130</v>
      </c>
      <c r="F76" s="56">
        <f>'Summary by LA - 60+'!F76+'Summary by LA - 16 &amp; under'!F76</f>
        <v>8775</v>
      </c>
      <c r="G76" s="56">
        <f>'Summary by LA - 60+'!G76+'Summary by LA - 16 &amp; under'!G76</f>
        <v>10063</v>
      </c>
      <c r="H76" s="57">
        <f t="shared" si="4"/>
        <v>27968</v>
      </c>
      <c r="I76" s="62">
        <f>'Summary by LA - 60+'!I76+'Summary by LA - 16 &amp; under'!I76</f>
        <v>10621</v>
      </c>
      <c r="J76" s="59">
        <f>'Summary by LA - 60+'!J76+'Summary by LA - 16 &amp; under'!J76</f>
        <v>14960</v>
      </c>
      <c r="K76" s="59">
        <f>'Summary by LA - 60+'!K76+'Summary by LA - 16 &amp; under'!K76</f>
        <v>9771</v>
      </c>
      <c r="L76" s="60">
        <f t="shared" si="3"/>
        <v>35352</v>
      </c>
      <c r="M76" s="63">
        <f t="shared" si="5"/>
        <v>63320</v>
      </c>
      <c r="O76" s="52"/>
      <c r="P76" s="85"/>
    </row>
    <row r="77" spans="1:16" ht="12.75">
      <c r="A77" s="12" t="s">
        <v>76</v>
      </c>
      <c r="B77" s="31" t="s">
        <v>282</v>
      </c>
      <c r="C77" s="31" t="s">
        <v>257</v>
      </c>
      <c r="D77" s="11" t="s">
        <v>9</v>
      </c>
      <c r="E77" s="56">
        <f>'Summary by LA - 60+'!E77+'Summary by LA - 16 &amp; under'!E77</f>
        <v>1952</v>
      </c>
      <c r="F77" s="56">
        <f>'Summary by LA - 60+'!F77+'Summary by LA - 16 &amp; under'!F77</f>
        <v>2266</v>
      </c>
      <c r="G77" s="56">
        <f>'Summary by LA - 60+'!G77+'Summary by LA - 16 &amp; under'!G77</f>
        <v>2560</v>
      </c>
      <c r="H77" s="57">
        <f t="shared" si="4"/>
        <v>6778</v>
      </c>
      <c r="I77" s="62">
        <f>'Summary by LA - 60+'!I77+'Summary by LA - 16 &amp; under'!I77</f>
        <v>3009</v>
      </c>
      <c r="J77" s="59">
        <f>'Summary by LA - 60+'!J77+'Summary by LA - 16 &amp; under'!J77</f>
        <v>2650</v>
      </c>
      <c r="K77" s="59">
        <f>'Summary by LA - 60+'!K77+'Summary by LA - 16 &amp; under'!K77</f>
        <v>2531</v>
      </c>
      <c r="L77" s="60">
        <f t="shared" si="3"/>
        <v>8190</v>
      </c>
      <c r="M77" s="63">
        <f t="shared" si="5"/>
        <v>14968</v>
      </c>
      <c r="O77" s="52"/>
      <c r="P77" s="85"/>
    </row>
    <row r="78" spans="1:16" ht="12.75">
      <c r="A78" s="12" t="s">
        <v>77</v>
      </c>
      <c r="B78" s="31" t="s">
        <v>282</v>
      </c>
      <c r="C78" s="31" t="s">
        <v>255</v>
      </c>
      <c r="D78" s="11" t="s">
        <v>5</v>
      </c>
      <c r="E78" s="56">
        <f>'Summary by LA - 60+'!E78+'Summary by LA - 16 &amp; under'!E78</f>
        <v>9668</v>
      </c>
      <c r="F78" s="56">
        <f>'Summary by LA - 60+'!F78+'Summary by LA - 16 &amp; under'!F78</f>
        <v>10774</v>
      </c>
      <c r="G78" s="56">
        <f>'Summary by LA - 60+'!G78+'Summary by LA - 16 &amp; under'!G78</f>
        <v>9658</v>
      </c>
      <c r="H78" s="57">
        <f t="shared" si="4"/>
        <v>30100</v>
      </c>
      <c r="I78" s="62">
        <f>'Summary by LA - 60+'!I78+'Summary by LA - 16 &amp; under'!I78</f>
        <v>12691</v>
      </c>
      <c r="J78" s="59">
        <f>'Summary by LA - 60+'!J78+'Summary by LA - 16 &amp; under'!J78</f>
        <v>15149</v>
      </c>
      <c r="K78" s="59">
        <f>'Summary by LA - 60+'!K78+'Summary by LA - 16 &amp; under'!K78</f>
        <v>10280</v>
      </c>
      <c r="L78" s="60">
        <f t="shared" si="3"/>
        <v>38120</v>
      </c>
      <c r="M78" s="63">
        <f t="shared" si="5"/>
        <v>68220</v>
      </c>
      <c r="O78" s="52"/>
      <c r="P78" s="85"/>
    </row>
    <row r="79" spans="1:16" ht="12.75">
      <c r="A79" s="12" t="s">
        <v>78</v>
      </c>
      <c r="B79" s="31" t="s">
        <v>282</v>
      </c>
      <c r="C79" s="31" t="s">
        <v>260</v>
      </c>
      <c r="D79" s="11" t="s">
        <v>9</v>
      </c>
      <c r="E79" s="56">
        <f>'Summary by LA - 60+'!E79+'Summary by LA - 16 &amp; under'!E79</f>
        <v>1638</v>
      </c>
      <c r="F79" s="56">
        <f>'Summary by LA - 60+'!F79+'Summary by LA - 16 &amp; under'!F79</f>
        <v>1914</v>
      </c>
      <c r="G79" s="56">
        <f>'Summary by LA - 60+'!G79+'Summary by LA - 16 &amp; under'!G79</f>
        <v>2253</v>
      </c>
      <c r="H79" s="57">
        <f t="shared" si="4"/>
        <v>5805</v>
      </c>
      <c r="I79" s="62">
        <f>'Summary by LA - 60+'!I79+'Summary by LA - 16 &amp; under'!I79</f>
        <v>2132</v>
      </c>
      <c r="J79" s="59">
        <f>'Summary by LA - 60+'!J79+'Summary by LA - 16 &amp; under'!J79</f>
        <v>1509</v>
      </c>
      <c r="K79" s="59">
        <f>'Summary by LA - 60+'!K79+'Summary by LA - 16 &amp; under'!K79</f>
        <v>1948</v>
      </c>
      <c r="L79" s="60">
        <f t="shared" si="3"/>
        <v>5589</v>
      </c>
      <c r="M79" s="63">
        <f t="shared" si="5"/>
        <v>11394</v>
      </c>
      <c r="O79" s="52"/>
      <c r="P79" s="85"/>
    </row>
    <row r="80" spans="1:16" ht="12.75">
      <c r="A80" s="12" t="s">
        <v>79</v>
      </c>
      <c r="B80" s="31" t="s">
        <v>282</v>
      </c>
      <c r="C80" s="31" t="s">
        <v>257</v>
      </c>
      <c r="D80" s="11" t="s">
        <v>5</v>
      </c>
      <c r="E80" s="56">
        <f>'Summary by LA - 60+'!E80+'Summary by LA - 16 &amp; under'!E80</f>
        <v>4277</v>
      </c>
      <c r="F80" s="56">
        <f>'Summary by LA - 60+'!F80+'Summary by LA - 16 &amp; under'!F80</f>
        <v>4222</v>
      </c>
      <c r="G80" s="56">
        <f>'Summary by LA - 60+'!G80+'Summary by LA - 16 &amp; under'!G80</f>
        <v>4033</v>
      </c>
      <c r="H80" s="57">
        <f t="shared" si="4"/>
        <v>12532</v>
      </c>
      <c r="I80" s="62">
        <f>'Summary by LA - 60+'!I80+'Summary by LA - 16 &amp; under'!I80</f>
        <v>4747</v>
      </c>
      <c r="J80" s="59">
        <f>'Summary by LA - 60+'!J80+'Summary by LA - 16 &amp; under'!J80</f>
        <v>5720</v>
      </c>
      <c r="K80" s="59">
        <f>'Summary by LA - 60+'!K80+'Summary by LA - 16 &amp; under'!K80</f>
        <v>2819</v>
      </c>
      <c r="L80" s="60">
        <f t="shared" si="3"/>
        <v>13286</v>
      </c>
      <c r="M80" s="63">
        <f t="shared" si="5"/>
        <v>25818</v>
      </c>
      <c r="O80" s="52"/>
      <c r="P80" s="85"/>
    </row>
    <row r="81" spans="1:16" ht="12.75">
      <c r="A81" s="12" t="s">
        <v>80</v>
      </c>
      <c r="B81" s="31" t="s">
        <v>282</v>
      </c>
      <c r="C81" s="31" t="s">
        <v>257</v>
      </c>
      <c r="D81" s="11" t="s">
        <v>5</v>
      </c>
      <c r="E81" s="56">
        <f>'Summary by LA - 60+'!E81+'Summary by LA - 16 &amp; under'!E81</f>
        <v>4637</v>
      </c>
      <c r="F81" s="56">
        <f>'Summary by LA - 60+'!F81+'Summary by LA - 16 &amp; under'!F81</f>
        <v>4402</v>
      </c>
      <c r="G81" s="56">
        <f>'Summary by LA - 60+'!G81+'Summary by LA - 16 &amp; under'!G81</f>
        <v>4544</v>
      </c>
      <c r="H81" s="57">
        <f t="shared" si="4"/>
        <v>13583</v>
      </c>
      <c r="I81" s="62">
        <f>'Summary by LA - 60+'!I81+'Summary by LA - 16 &amp; under'!I81</f>
        <v>7276</v>
      </c>
      <c r="J81" s="59">
        <f>'Summary by LA - 60+'!J81+'Summary by LA - 16 &amp; under'!J81</f>
        <v>8626</v>
      </c>
      <c r="K81" s="59">
        <f>'Summary by LA - 60+'!K81+'Summary by LA - 16 &amp; under'!K81</f>
        <v>5201</v>
      </c>
      <c r="L81" s="60">
        <f t="shared" si="3"/>
        <v>21103</v>
      </c>
      <c r="M81" s="63">
        <f t="shared" si="5"/>
        <v>34686</v>
      </c>
      <c r="O81" s="52"/>
      <c r="P81" s="85"/>
    </row>
    <row r="82" spans="1:16" ht="12.75">
      <c r="A82" s="12" t="s">
        <v>81</v>
      </c>
      <c r="B82" s="31" t="s">
        <v>282</v>
      </c>
      <c r="C82" s="31" t="s">
        <v>254</v>
      </c>
      <c r="D82" s="11" t="s">
        <v>5</v>
      </c>
      <c r="E82" s="56">
        <f>'Summary by LA - 60+'!E82+'Summary by LA - 16 &amp; under'!E82</f>
        <v>382</v>
      </c>
      <c r="F82" s="56">
        <f>'Summary by LA - 60+'!F82+'Summary by LA - 16 &amp; under'!F82</f>
        <v>318</v>
      </c>
      <c r="G82" s="56">
        <f>'Summary by LA - 60+'!G82+'Summary by LA - 16 &amp; under'!G82</f>
        <v>260</v>
      </c>
      <c r="H82" s="57">
        <f t="shared" si="4"/>
        <v>960</v>
      </c>
      <c r="I82" s="62">
        <f>'Summary by LA - 60+'!I82+'Summary by LA - 16 &amp; under'!I82</f>
        <v>632</v>
      </c>
      <c r="J82" s="59">
        <f>'Summary by LA - 60+'!J82+'Summary by LA - 16 &amp; under'!J82</f>
        <v>873</v>
      </c>
      <c r="K82" s="59">
        <f>'Summary by LA - 60+'!K82+'Summary by LA - 16 &amp; under'!K82</f>
        <v>396</v>
      </c>
      <c r="L82" s="60">
        <f t="shared" si="3"/>
        <v>1901</v>
      </c>
      <c r="M82" s="63">
        <f t="shared" si="5"/>
        <v>2861</v>
      </c>
      <c r="O82" s="52"/>
      <c r="P82" s="85"/>
    </row>
    <row r="83" spans="1:16" ht="12.75">
      <c r="A83" s="12" t="s">
        <v>82</v>
      </c>
      <c r="B83" s="31" t="s">
        <v>279</v>
      </c>
      <c r="C83" s="31" t="s">
        <v>262</v>
      </c>
      <c r="D83" s="11" t="s">
        <v>5</v>
      </c>
      <c r="E83" s="56">
        <f>'Summary by LA - 60+'!E83+'Summary by LA - 16 &amp; under'!E83</f>
        <v>14827</v>
      </c>
      <c r="F83" s="56">
        <f>'Summary by LA - 60+'!F83+'Summary by LA - 16 &amp; under'!F83</f>
        <v>12142</v>
      </c>
      <c r="G83" s="56">
        <f>'Summary by LA - 60+'!G83+'Summary by LA - 16 &amp; under'!G83</f>
        <v>11531</v>
      </c>
      <c r="H83" s="57">
        <f t="shared" si="4"/>
        <v>38500</v>
      </c>
      <c r="I83" s="62">
        <f>'Summary by LA - 60+'!I83+'Summary by LA - 16 &amp; under'!I83</f>
        <v>16388</v>
      </c>
      <c r="J83" s="59">
        <f>'Summary by LA - 60+'!J83+'Summary by LA - 16 &amp; under'!J83</f>
        <v>19616</v>
      </c>
      <c r="K83" s="59">
        <f>'Summary by LA - 60+'!K83+'Summary by LA - 16 &amp; under'!K83</f>
        <v>10326</v>
      </c>
      <c r="L83" s="60">
        <f t="shared" si="3"/>
        <v>46330</v>
      </c>
      <c r="M83" s="63">
        <f t="shared" si="5"/>
        <v>84830</v>
      </c>
      <c r="O83" s="52"/>
      <c r="P83" s="85"/>
    </row>
    <row r="84" spans="1:16" ht="12.75">
      <c r="A84" s="12" t="s">
        <v>83</v>
      </c>
      <c r="B84" s="31" t="s">
        <v>282</v>
      </c>
      <c r="C84" s="31" t="s">
        <v>255</v>
      </c>
      <c r="D84" s="11" t="s">
        <v>9</v>
      </c>
      <c r="E84" s="56">
        <f>'Summary by LA - 60+'!E84+'Summary by LA - 16 &amp; under'!E84</f>
        <v>2250</v>
      </c>
      <c r="F84" s="56">
        <f>'Summary by LA - 60+'!F84+'Summary by LA - 16 &amp; under'!F84</f>
        <v>2173</v>
      </c>
      <c r="G84" s="56">
        <f>'Summary by LA - 60+'!G84+'Summary by LA - 16 &amp; under'!G84</f>
        <v>2379</v>
      </c>
      <c r="H84" s="57">
        <f t="shared" si="4"/>
        <v>6802</v>
      </c>
      <c r="I84" s="62">
        <f>'Summary by LA - 60+'!I84+'Summary by LA - 16 &amp; under'!I84</f>
        <v>2698</v>
      </c>
      <c r="J84" s="59">
        <f>'Summary by LA - 60+'!J84+'Summary by LA - 16 &amp; under'!J84</f>
        <v>2501</v>
      </c>
      <c r="K84" s="59">
        <f>'Summary by LA - 60+'!K84+'Summary by LA - 16 &amp; under'!K84</f>
        <v>2398</v>
      </c>
      <c r="L84" s="60">
        <f t="shared" si="3"/>
        <v>7597</v>
      </c>
      <c r="M84" s="63">
        <f t="shared" si="5"/>
        <v>14399</v>
      </c>
      <c r="O84" s="52"/>
      <c r="P84" s="85"/>
    </row>
    <row r="85" spans="1:16" ht="12.75">
      <c r="A85" s="12" t="s">
        <v>296</v>
      </c>
      <c r="B85" s="31" t="s">
        <v>282</v>
      </c>
      <c r="C85" s="31" t="s">
        <v>260</v>
      </c>
      <c r="D85" s="11" t="s">
        <v>5</v>
      </c>
      <c r="E85" s="56">
        <f>'Summary by LA - 60+'!E85+'Summary by LA - 16 &amp; under'!E85</f>
        <v>1020</v>
      </c>
      <c r="F85" s="56">
        <f>'Summary by LA - 60+'!F85+'Summary by LA - 16 &amp; under'!F85</f>
        <v>1404</v>
      </c>
      <c r="G85" s="56">
        <f>'Summary by LA - 60+'!G85+'Summary by LA - 16 &amp; under'!G85</f>
        <v>2188</v>
      </c>
      <c r="H85" s="57">
        <f t="shared" si="4"/>
        <v>4612</v>
      </c>
      <c r="I85" s="62">
        <f>'Summary by LA - 60+'!I85+'Summary by LA - 16 &amp; under'!I85</f>
        <v>6421</v>
      </c>
      <c r="J85" s="59">
        <f>'Summary by LA - 60+'!J85+'Summary by LA - 16 &amp; under'!J85</f>
        <v>11725</v>
      </c>
      <c r="K85" s="59">
        <f>'Summary by LA - 60+'!K85+'Summary by LA - 16 &amp; under'!K85</f>
        <v>4577</v>
      </c>
      <c r="L85" s="60">
        <f t="shared" si="3"/>
        <v>22723</v>
      </c>
      <c r="M85" s="63">
        <f t="shared" si="5"/>
        <v>27335</v>
      </c>
      <c r="O85" s="52"/>
      <c r="P85" s="85"/>
    </row>
    <row r="86" spans="1:16" ht="12.75">
      <c r="A86" s="12" t="s">
        <v>84</v>
      </c>
      <c r="B86" s="31" t="s">
        <v>282</v>
      </c>
      <c r="C86" s="31" t="s">
        <v>256</v>
      </c>
      <c r="D86" s="11" t="s">
        <v>5</v>
      </c>
      <c r="E86" s="56">
        <f>'Summary by LA - 60+'!E86+'Summary by LA - 16 &amp; under'!E86</f>
        <v>7675</v>
      </c>
      <c r="F86" s="56">
        <f>'Summary by LA - 60+'!F86+'Summary by LA - 16 &amp; under'!F86</f>
        <v>5208</v>
      </c>
      <c r="G86" s="56">
        <f>'Summary by LA - 60+'!G86+'Summary by LA - 16 &amp; under'!G86</f>
        <v>3902</v>
      </c>
      <c r="H86" s="57">
        <f t="shared" si="4"/>
        <v>16785</v>
      </c>
      <c r="I86" s="62">
        <f>'Summary by LA - 60+'!I86+'Summary by LA - 16 &amp; under'!I86</f>
        <v>5699</v>
      </c>
      <c r="J86" s="59">
        <f>'Summary by LA - 60+'!J86+'Summary by LA - 16 &amp; under'!J86</f>
        <v>7315</v>
      </c>
      <c r="K86" s="59">
        <f>'Summary by LA - 60+'!K86+'Summary by LA - 16 &amp; under'!K86</f>
        <v>3792</v>
      </c>
      <c r="L86" s="60">
        <f t="shared" si="3"/>
        <v>16806</v>
      </c>
      <c r="M86" s="63">
        <f t="shared" si="5"/>
        <v>33591</v>
      </c>
      <c r="O86" s="52"/>
      <c r="P86" s="85"/>
    </row>
    <row r="87" spans="1:16" ht="12.75">
      <c r="A87" s="12" t="s">
        <v>85</v>
      </c>
      <c r="B87" s="31" t="s">
        <v>282</v>
      </c>
      <c r="C87" s="31" t="s">
        <v>256</v>
      </c>
      <c r="D87" s="11" t="s">
        <v>9</v>
      </c>
      <c r="E87" s="56">
        <f>'Summary by LA - 60+'!E87+'Summary by LA - 16 &amp; under'!E87</f>
        <v>1504</v>
      </c>
      <c r="F87" s="56">
        <f>'Summary by LA - 60+'!F87+'Summary by LA - 16 &amp; under'!F87</f>
        <v>1840</v>
      </c>
      <c r="G87" s="56">
        <f>'Summary by LA - 60+'!G87+'Summary by LA - 16 &amp; under'!G87</f>
        <v>2295</v>
      </c>
      <c r="H87" s="57">
        <f t="shared" si="4"/>
        <v>5639</v>
      </c>
      <c r="I87" s="62">
        <f>'Summary by LA - 60+'!I87+'Summary by LA - 16 &amp; under'!I87</f>
        <v>2285</v>
      </c>
      <c r="J87" s="59">
        <f>'Summary by LA - 60+'!J87+'Summary by LA - 16 &amp; under'!J87</f>
        <v>2188</v>
      </c>
      <c r="K87" s="59">
        <f>'Summary by LA - 60+'!K87+'Summary by LA - 16 &amp; under'!K87</f>
        <v>2370</v>
      </c>
      <c r="L87" s="60">
        <f t="shared" si="3"/>
        <v>6843</v>
      </c>
      <c r="M87" s="63">
        <f t="shared" si="5"/>
        <v>12482</v>
      </c>
      <c r="O87" s="52"/>
      <c r="P87" s="85"/>
    </row>
    <row r="88" spans="1:16" ht="12.75">
      <c r="A88" s="12" t="s">
        <v>86</v>
      </c>
      <c r="B88" s="31" t="s">
        <v>282</v>
      </c>
      <c r="C88" s="31" t="s">
        <v>257</v>
      </c>
      <c r="D88" s="11" t="s">
        <v>5</v>
      </c>
      <c r="E88" s="56">
        <f>'Summary by LA - 60+'!E88+'Summary by LA - 16 &amp; under'!E88</f>
        <v>7393</v>
      </c>
      <c r="F88" s="56">
        <f>'Summary by LA - 60+'!F88+'Summary by LA - 16 &amp; under'!F88</f>
        <v>7088</v>
      </c>
      <c r="G88" s="56">
        <f>'Summary by LA - 60+'!G88+'Summary by LA - 16 &amp; under'!G88</f>
        <v>7637</v>
      </c>
      <c r="H88" s="57">
        <f t="shared" si="4"/>
        <v>22118</v>
      </c>
      <c r="I88" s="62">
        <f>'Summary by LA - 60+'!I88+'Summary by LA - 16 &amp; under'!I88</f>
        <v>9892</v>
      </c>
      <c r="J88" s="59">
        <f>'Summary by LA - 60+'!J88+'Summary by LA - 16 &amp; under'!J88</f>
        <v>11038</v>
      </c>
      <c r="K88" s="59">
        <f>'Summary by LA - 60+'!K88+'Summary by LA - 16 &amp; under'!K88</f>
        <v>5694</v>
      </c>
      <c r="L88" s="60">
        <f t="shared" si="3"/>
        <v>26624</v>
      </c>
      <c r="M88" s="63">
        <f t="shared" si="5"/>
        <v>48742</v>
      </c>
      <c r="O88" s="52"/>
      <c r="P88" s="85"/>
    </row>
    <row r="89" spans="1:16" ht="12.75">
      <c r="A89" s="12" t="s">
        <v>87</v>
      </c>
      <c r="B89" s="31" t="s">
        <v>280</v>
      </c>
      <c r="C89" s="31" t="s">
        <v>258</v>
      </c>
      <c r="D89" s="11" t="s">
        <v>5</v>
      </c>
      <c r="E89" s="56">
        <f>'Summary by LA - 60+'!E89+'Summary by LA - 16 &amp; under'!E89</f>
        <v>3596</v>
      </c>
      <c r="F89" s="56">
        <f>'Summary by LA - 60+'!F89+'Summary by LA - 16 &amp; under'!F89</f>
        <v>4965</v>
      </c>
      <c r="G89" s="56">
        <f>'Summary by LA - 60+'!G89+'Summary by LA - 16 &amp; under'!G89</f>
        <v>7370</v>
      </c>
      <c r="H89" s="57">
        <f t="shared" si="4"/>
        <v>15931</v>
      </c>
      <c r="I89" s="62">
        <f>'Summary by LA - 60+'!I89+'Summary by LA - 16 &amp; under'!I89</f>
        <v>7816</v>
      </c>
      <c r="J89" s="59">
        <f>'Summary by LA - 60+'!J89+'Summary by LA - 16 &amp; under'!J89</f>
        <v>19948</v>
      </c>
      <c r="K89" s="59">
        <f>'Summary by LA - 60+'!K89+'Summary by LA - 16 &amp; under'!K89</f>
        <v>6063</v>
      </c>
      <c r="L89" s="60">
        <f t="shared" si="3"/>
        <v>33827</v>
      </c>
      <c r="M89" s="63">
        <f t="shared" si="5"/>
        <v>49758</v>
      </c>
      <c r="O89" s="52"/>
      <c r="P89" s="85"/>
    </row>
    <row r="90" spans="1:16" ht="12.75">
      <c r="A90" s="12" t="s">
        <v>88</v>
      </c>
      <c r="B90" s="31" t="s">
        <v>282</v>
      </c>
      <c r="C90" s="31" t="s">
        <v>256</v>
      </c>
      <c r="D90" s="11" t="s">
        <v>9</v>
      </c>
      <c r="E90" s="56">
        <f>'Summary by LA - 60+'!E90+'Summary by LA - 16 &amp; under'!E90</f>
        <v>245</v>
      </c>
      <c r="F90" s="56">
        <f>'Summary by LA - 60+'!F90+'Summary by LA - 16 &amp; under'!F90</f>
        <v>763</v>
      </c>
      <c r="G90" s="56">
        <f>'Summary by LA - 60+'!G90+'Summary by LA - 16 &amp; under'!G90</f>
        <v>852</v>
      </c>
      <c r="H90" s="57">
        <f t="shared" si="4"/>
        <v>1860</v>
      </c>
      <c r="I90" s="62">
        <f>'Summary by LA - 60+'!I90+'Summary by LA - 16 &amp; under'!I90</f>
        <v>930</v>
      </c>
      <c r="J90" s="59">
        <f>'Summary by LA - 60+'!J90+'Summary by LA - 16 &amp; under'!J90</f>
        <v>2120</v>
      </c>
      <c r="K90" s="59">
        <f>'Summary by LA - 60+'!K90+'Summary by LA - 16 &amp; under'!K90</f>
        <v>763</v>
      </c>
      <c r="L90" s="60">
        <f t="shared" si="3"/>
        <v>3813</v>
      </c>
      <c r="M90" s="63">
        <f t="shared" si="5"/>
        <v>5673</v>
      </c>
      <c r="O90" s="52"/>
      <c r="P90" s="85"/>
    </row>
    <row r="91" spans="1:16" ht="12.75">
      <c r="A91" s="12" t="s">
        <v>89</v>
      </c>
      <c r="B91" s="31" t="s">
        <v>280</v>
      </c>
      <c r="C91" s="31" t="s">
        <v>258</v>
      </c>
      <c r="D91" s="11" t="s">
        <v>5</v>
      </c>
      <c r="E91" s="56">
        <f>'Summary by LA - 60+'!E91+'Summary by LA - 16 &amp; under'!E91</f>
        <v>1106</v>
      </c>
      <c r="F91" s="56">
        <f>'Summary by LA - 60+'!F91+'Summary by LA - 16 &amp; under'!F91</f>
        <v>2448</v>
      </c>
      <c r="G91" s="56">
        <f>'Summary by LA - 60+'!G91+'Summary by LA - 16 &amp; under'!G91</f>
        <v>4603</v>
      </c>
      <c r="H91" s="57">
        <f t="shared" si="4"/>
        <v>8157</v>
      </c>
      <c r="I91" s="62">
        <f>'Summary by LA - 60+'!I91+'Summary by LA - 16 &amp; under'!I91</f>
        <v>3432</v>
      </c>
      <c r="J91" s="59">
        <f>'Summary by LA - 60+'!J91+'Summary by LA - 16 &amp; under'!J91</f>
        <v>9087</v>
      </c>
      <c r="K91" s="59">
        <f>'Summary by LA - 60+'!K91+'Summary by LA - 16 &amp; under'!K91</f>
        <v>2368</v>
      </c>
      <c r="L91" s="60">
        <f t="shared" si="3"/>
        <v>14887</v>
      </c>
      <c r="M91" s="63">
        <f t="shared" si="5"/>
        <v>23044</v>
      </c>
      <c r="O91" s="52"/>
      <c r="P91" s="85"/>
    </row>
    <row r="92" spans="1:16" ht="12.75">
      <c r="A92" s="12" t="s">
        <v>90</v>
      </c>
      <c r="B92" s="31" t="s">
        <v>281</v>
      </c>
      <c r="C92" s="31" t="s">
        <v>254</v>
      </c>
      <c r="D92" s="11" t="s">
        <v>5</v>
      </c>
      <c r="E92" s="56">
        <f>'Summary by LA - 60+'!E92+'Summary by LA - 16 &amp; under'!E92</f>
        <v>3424</v>
      </c>
      <c r="F92" s="56">
        <f>'Summary by LA - 60+'!F92+'Summary by LA - 16 &amp; under'!F92</f>
        <v>4787</v>
      </c>
      <c r="G92" s="56">
        <f>'Summary by LA - 60+'!G92+'Summary by LA - 16 &amp; under'!G92</f>
        <v>6031</v>
      </c>
      <c r="H92" s="57">
        <f t="shared" si="4"/>
        <v>14242</v>
      </c>
      <c r="I92" s="62">
        <f>'Summary by LA - 60+'!I92+'Summary by LA - 16 &amp; under'!I92</f>
        <v>7494</v>
      </c>
      <c r="J92" s="59">
        <f>'Summary by LA - 60+'!J92+'Summary by LA - 16 &amp; under'!J92</f>
        <v>8146</v>
      </c>
      <c r="K92" s="59">
        <f>'Summary by LA - 60+'!K92+'Summary by LA - 16 &amp; under'!K92</f>
        <v>4255</v>
      </c>
      <c r="L92" s="60">
        <f t="shared" si="3"/>
        <v>19895</v>
      </c>
      <c r="M92" s="63">
        <f t="shared" si="5"/>
        <v>34137</v>
      </c>
      <c r="O92" s="52"/>
      <c r="P92" s="85"/>
    </row>
    <row r="93" spans="1:16" ht="12.75">
      <c r="A93" s="12" t="s">
        <v>91</v>
      </c>
      <c r="B93" s="31" t="s">
        <v>280</v>
      </c>
      <c r="C93" s="31" t="s">
        <v>258</v>
      </c>
      <c r="D93" s="11" t="s">
        <v>9</v>
      </c>
      <c r="E93" s="56">
        <f>'Summary by LA - 60+'!E93+'Summary by LA - 16 &amp; under'!E93</f>
        <v>240</v>
      </c>
      <c r="F93" s="56">
        <f>'Summary by LA - 60+'!F93+'Summary by LA - 16 &amp; under'!F93</f>
        <v>498</v>
      </c>
      <c r="G93" s="56">
        <f>'Summary by LA - 60+'!G93+'Summary by LA - 16 &amp; under'!G93</f>
        <v>553</v>
      </c>
      <c r="H93" s="57">
        <f t="shared" si="4"/>
        <v>1291</v>
      </c>
      <c r="I93" s="62">
        <f>'Summary by LA - 60+'!I93+'Summary by LA - 16 &amp; under'!I93</f>
        <v>510</v>
      </c>
      <c r="J93" s="59">
        <f>'Summary by LA - 60+'!J93+'Summary by LA - 16 &amp; under'!J93</f>
        <v>533</v>
      </c>
      <c r="K93" s="59">
        <f>'Summary by LA - 60+'!K93+'Summary by LA - 16 &amp; under'!K93</f>
        <v>589</v>
      </c>
      <c r="L93" s="60">
        <f t="shared" si="3"/>
        <v>1632</v>
      </c>
      <c r="M93" s="63">
        <f t="shared" si="5"/>
        <v>2923</v>
      </c>
      <c r="O93" s="52"/>
      <c r="P93" s="85"/>
    </row>
    <row r="94" spans="1:16" ht="12.75">
      <c r="A94" s="12" t="s">
        <v>92</v>
      </c>
      <c r="B94" s="31" t="s">
        <v>282</v>
      </c>
      <c r="C94" s="31" t="s">
        <v>255</v>
      </c>
      <c r="D94" s="11" t="s">
        <v>5</v>
      </c>
      <c r="E94" s="56">
        <f>'Summary by LA - 60+'!E94+'Summary by LA - 16 &amp; under'!E94</f>
        <v>5470</v>
      </c>
      <c r="F94" s="56">
        <f>'Summary by LA - 60+'!F94+'Summary by LA - 16 &amp; under'!F94</f>
        <v>6103</v>
      </c>
      <c r="G94" s="56">
        <f>'Summary by LA - 60+'!G94+'Summary by LA - 16 &amp; under'!G94</f>
        <v>4765</v>
      </c>
      <c r="H94" s="57">
        <f t="shared" si="4"/>
        <v>16338</v>
      </c>
      <c r="I94" s="62">
        <f>'Summary by LA - 60+'!I94+'Summary by LA - 16 &amp; under'!I94</f>
        <v>8272</v>
      </c>
      <c r="J94" s="59">
        <f>'Summary by LA - 60+'!J94+'Summary by LA - 16 &amp; under'!J94</f>
        <v>12983</v>
      </c>
      <c r="K94" s="59">
        <f>'Summary by LA - 60+'!K94+'Summary by LA - 16 &amp; under'!K94</f>
        <v>5209</v>
      </c>
      <c r="L94" s="60">
        <f t="shared" si="3"/>
        <v>26464</v>
      </c>
      <c r="M94" s="63">
        <f t="shared" si="5"/>
        <v>42802</v>
      </c>
      <c r="O94" s="52"/>
      <c r="P94" s="85"/>
    </row>
    <row r="95" spans="1:16" ht="12.75">
      <c r="A95" s="12" t="s">
        <v>93</v>
      </c>
      <c r="B95" s="31" t="s">
        <v>280</v>
      </c>
      <c r="C95" s="31" t="s">
        <v>258</v>
      </c>
      <c r="D95" s="11" t="s">
        <v>5</v>
      </c>
      <c r="E95" s="56">
        <f>'Summary by LA - 60+'!E95+'Summary by LA - 16 &amp; under'!E95</f>
        <v>2550</v>
      </c>
      <c r="F95" s="56">
        <f>'Summary by LA - 60+'!F95+'Summary by LA - 16 &amp; under'!F95</f>
        <v>4156</v>
      </c>
      <c r="G95" s="56">
        <f>'Summary by LA - 60+'!G95+'Summary by LA - 16 &amp; under'!G95</f>
        <v>4548</v>
      </c>
      <c r="H95" s="57">
        <f t="shared" si="4"/>
        <v>11254</v>
      </c>
      <c r="I95" s="62">
        <f>'Summary by LA - 60+'!I95+'Summary by LA - 16 &amp; under'!I95</f>
        <v>5949</v>
      </c>
      <c r="J95" s="59">
        <f>'Summary by LA - 60+'!J95+'Summary by LA - 16 &amp; under'!J95</f>
        <v>8876</v>
      </c>
      <c r="K95" s="59">
        <f>'Summary by LA - 60+'!K95+'Summary by LA - 16 &amp; under'!K95</f>
        <v>5674</v>
      </c>
      <c r="L95" s="60">
        <f t="shared" si="3"/>
        <v>20499</v>
      </c>
      <c r="M95" s="63">
        <f t="shared" si="5"/>
        <v>31753</v>
      </c>
      <c r="O95" s="52"/>
      <c r="P95" s="85"/>
    </row>
    <row r="96" spans="1:16" ht="12.75">
      <c r="A96" s="12" t="s">
        <v>94</v>
      </c>
      <c r="B96" s="31" t="s">
        <v>280</v>
      </c>
      <c r="C96" s="31" t="s">
        <v>258</v>
      </c>
      <c r="D96" s="11" t="s">
        <v>5</v>
      </c>
      <c r="E96" s="56">
        <f>'Summary by LA - 60+'!E96+'Summary by LA - 16 &amp; under'!E96</f>
        <v>10383</v>
      </c>
      <c r="F96" s="56">
        <f>'Summary by LA - 60+'!F96+'Summary by LA - 16 &amp; under'!F96</f>
        <v>6715</v>
      </c>
      <c r="G96" s="56">
        <f>'Summary by LA - 60+'!G96+'Summary by LA - 16 &amp; under'!G96</f>
        <v>6611</v>
      </c>
      <c r="H96" s="57">
        <f t="shared" si="4"/>
        <v>23709</v>
      </c>
      <c r="I96" s="62">
        <f>'Summary by LA - 60+'!I96+'Summary by LA - 16 &amp; under'!I96</f>
        <v>6831</v>
      </c>
      <c r="J96" s="59">
        <f>'Summary by LA - 60+'!J96+'Summary by LA - 16 &amp; under'!J96</f>
        <v>5924</v>
      </c>
      <c r="K96" s="59">
        <f>'Summary by LA - 60+'!K96+'Summary by LA - 16 &amp; under'!K96</f>
        <v>5295</v>
      </c>
      <c r="L96" s="60">
        <f t="shared" si="3"/>
        <v>18050</v>
      </c>
      <c r="M96" s="63">
        <f t="shared" si="5"/>
        <v>41759</v>
      </c>
      <c r="O96" s="52"/>
      <c r="P96" s="85"/>
    </row>
    <row r="97" spans="1:16" ht="12.75">
      <c r="A97" s="12" t="s">
        <v>95</v>
      </c>
      <c r="B97" s="31" t="s">
        <v>282</v>
      </c>
      <c r="C97" s="31" t="s">
        <v>256</v>
      </c>
      <c r="D97" s="11" t="s">
        <v>5</v>
      </c>
      <c r="E97" s="56">
        <f>'Summary by LA - 60+'!E97+'Summary by LA - 16 &amp; under'!E97</f>
        <v>1177</v>
      </c>
      <c r="F97" s="56">
        <f>'Summary by LA - 60+'!F97+'Summary by LA - 16 &amp; under'!F97</f>
        <v>2032</v>
      </c>
      <c r="G97" s="56">
        <f>'Summary by LA - 60+'!G97+'Summary by LA - 16 &amp; under'!G97</f>
        <v>2078</v>
      </c>
      <c r="H97" s="57">
        <f t="shared" si="4"/>
        <v>5287</v>
      </c>
      <c r="I97" s="62">
        <f>'Summary by LA - 60+'!I97+'Summary by LA - 16 &amp; under'!I97</f>
        <v>2682</v>
      </c>
      <c r="J97" s="59">
        <f>'Summary by LA - 60+'!J97+'Summary by LA - 16 &amp; under'!J97</f>
        <v>3806</v>
      </c>
      <c r="K97" s="59">
        <f>'Summary by LA - 60+'!K97+'Summary by LA - 16 &amp; under'!K97</f>
        <v>2674</v>
      </c>
      <c r="L97" s="60">
        <f t="shared" si="3"/>
        <v>9162</v>
      </c>
      <c r="M97" s="63">
        <f t="shared" si="5"/>
        <v>14449</v>
      </c>
      <c r="O97" s="52"/>
      <c r="P97" s="85"/>
    </row>
    <row r="98" spans="1:16" ht="12.75">
      <c r="A98" s="12" t="s">
        <v>96</v>
      </c>
      <c r="B98" s="31" t="s">
        <v>281</v>
      </c>
      <c r="C98" s="31" t="s">
        <v>262</v>
      </c>
      <c r="D98" s="11" t="s">
        <v>5</v>
      </c>
      <c r="E98" s="56">
        <f>'Summary by LA - 60+'!E98+'Summary by LA - 16 &amp; under'!E98</f>
        <v>6597</v>
      </c>
      <c r="F98" s="56">
        <f>'Summary by LA - 60+'!F98+'Summary by LA - 16 &amp; under'!F98</f>
        <v>7070</v>
      </c>
      <c r="G98" s="56">
        <f>'Summary by LA - 60+'!G98+'Summary by LA - 16 &amp; under'!G98</f>
        <v>7085</v>
      </c>
      <c r="H98" s="57">
        <f t="shared" si="4"/>
        <v>20752</v>
      </c>
      <c r="I98" s="62">
        <f>'Summary by LA - 60+'!I98+'Summary by LA - 16 &amp; under'!I98</f>
        <v>8049</v>
      </c>
      <c r="J98" s="59">
        <f>'Summary by LA - 60+'!J98+'Summary by LA - 16 &amp; under'!J98</f>
        <v>12334</v>
      </c>
      <c r="K98" s="59">
        <f>'Summary by LA - 60+'!K98+'Summary by LA - 16 &amp; under'!K98</f>
        <v>8362</v>
      </c>
      <c r="L98" s="60">
        <f t="shared" si="3"/>
        <v>28745</v>
      </c>
      <c r="M98" s="63">
        <f t="shared" si="5"/>
        <v>49497</v>
      </c>
      <c r="O98" s="52"/>
      <c r="P98" s="85"/>
    </row>
    <row r="99" spans="1:16" ht="12.75">
      <c r="A99" s="12" t="s">
        <v>97</v>
      </c>
      <c r="B99" s="31" t="s">
        <v>282</v>
      </c>
      <c r="C99" s="31" t="s">
        <v>256</v>
      </c>
      <c r="D99" s="11" t="s">
        <v>9</v>
      </c>
      <c r="E99" s="56">
        <f>'Summary by LA - 60+'!E99+'Summary by LA - 16 &amp; under'!E99</f>
        <v>924</v>
      </c>
      <c r="F99" s="56">
        <f>'Summary by LA - 60+'!F99+'Summary by LA - 16 &amp; under'!F99</f>
        <v>1014</v>
      </c>
      <c r="G99" s="56">
        <f>'Summary by LA - 60+'!G99+'Summary by LA - 16 &amp; under'!G99</f>
        <v>1238</v>
      </c>
      <c r="H99" s="57">
        <f t="shared" si="4"/>
        <v>3176</v>
      </c>
      <c r="I99" s="62">
        <f>'Summary by LA - 60+'!I99+'Summary by LA - 16 &amp; under'!I99</f>
        <v>1456</v>
      </c>
      <c r="J99" s="59">
        <f>'Summary by LA - 60+'!J99+'Summary by LA - 16 &amp; under'!J99</f>
        <v>1335</v>
      </c>
      <c r="K99" s="59">
        <f>'Summary by LA - 60+'!K99+'Summary by LA - 16 &amp; under'!K99</f>
        <v>1399</v>
      </c>
      <c r="L99" s="60">
        <f t="shared" si="3"/>
        <v>4190</v>
      </c>
      <c r="M99" s="63">
        <f t="shared" si="5"/>
        <v>7366</v>
      </c>
      <c r="O99" s="52"/>
      <c r="P99" s="85"/>
    </row>
    <row r="100" spans="1:16" ht="12.75">
      <c r="A100" s="12" t="s">
        <v>98</v>
      </c>
      <c r="B100" s="31" t="s">
        <v>280</v>
      </c>
      <c r="C100" s="31" t="s">
        <v>258</v>
      </c>
      <c r="D100" s="11" t="s">
        <v>5</v>
      </c>
      <c r="E100" s="56">
        <f>'Summary by LA - 60+'!E100+'Summary by LA - 16 &amp; under'!E100</f>
        <v>2953</v>
      </c>
      <c r="F100" s="56">
        <f>'Summary by LA - 60+'!F100+'Summary by LA - 16 &amp; under'!F100</f>
        <v>4349</v>
      </c>
      <c r="G100" s="56">
        <f>'Summary by LA - 60+'!G100+'Summary by LA - 16 &amp; under'!G100</f>
        <v>5292</v>
      </c>
      <c r="H100" s="57">
        <f t="shared" si="4"/>
        <v>12594</v>
      </c>
      <c r="I100" s="62">
        <f>'Summary by LA - 60+'!I100+'Summary by LA - 16 &amp; under'!I100</f>
        <v>6293</v>
      </c>
      <c r="J100" s="59">
        <f>'Summary by LA - 60+'!J100+'Summary by LA - 16 &amp; under'!J100</f>
        <v>7620</v>
      </c>
      <c r="K100" s="59">
        <f>'Summary by LA - 60+'!K100+'Summary by LA - 16 &amp; under'!K100</f>
        <v>5868</v>
      </c>
      <c r="L100" s="60">
        <f t="shared" si="3"/>
        <v>19781</v>
      </c>
      <c r="M100" s="63">
        <f t="shared" si="5"/>
        <v>32375</v>
      </c>
      <c r="O100" s="52"/>
      <c r="P100" s="85"/>
    </row>
    <row r="101" spans="1:16" ht="12.75">
      <c r="A101" s="12" t="s">
        <v>99</v>
      </c>
      <c r="B101" s="31" t="s">
        <v>281</v>
      </c>
      <c r="C101" s="31" t="s">
        <v>261</v>
      </c>
      <c r="D101" s="11" t="s">
        <v>5</v>
      </c>
      <c r="E101" s="56">
        <f>'Summary by LA - 60+'!E101+'Summary by LA - 16 &amp; under'!E101</f>
        <v>13649</v>
      </c>
      <c r="F101" s="56">
        <f>'Summary by LA - 60+'!F101+'Summary by LA - 16 &amp; under'!F101</f>
        <v>13311</v>
      </c>
      <c r="G101" s="56">
        <f>'Summary by LA - 60+'!G101+'Summary by LA - 16 &amp; under'!G101</f>
        <v>12172</v>
      </c>
      <c r="H101" s="57">
        <f t="shared" si="4"/>
        <v>39132</v>
      </c>
      <c r="I101" s="62">
        <f>'Summary by LA - 60+'!I101+'Summary by LA - 16 &amp; under'!I101</f>
        <v>18077</v>
      </c>
      <c r="J101" s="59">
        <f>'Summary by LA - 60+'!J101+'Summary by LA - 16 &amp; under'!J101</f>
        <v>22638</v>
      </c>
      <c r="K101" s="59">
        <f>'Summary by LA - 60+'!K101+'Summary by LA - 16 &amp; under'!K101</f>
        <v>12533</v>
      </c>
      <c r="L101" s="60">
        <f t="shared" si="3"/>
        <v>53248</v>
      </c>
      <c r="M101" s="63">
        <f t="shared" si="5"/>
        <v>92380</v>
      </c>
      <c r="O101" s="52"/>
      <c r="P101" s="85"/>
    </row>
    <row r="102" spans="1:16" ht="12.75">
      <c r="A102" s="12" t="s">
        <v>100</v>
      </c>
      <c r="B102" s="31" t="s">
        <v>282</v>
      </c>
      <c r="C102" s="31" t="s">
        <v>255</v>
      </c>
      <c r="D102" s="11" t="s">
        <v>5</v>
      </c>
      <c r="E102" s="56">
        <f>'Summary by LA - 60+'!E102+'Summary by LA - 16 &amp; under'!E102</f>
        <v>7369</v>
      </c>
      <c r="F102" s="56">
        <f>'Summary by LA - 60+'!F102+'Summary by LA - 16 &amp; under'!F102</f>
        <v>6223</v>
      </c>
      <c r="G102" s="56">
        <f>'Summary by LA - 60+'!G102+'Summary by LA - 16 &amp; under'!G102</f>
        <v>14803</v>
      </c>
      <c r="H102" s="57">
        <f t="shared" si="4"/>
        <v>28395</v>
      </c>
      <c r="I102" s="62">
        <f>'Summary by LA - 60+'!I102+'Summary by LA - 16 &amp; under'!I102</f>
        <v>8614</v>
      </c>
      <c r="J102" s="59">
        <f>'Summary by LA - 60+'!J102+'Summary by LA - 16 &amp; under'!J102</f>
        <v>11187</v>
      </c>
      <c r="K102" s="59">
        <f>'Summary by LA - 60+'!K102+'Summary by LA - 16 &amp; under'!K102</f>
        <v>7139</v>
      </c>
      <c r="L102" s="60">
        <f t="shared" si="3"/>
        <v>26940</v>
      </c>
      <c r="M102" s="63">
        <f t="shared" si="5"/>
        <v>55335</v>
      </c>
      <c r="O102" s="52"/>
      <c r="P102" s="85"/>
    </row>
    <row r="103" spans="1:16" ht="12.75">
      <c r="A103" s="12" t="s">
        <v>101</v>
      </c>
      <c r="B103" s="31" t="s">
        <v>280</v>
      </c>
      <c r="C103" s="31" t="s">
        <v>258</v>
      </c>
      <c r="D103" s="11" t="s">
        <v>9</v>
      </c>
      <c r="E103" s="56">
        <f>'Summary by LA - 60+'!E103+'Summary by LA - 16 &amp; under'!E103</f>
        <v>1958</v>
      </c>
      <c r="F103" s="56">
        <f>'Summary by LA - 60+'!F103+'Summary by LA - 16 &amp; under'!F103</f>
        <v>2036</v>
      </c>
      <c r="G103" s="56">
        <f>'Summary by LA - 60+'!G103+'Summary by LA - 16 &amp; under'!G103</f>
        <v>2456</v>
      </c>
      <c r="H103" s="57">
        <f t="shared" si="4"/>
        <v>6450</v>
      </c>
      <c r="I103" s="62">
        <f>'Summary by LA - 60+'!I103+'Summary by LA - 16 &amp; under'!I103</f>
        <v>2723</v>
      </c>
      <c r="J103" s="59">
        <f>'Summary by LA - 60+'!J103+'Summary by LA - 16 &amp; under'!J103</f>
        <v>2756</v>
      </c>
      <c r="K103" s="59">
        <f>'Summary by LA - 60+'!K103+'Summary by LA - 16 &amp; under'!K103</f>
        <v>2656</v>
      </c>
      <c r="L103" s="60">
        <f t="shared" si="3"/>
        <v>8135</v>
      </c>
      <c r="M103" s="63">
        <f t="shared" si="5"/>
        <v>14585</v>
      </c>
      <c r="O103" s="52"/>
      <c r="P103" s="85"/>
    </row>
    <row r="104" spans="1:16" ht="12.75">
      <c r="A104" s="12" t="s">
        <v>102</v>
      </c>
      <c r="B104" s="31" t="s">
        <v>282</v>
      </c>
      <c r="C104" s="31" t="s">
        <v>255</v>
      </c>
      <c r="D104" s="11" t="s">
        <v>5</v>
      </c>
      <c r="E104" s="56">
        <f>'Summary by LA - 60+'!E104+'Summary by LA - 16 &amp; under'!E104</f>
        <v>2168</v>
      </c>
      <c r="F104" s="56">
        <f>'Summary by LA - 60+'!F104+'Summary by LA - 16 &amp; under'!F104</f>
        <v>2338</v>
      </c>
      <c r="G104" s="56">
        <f>'Summary by LA - 60+'!G104+'Summary by LA - 16 &amp; under'!G104</f>
        <v>2026</v>
      </c>
      <c r="H104" s="57">
        <f t="shared" si="4"/>
        <v>6532</v>
      </c>
      <c r="I104" s="62">
        <f>'Summary by LA - 60+'!I104+'Summary by LA - 16 &amp; under'!I104</f>
        <v>3467</v>
      </c>
      <c r="J104" s="59">
        <f>'Summary by LA - 60+'!J104+'Summary by LA - 16 &amp; under'!J104</f>
        <v>4525</v>
      </c>
      <c r="K104" s="59">
        <f>'Summary by LA - 60+'!K104+'Summary by LA - 16 &amp; under'!K104</f>
        <v>2584</v>
      </c>
      <c r="L104" s="60">
        <f t="shared" si="3"/>
        <v>10576</v>
      </c>
      <c r="M104" s="63">
        <f t="shared" si="5"/>
        <v>17108</v>
      </c>
      <c r="O104" s="52"/>
      <c r="P104" s="85"/>
    </row>
    <row r="105" spans="1:16" ht="12.75">
      <c r="A105" s="12" t="s">
        <v>103</v>
      </c>
      <c r="B105" s="31" t="s">
        <v>280</v>
      </c>
      <c r="C105" s="31" t="s">
        <v>258</v>
      </c>
      <c r="D105" s="11" t="s">
        <v>9</v>
      </c>
      <c r="E105" s="56">
        <f>'Summary by LA - 60+'!E105+'Summary by LA - 16 &amp; under'!E105</f>
        <v>3496</v>
      </c>
      <c r="F105" s="56">
        <f>'Summary by LA - 60+'!F105+'Summary by LA - 16 &amp; under'!F105</f>
        <v>3836</v>
      </c>
      <c r="G105" s="56">
        <f>'Summary by LA - 60+'!G105+'Summary by LA - 16 &amp; under'!G105</f>
        <v>4278</v>
      </c>
      <c r="H105" s="57">
        <f t="shared" si="4"/>
        <v>11610</v>
      </c>
      <c r="I105" s="62">
        <f>'Summary by LA - 60+'!I105+'Summary by LA - 16 &amp; under'!I105</f>
        <v>4356</v>
      </c>
      <c r="J105" s="59">
        <f>'Summary by LA - 60+'!J105+'Summary by LA - 16 &amp; under'!J105</f>
        <v>4075</v>
      </c>
      <c r="K105" s="59">
        <f>'Summary by LA - 60+'!K105+'Summary by LA - 16 &amp; under'!K105</f>
        <v>4442</v>
      </c>
      <c r="L105" s="60">
        <f t="shared" si="3"/>
        <v>12873</v>
      </c>
      <c r="M105" s="63">
        <f t="shared" si="5"/>
        <v>24483</v>
      </c>
      <c r="O105" s="52"/>
      <c r="P105" s="85"/>
    </row>
    <row r="106" spans="1:16" ht="12.75">
      <c r="A106" s="12" t="s">
        <v>104</v>
      </c>
      <c r="B106" s="31" t="s">
        <v>282</v>
      </c>
      <c r="C106" s="31" t="s">
        <v>257</v>
      </c>
      <c r="D106" s="11" t="s">
        <v>9</v>
      </c>
      <c r="E106" s="56">
        <f>'Summary by LA - 60+'!E106+'Summary by LA - 16 &amp; under'!E106</f>
        <v>1769</v>
      </c>
      <c r="F106" s="56">
        <f>'Summary by LA - 60+'!F106+'Summary by LA - 16 &amp; under'!F106</f>
        <v>2049</v>
      </c>
      <c r="G106" s="56">
        <f>'Summary by LA - 60+'!G106+'Summary by LA - 16 &amp; under'!G106</f>
        <v>2303</v>
      </c>
      <c r="H106" s="57">
        <f t="shared" si="4"/>
        <v>6121</v>
      </c>
      <c r="I106" s="62">
        <f>'Summary by LA - 60+'!I106+'Summary by LA - 16 &amp; under'!I106</f>
        <v>2506</v>
      </c>
      <c r="J106" s="59">
        <f>'Summary by LA - 60+'!J106+'Summary by LA - 16 &amp; under'!J106</f>
        <v>2039</v>
      </c>
      <c r="K106" s="59">
        <f>'Summary by LA - 60+'!K106+'Summary by LA - 16 &amp; under'!K106</f>
        <v>2459</v>
      </c>
      <c r="L106" s="60">
        <f t="shared" si="3"/>
        <v>7004</v>
      </c>
      <c r="M106" s="63">
        <f t="shared" si="5"/>
        <v>13125</v>
      </c>
      <c r="O106" s="52"/>
      <c r="P106" s="85"/>
    </row>
    <row r="107" spans="1:16" ht="12.75">
      <c r="A107" s="12" t="s">
        <v>105</v>
      </c>
      <c r="B107" s="31" t="s">
        <v>282</v>
      </c>
      <c r="C107" s="31" t="s">
        <v>254</v>
      </c>
      <c r="D107" s="11" t="s">
        <v>5</v>
      </c>
      <c r="E107" s="56">
        <f>'Summary by LA - 60+'!E107+'Summary by LA - 16 &amp; under'!E107</f>
        <v>3511</v>
      </c>
      <c r="F107" s="56">
        <f>'Summary by LA - 60+'!F107+'Summary by LA - 16 &amp; under'!F107</f>
        <v>2808</v>
      </c>
      <c r="G107" s="56">
        <f>'Summary by LA - 60+'!G107+'Summary by LA - 16 &amp; under'!G107</f>
        <v>3125</v>
      </c>
      <c r="H107" s="57">
        <f t="shared" si="4"/>
        <v>9444</v>
      </c>
      <c r="I107" s="62">
        <f>'Summary by LA - 60+'!I107+'Summary by LA - 16 &amp; under'!I107</f>
        <v>6251</v>
      </c>
      <c r="J107" s="59">
        <f>'Summary by LA - 60+'!J107+'Summary by LA - 16 &amp; under'!J107</f>
        <v>7020</v>
      </c>
      <c r="K107" s="59">
        <f>'Summary by LA - 60+'!K107+'Summary by LA - 16 &amp; under'!K107</f>
        <v>2454</v>
      </c>
      <c r="L107" s="60">
        <f t="shared" si="3"/>
        <v>15725</v>
      </c>
      <c r="M107" s="63">
        <f t="shared" si="5"/>
        <v>25169</v>
      </c>
      <c r="O107" s="52"/>
      <c r="P107" s="85"/>
    </row>
    <row r="108" spans="1:16" ht="12.75">
      <c r="A108" s="12" t="s">
        <v>106</v>
      </c>
      <c r="B108" s="31" t="s">
        <v>282</v>
      </c>
      <c r="C108" s="31" t="s">
        <v>260</v>
      </c>
      <c r="D108" s="11" t="s">
        <v>5</v>
      </c>
      <c r="E108" s="56">
        <f>'Summary by LA - 60+'!E108+'Summary by LA - 16 &amp; under'!E108</f>
        <v>268</v>
      </c>
      <c r="F108" s="56">
        <f>'Summary by LA - 60+'!F108+'Summary by LA - 16 &amp; under'!F108</f>
        <v>366</v>
      </c>
      <c r="G108" s="56">
        <f>'Summary by LA - 60+'!G108+'Summary by LA - 16 &amp; under'!G108</f>
        <v>384</v>
      </c>
      <c r="H108" s="57">
        <f t="shared" si="4"/>
        <v>1018</v>
      </c>
      <c r="I108" s="62">
        <f>'Summary by LA - 60+'!I108+'Summary by LA - 16 &amp; under'!I108</f>
        <v>326</v>
      </c>
      <c r="J108" s="59">
        <f>'Summary by LA - 60+'!J108+'Summary by LA - 16 &amp; under'!J108</f>
        <v>632</v>
      </c>
      <c r="K108" s="59">
        <f>'Summary by LA - 60+'!K108+'Summary by LA - 16 &amp; under'!K108</f>
        <v>0</v>
      </c>
      <c r="L108" s="60">
        <f t="shared" si="3"/>
        <v>958</v>
      </c>
      <c r="M108" s="63">
        <f t="shared" si="5"/>
        <v>1976</v>
      </c>
      <c r="O108" s="52"/>
      <c r="P108" s="85"/>
    </row>
    <row r="109" spans="1:16" ht="12.75">
      <c r="A109" s="12" t="s">
        <v>107</v>
      </c>
      <c r="B109" s="31" t="s">
        <v>280</v>
      </c>
      <c r="C109" s="31" t="s">
        <v>258</v>
      </c>
      <c r="D109" s="11" t="s">
        <v>5</v>
      </c>
      <c r="E109" s="56">
        <f>'Summary by LA - 60+'!E109+'Summary by LA - 16 &amp; under'!E109</f>
        <v>14441</v>
      </c>
      <c r="F109" s="56">
        <f>'Summary by LA - 60+'!F109+'Summary by LA - 16 &amp; under'!F109</f>
        <v>10647</v>
      </c>
      <c r="G109" s="56">
        <f>'Summary by LA - 60+'!G109+'Summary by LA - 16 &amp; under'!G109</f>
        <v>8378</v>
      </c>
      <c r="H109" s="57">
        <f t="shared" si="4"/>
        <v>33466</v>
      </c>
      <c r="I109" s="62">
        <f>'Summary by LA - 60+'!I109+'Summary by LA - 16 &amp; under'!I109</f>
        <v>9769</v>
      </c>
      <c r="J109" s="59">
        <f>'Summary by LA - 60+'!J109+'Summary by LA - 16 &amp; under'!J109</f>
        <v>11332</v>
      </c>
      <c r="K109" s="59">
        <f>'Summary by LA - 60+'!K109+'Summary by LA - 16 &amp; under'!K109</f>
        <v>6976</v>
      </c>
      <c r="L109" s="60">
        <f t="shared" si="3"/>
        <v>28077</v>
      </c>
      <c r="M109" s="63">
        <f t="shared" si="5"/>
        <v>61543</v>
      </c>
      <c r="O109" s="52"/>
      <c r="P109" s="85"/>
    </row>
    <row r="110" spans="1:16" ht="12.75">
      <c r="A110" s="12" t="s">
        <v>108</v>
      </c>
      <c r="B110" s="31" t="s">
        <v>280</v>
      </c>
      <c r="C110" s="31" t="s">
        <v>258</v>
      </c>
      <c r="D110" s="11" t="s">
        <v>5</v>
      </c>
      <c r="E110" s="56">
        <f>'Summary by LA - 60+'!E110+'Summary by LA - 16 &amp; under'!E110</f>
        <v>1420</v>
      </c>
      <c r="F110" s="56">
        <f>'Summary by LA - 60+'!F110+'Summary by LA - 16 &amp; under'!F110</f>
        <v>2226</v>
      </c>
      <c r="G110" s="56">
        <f>'Summary by LA - 60+'!G110+'Summary by LA - 16 &amp; under'!G110</f>
        <v>3000</v>
      </c>
      <c r="H110" s="57">
        <f t="shared" si="4"/>
        <v>6646</v>
      </c>
      <c r="I110" s="62">
        <f>'Summary by LA - 60+'!I110+'Summary by LA - 16 &amp; under'!I110</f>
        <v>3296</v>
      </c>
      <c r="J110" s="59">
        <f>'Summary by LA - 60+'!J110+'Summary by LA - 16 &amp; under'!J110</f>
        <v>3546</v>
      </c>
      <c r="K110" s="59">
        <f>'Summary by LA - 60+'!K110+'Summary by LA - 16 &amp; under'!K110</f>
        <v>3038</v>
      </c>
      <c r="L110" s="60">
        <f t="shared" si="3"/>
        <v>9880</v>
      </c>
      <c r="M110" s="63">
        <f t="shared" si="5"/>
        <v>16526</v>
      </c>
      <c r="O110" s="52"/>
      <c r="P110" s="85"/>
    </row>
    <row r="111" spans="1:16" ht="12.75">
      <c r="A111" s="12" t="s">
        <v>109</v>
      </c>
      <c r="B111" s="31" t="s">
        <v>282</v>
      </c>
      <c r="C111" s="31" t="s">
        <v>255</v>
      </c>
      <c r="D111" s="11" t="s">
        <v>5</v>
      </c>
      <c r="E111" s="56">
        <f>'Summary by LA - 60+'!E111+'Summary by LA - 16 &amp; under'!E111</f>
        <v>3515</v>
      </c>
      <c r="F111" s="56">
        <f>'Summary by LA - 60+'!F111+'Summary by LA - 16 &amp; under'!F111</f>
        <v>2247</v>
      </c>
      <c r="G111" s="56">
        <f>'Summary by LA - 60+'!G111+'Summary by LA - 16 &amp; under'!G111</f>
        <v>2218</v>
      </c>
      <c r="H111" s="57">
        <f t="shared" si="4"/>
        <v>7980</v>
      </c>
      <c r="I111" s="62">
        <f>'Summary by LA - 60+'!I111+'Summary by LA - 16 &amp; under'!I111</f>
        <v>4056</v>
      </c>
      <c r="J111" s="59">
        <f>'Summary by LA - 60+'!J111+'Summary by LA - 16 &amp; under'!J111</f>
        <v>4395</v>
      </c>
      <c r="K111" s="59">
        <f>'Summary by LA - 60+'!K111+'Summary by LA - 16 &amp; under'!K111</f>
        <v>2524</v>
      </c>
      <c r="L111" s="60">
        <f t="shared" si="3"/>
        <v>10975</v>
      </c>
      <c r="M111" s="63">
        <f t="shared" si="5"/>
        <v>18955</v>
      </c>
      <c r="O111" s="52"/>
      <c r="P111" s="85"/>
    </row>
    <row r="112" spans="1:16" ht="12.75">
      <c r="A112" s="12" t="s">
        <v>110</v>
      </c>
      <c r="B112" s="31" t="s">
        <v>282</v>
      </c>
      <c r="C112" s="31" t="s">
        <v>257</v>
      </c>
      <c r="D112" s="11" t="s">
        <v>5</v>
      </c>
      <c r="E112" s="56">
        <f>'Summary by LA - 60+'!E112+'Summary by LA - 16 &amp; under'!E112</f>
        <v>12743</v>
      </c>
      <c r="F112" s="56">
        <f>'Summary by LA - 60+'!F112+'Summary by LA - 16 &amp; under'!F112</f>
        <v>9197</v>
      </c>
      <c r="G112" s="56">
        <f>'Summary by LA - 60+'!G112+'Summary by LA - 16 &amp; under'!G112</f>
        <v>7125</v>
      </c>
      <c r="H112" s="57">
        <f t="shared" si="4"/>
        <v>29065</v>
      </c>
      <c r="I112" s="62">
        <f>'Summary by LA - 60+'!I112+'Summary by LA - 16 &amp; under'!I112</f>
        <v>9369</v>
      </c>
      <c r="J112" s="59">
        <f>'Summary by LA - 60+'!J112+'Summary by LA - 16 &amp; under'!J112</f>
        <v>11184</v>
      </c>
      <c r="K112" s="59">
        <f>'Summary by LA - 60+'!K112+'Summary by LA - 16 &amp; under'!K112</f>
        <v>6406</v>
      </c>
      <c r="L112" s="60">
        <f t="shared" si="3"/>
        <v>26959</v>
      </c>
      <c r="M112" s="63">
        <f t="shared" si="5"/>
        <v>56024</v>
      </c>
      <c r="O112" s="52"/>
      <c r="P112" s="85"/>
    </row>
    <row r="113" spans="1:16" ht="12.75">
      <c r="A113" s="12" t="s">
        <v>111</v>
      </c>
      <c r="B113" s="31" t="s">
        <v>280</v>
      </c>
      <c r="C113" s="31" t="s">
        <v>258</v>
      </c>
      <c r="D113" s="11" t="s">
        <v>5</v>
      </c>
      <c r="E113" s="56">
        <f>'Summary by LA - 60+'!E113+'Summary by LA - 16 &amp; under'!E113</f>
        <v>3420</v>
      </c>
      <c r="F113" s="56">
        <f>'Summary by LA - 60+'!F113+'Summary by LA - 16 &amp; under'!F113</f>
        <v>4060</v>
      </c>
      <c r="G113" s="56">
        <f>'Summary by LA - 60+'!G113+'Summary by LA - 16 &amp; under'!G113</f>
        <v>4253</v>
      </c>
      <c r="H113" s="57">
        <f t="shared" si="4"/>
        <v>11733</v>
      </c>
      <c r="I113" s="62">
        <f>'Summary by LA - 60+'!I113+'Summary by LA - 16 &amp; under'!I113</f>
        <v>5327</v>
      </c>
      <c r="J113" s="59">
        <f>'Summary by LA - 60+'!J113+'Summary by LA - 16 &amp; under'!J113</f>
        <v>6167</v>
      </c>
      <c r="K113" s="59">
        <f>'Summary by LA - 60+'!K113+'Summary by LA - 16 &amp; under'!K113</f>
        <v>5719</v>
      </c>
      <c r="L113" s="60">
        <f t="shared" si="3"/>
        <v>17213</v>
      </c>
      <c r="M113" s="63">
        <f t="shared" si="5"/>
        <v>28946</v>
      </c>
      <c r="O113" s="52"/>
      <c r="P113" s="85"/>
    </row>
    <row r="114" spans="1:16" ht="12.75">
      <c r="A114" s="12" t="s">
        <v>112</v>
      </c>
      <c r="B114" s="31" t="s">
        <v>279</v>
      </c>
      <c r="C114" s="31" t="s">
        <v>259</v>
      </c>
      <c r="D114" s="11" t="s">
        <v>5</v>
      </c>
      <c r="E114" s="56">
        <f>'Summary by LA - 60+'!E114+'Summary by LA - 16 &amp; under'!E114</f>
        <v>6116</v>
      </c>
      <c r="F114" s="56">
        <f>'Summary by LA - 60+'!F114+'Summary by LA - 16 &amp; under'!F114</f>
        <v>6657</v>
      </c>
      <c r="G114" s="56">
        <f>'Summary by LA - 60+'!G114+'Summary by LA - 16 &amp; under'!G114</f>
        <v>7397</v>
      </c>
      <c r="H114" s="57">
        <f t="shared" si="4"/>
        <v>20170</v>
      </c>
      <c r="I114" s="62">
        <f>'Summary by LA - 60+'!I114+'Summary by LA - 16 &amp; under'!I114</f>
        <v>9531</v>
      </c>
      <c r="J114" s="59">
        <f>'Summary by LA - 60+'!J114+'Summary by LA - 16 &amp; under'!J114</f>
        <v>11064</v>
      </c>
      <c r="K114" s="59">
        <f>'Summary by LA - 60+'!K114+'Summary by LA - 16 &amp; under'!K114</f>
        <v>7088</v>
      </c>
      <c r="L114" s="60">
        <f t="shared" si="3"/>
        <v>27683</v>
      </c>
      <c r="M114" s="63">
        <f t="shared" si="5"/>
        <v>47853</v>
      </c>
      <c r="O114" s="52"/>
      <c r="P114" s="85"/>
    </row>
    <row r="115" spans="1:16" ht="12.75">
      <c r="A115" s="12" t="s">
        <v>113</v>
      </c>
      <c r="B115" s="31" t="s">
        <v>279</v>
      </c>
      <c r="C115" s="31" t="s">
        <v>254</v>
      </c>
      <c r="D115" s="11" t="s">
        <v>5</v>
      </c>
      <c r="E115" s="56">
        <f>'Summary by LA - 60+'!E115+'Summary by LA - 16 &amp; under'!E115</f>
        <v>8357</v>
      </c>
      <c r="F115" s="56">
        <f>'Summary by LA - 60+'!F115+'Summary by LA - 16 &amp; under'!F115</f>
        <v>8835</v>
      </c>
      <c r="G115" s="56">
        <f>'Summary by LA - 60+'!G115+'Summary by LA - 16 &amp; under'!G115</f>
        <v>9809</v>
      </c>
      <c r="H115" s="57">
        <f t="shared" si="4"/>
        <v>27001</v>
      </c>
      <c r="I115" s="62">
        <f>'Summary by LA - 60+'!I115+'Summary by LA - 16 &amp; under'!I115</f>
        <v>13000</v>
      </c>
      <c r="J115" s="59">
        <f>'Summary by LA - 60+'!J115+'Summary by LA - 16 &amp; under'!J115</f>
        <v>13924</v>
      </c>
      <c r="K115" s="59">
        <f>'Summary by LA - 60+'!K115+'Summary by LA - 16 &amp; under'!K115</f>
        <v>7654</v>
      </c>
      <c r="L115" s="60">
        <f t="shared" si="3"/>
        <v>34578</v>
      </c>
      <c r="M115" s="63">
        <f t="shared" si="5"/>
        <v>61579</v>
      </c>
      <c r="O115" s="52"/>
      <c r="P115" s="85"/>
    </row>
    <row r="116" spans="1:16" ht="12.75">
      <c r="A116" s="12" t="s">
        <v>114</v>
      </c>
      <c r="B116" s="31" t="s">
        <v>280</v>
      </c>
      <c r="C116" s="31" t="s">
        <v>258</v>
      </c>
      <c r="D116" s="11" t="s">
        <v>5</v>
      </c>
      <c r="E116" s="56">
        <f>'Summary by LA - 60+'!E116+'Summary by LA - 16 &amp; under'!E116</f>
        <v>1047</v>
      </c>
      <c r="F116" s="56">
        <f>'Summary by LA - 60+'!F116+'Summary by LA - 16 &amp; under'!F116</f>
        <v>2061</v>
      </c>
      <c r="G116" s="56">
        <f>'Summary by LA - 60+'!G116+'Summary by LA - 16 &amp; under'!G116</f>
        <v>4376</v>
      </c>
      <c r="H116" s="57">
        <f t="shared" si="4"/>
        <v>7484</v>
      </c>
      <c r="I116" s="62">
        <f>'Summary by LA - 60+'!I116+'Summary by LA - 16 &amp; under'!I116</f>
        <v>4268</v>
      </c>
      <c r="J116" s="59">
        <f>'Summary by LA - 60+'!J116+'Summary by LA - 16 &amp; under'!J116</f>
        <v>9442</v>
      </c>
      <c r="K116" s="59">
        <f>'Summary by LA - 60+'!K116+'Summary by LA - 16 &amp; under'!K116</f>
        <v>8606</v>
      </c>
      <c r="L116" s="60">
        <f t="shared" si="3"/>
        <v>22316</v>
      </c>
      <c r="M116" s="63">
        <f t="shared" si="5"/>
        <v>29800</v>
      </c>
      <c r="O116" s="52"/>
      <c r="P116" s="85"/>
    </row>
    <row r="117" spans="1:16" ht="12.75">
      <c r="A117" s="12" t="s">
        <v>115</v>
      </c>
      <c r="B117" s="31" t="s">
        <v>282</v>
      </c>
      <c r="C117" s="31" t="s">
        <v>254</v>
      </c>
      <c r="D117" s="11" t="s">
        <v>9</v>
      </c>
      <c r="E117" s="56">
        <f>'Summary by LA - 60+'!E117+'Summary by LA - 16 &amp; under'!E117</f>
        <v>1416</v>
      </c>
      <c r="F117" s="56">
        <f>'Summary by LA - 60+'!F117+'Summary by LA - 16 &amp; under'!F117</f>
        <v>1605</v>
      </c>
      <c r="G117" s="56">
        <f>'Summary by LA - 60+'!G117+'Summary by LA - 16 &amp; under'!G117</f>
        <v>1965</v>
      </c>
      <c r="H117" s="57">
        <f t="shared" si="4"/>
        <v>4986</v>
      </c>
      <c r="I117" s="62">
        <f>'Summary by LA - 60+'!I117+'Summary by LA - 16 &amp; under'!I117</f>
        <v>2401</v>
      </c>
      <c r="J117" s="59">
        <f>'Summary by LA - 60+'!J117+'Summary by LA - 16 &amp; under'!J117</f>
        <v>2220</v>
      </c>
      <c r="K117" s="59">
        <f>'Summary by LA - 60+'!K117+'Summary by LA - 16 &amp; under'!K117</f>
        <v>1815</v>
      </c>
      <c r="L117" s="60">
        <f t="shared" si="3"/>
        <v>6436</v>
      </c>
      <c r="M117" s="63">
        <f t="shared" si="5"/>
        <v>11422</v>
      </c>
      <c r="O117" s="52"/>
      <c r="P117" s="85"/>
    </row>
    <row r="118" spans="1:16" ht="12.75">
      <c r="A118" s="12" t="s">
        <v>116</v>
      </c>
      <c r="B118" s="31" t="s">
        <v>279</v>
      </c>
      <c r="C118" s="31" t="s">
        <v>259</v>
      </c>
      <c r="D118" s="11" t="s">
        <v>5</v>
      </c>
      <c r="E118" s="56">
        <f>'Summary by LA - 60+'!E118+'Summary by LA - 16 &amp; under'!E118</f>
        <v>37324</v>
      </c>
      <c r="F118" s="56">
        <f>'Summary by LA - 60+'!F118+'Summary by LA - 16 &amp; under'!F118</f>
        <v>34902</v>
      </c>
      <c r="G118" s="56">
        <f>'Summary by LA - 60+'!G118+'Summary by LA - 16 &amp; under'!G118</f>
        <v>34278</v>
      </c>
      <c r="H118" s="57">
        <f t="shared" si="4"/>
        <v>106504</v>
      </c>
      <c r="I118" s="62">
        <f>'Summary by LA - 60+'!I118+'Summary by LA - 16 &amp; under'!I118</f>
        <v>44301</v>
      </c>
      <c r="J118" s="59">
        <f>'Summary by LA - 60+'!J118+'Summary by LA - 16 &amp; under'!J118</f>
        <v>49689</v>
      </c>
      <c r="K118" s="59">
        <f>'Summary by LA - 60+'!K118+'Summary by LA - 16 &amp; under'!K118</f>
        <v>30346</v>
      </c>
      <c r="L118" s="60">
        <f t="shared" si="3"/>
        <v>124336</v>
      </c>
      <c r="M118" s="63">
        <f t="shared" si="5"/>
        <v>230840</v>
      </c>
      <c r="O118" s="52"/>
      <c r="P118" s="85"/>
    </row>
    <row r="119" spans="1:16" ht="12.75">
      <c r="A119" s="12" t="s">
        <v>117</v>
      </c>
      <c r="B119" s="31" t="s">
        <v>281</v>
      </c>
      <c r="C119" s="31" t="s">
        <v>255</v>
      </c>
      <c r="D119" s="11" t="s">
        <v>5</v>
      </c>
      <c r="E119" s="56">
        <f>'Summary by LA - 60+'!E119+'Summary by LA - 16 &amp; under'!E119</f>
        <v>32054</v>
      </c>
      <c r="F119" s="56">
        <f>'Summary by LA - 60+'!F119+'Summary by LA - 16 &amp; under'!F119</f>
        <v>27101</v>
      </c>
      <c r="G119" s="56">
        <f>'Summary by LA - 60+'!G119+'Summary by LA - 16 &amp; under'!G119</f>
        <v>21247</v>
      </c>
      <c r="H119" s="57">
        <f t="shared" si="4"/>
        <v>80402</v>
      </c>
      <c r="I119" s="62">
        <f>'Summary by LA - 60+'!I119+'Summary by LA - 16 &amp; under'!I119</f>
        <v>28606</v>
      </c>
      <c r="J119" s="59">
        <f>'Summary by LA - 60+'!J119+'Summary by LA - 16 &amp; under'!J119</f>
        <v>29834</v>
      </c>
      <c r="K119" s="59">
        <f>'Summary by LA - 60+'!K119+'Summary by LA - 16 &amp; under'!K119</f>
        <v>16386</v>
      </c>
      <c r="L119" s="60">
        <f t="shared" si="3"/>
        <v>74826</v>
      </c>
      <c r="M119" s="63">
        <f t="shared" si="5"/>
        <v>155228</v>
      </c>
      <c r="O119" s="52"/>
      <c r="P119" s="85"/>
    </row>
    <row r="120" spans="1:16" ht="12.75">
      <c r="A120" s="12" t="s">
        <v>118</v>
      </c>
      <c r="B120" s="31" t="s">
        <v>280</v>
      </c>
      <c r="C120" s="31" t="s">
        <v>258</v>
      </c>
      <c r="D120" s="11" t="s">
        <v>5</v>
      </c>
      <c r="E120" s="56">
        <f>'Summary by LA - 60+'!E120+'Summary by LA - 16 &amp; under'!E120</f>
        <v>4829</v>
      </c>
      <c r="F120" s="56">
        <f>'Summary by LA - 60+'!F120+'Summary by LA - 16 &amp; under'!F120</f>
        <v>5354</v>
      </c>
      <c r="G120" s="56">
        <f>'Summary by LA - 60+'!G120+'Summary by LA - 16 &amp; under'!G120</f>
        <v>4837</v>
      </c>
      <c r="H120" s="57">
        <f t="shared" si="4"/>
        <v>15020</v>
      </c>
      <c r="I120" s="62">
        <f>'Summary by LA - 60+'!I120+'Summary by LA - 16 &amp; under'!I120</f>
        <v>7836</v>
      </c>
      <c r="J120" s="59">
        <f>'Summary by LA - 60+'!J120+'Summary by LA - 16 &amp; under'!J120</f>
        <v>10977</v>
      </c>
      <c r="K120" s="59">
        <f>'Summary by LA - 60+'!K120+'Summary by LA - 16 &amp; under'!K120</f>
        <v>4812</v>
      </c>
      <c r="L120" s="60">
        <f t="shared" si="3"/>
        <v>23625</v>
      </c>
      <c r="M120" s="63">
        <f t="shared" si="5"/>
        <v>38645</v>
      </c>
      <c r="O120" s="52"/>
      <c r="P120" s="85"/>
    </row>
    <row r="121" spans="1:16" ht="12.75">
      <c r="A121" s="12" t="s">
        <v>119</v>
      </c>
      <c r="B121" s="31" t="s">
        <v>282</v>
      </c>
      <c r="C121" s="31" t="s">
        <v>255</v>
      </c>
      <c r="D121" s="11" t="s">
        <v>5</v>
      </c>
      <c r="E121" s="56">
        <f>'Summary by LA - 60+'!E121+'Summary by LA - 16 &amp; under'!E121</f>
        <v>2704</v>
      </c>
      <c r="F121" s="56">
        <f>'Summary by LA - 60+'!F121+'Summary by LA - 16 &amp; under'!F121</f>
        <v>5610</v>
      </c>
      <c r="G121" s="56">
        <f>'Summary by LA - 60+'!G121+'Summary by LA - 16 &amp; under'!G121</f>
        <v>4922</v>
      </c>
      <c r="H121" s="57">
        <f t="shared" si="4"/>
        <v>13236</v>
      </c>
      <c r="I121" s="62">
        <f>'Summary by LA - 60+'!I121+'Summary by LA - 16 &amp; under'!I121</f>
        <v>6469</v>
      </c>
      <c r="J121" s="59">
        <f>'Summary by LA - 60+'!J121+'Summary by LA - 16 &amp; under'!J121</f>
        <v>8473</v>
      </c>
      <c r="K121" s="59">
        <f>'Summary by LA - 60+'!K121+'Summary by LA - 16 &amp; under'!K121</f>
        <v>4112</v>
      </c>
      <c r="L121" s="60">
        <f t="shared" si="3"/>
        <v>19054</v>
      </c>
      <c r="M121" s="63">
        <f t="shared" si="5"/>
        <v>32290</v>
      </c>
      <c r="O121" s="52"/>
      <c r="P121" s="85"/>
    </row>
    <row r="122" spans="1:16" ht="12.75">
      <c r="A122" s="12" t="s">
        <v>120</v>
      </c>
      <c r="B122" s="31" t="s">
        <v>279</v>
      </c>
      <c r="C122" s="31" t="s">
        <v>254</v>
      </c>
      <c r="D122" s="11" t="s">
        <v>5</v>
      </c>
      <c r="E122" s="56">
        <f>'Summary by LA - 60+'!E122+'Summary by LA - 16 &amp; under'!E122</f>
        <v>14229</v>
      </c>
      <c r="F122" s="56">
        <f>'Summary by LA - 60+'!F122+'Summary by LA - 16 &amp; under'!F122</f>
        <v>10714</v>
      </c>
      <c r="G122" s="56">
        <f>'Summary by LA - 60+'!G122+'Summary by LA - 16 &amp; under'!G122</f>
        <v>13828</v>
      </c>
      <c r="H122" s="57">
        <f t="shared" si="4"/>
        <v>38771</v>
      </c>
      <c r="I122" s="62">
        <f>'Summary by LA - 60+'!I122+'Summary by LA - 16 &amp; under'!I122</f>
        <v>16780</v>
      </c>
      <c r="J122" s="59">
        <f>'Summary by LA - 60+'!J122+'Summary by LA - 16 &amp; under'!J122</f>
        <v>16836</v>
      </c>
      <c r="K122" s="59">
        <f>'Summary by LA - 60+'!K122+'Summary by LA - 16 &amp; under'!K122</f>
        <v>13609</v>
      </c>
      <c r="L122" s="60">
        <f t="shared" si="3"/>
        <v>47225</v>
      </c>
      <c r="M122" s="63">
        <f t="shared" si="5"/>
        <v>85996</v>
      </c>
      <c r="O122" s="52"/>
      <c r="P122" s="85"/>
    </row>
    <row r="123" spans="1:16" ht="12.75">
      <c r="A123" s="12" t="s">
        <v>121</v>
      </c>
      <c r="B123" s="31" t="s">
        <v>281</v>
      </c>
      <c r="C123" s="31" t="s">
        <v>257</v>
      </c>
      <c r="D123" s="11" t="s">
        <v>5</v>
      </c>
      <c r="E123" s="56">
        <f>'Summary by LA - 60+'!E123+'Summary by LA - 16 &amp; under'!E123</f>
        <v>4625</v>
      </c>
      <c r="F123" s="56">
        <f>'Summary by LA - 60+'!F123+'Summary by LA - 16 &amp; under'!F123</f>
        <v>5002</v>
      </c>
      <c r="G123" s="56">
        <f>'Summary by LA - 60+'!G123+'Summary by LA - 16 &amp; under'!G123</f>
        <v>5395</v>
      </c>
      <c r="H123" s="57">
        <f t="shared" si="4"/>
        <v>15022</v>
      </c>
      <c r="I123" s="62">
        <f>'Summary by LA - 60+'!I123+'Summary by LA - 16 &amp; under'!I123</f>
        <v>5990</v>
      </c>
      <c r="J123" s="59">
        <f>'Summary by LA - 60+'!J123+'Summary by LA - 16 &amp; under'!J123</f>
        <v>4587</v>
      </c>
      <c r="K123" s="59">
        <f>'Summary by LA - 60+'!K123+'Summary by LA - 16 &amp; under'!K123</f>
        <v>4138</v>
      </c>
      <c r="L123" s="60">
        <f t="shared" si="3"/>
        <v>14715</v>
      </c>
      <c r="M123" s="63">
        <f t="shared" si="5"/>
        <v>29737</v>
      </c>
      <c r="O123" s="52"/>
      <c r="P123" s="85"/>
    </row>
    <row r="124" spans="1:16" ht="12.75">
      <c r="A124" s="12" t="s">
        <v>122</v>
      </c>
      <c r="B124" s="31" t="s">
        <v>282</v>
      </c>
      <c r="C124" s="31" t="s">
        <v>261</v>
      </c>
      <c r="D124" s="11" t="s">
        <v>9</v>
      </c>
      <c r="E124" s="56">
        <f>'Summary by LA - 60+'!E124+'Summary by LA - 16 &amp; under'!E124</f>
        <v>295</v>
      </c>
      <c r="F124" s="56">
        <f>'Summary by LA - 60+'!F124+'Summary by LA - 16 &amp; under'!F124</f>
        <v>293</v>
      </c>
      <c r="G124" s="56">
        <f>'Summary by LA - 60+'!G124+'Summary by LA - 16 &amp; under'!G124</f>
        <v>667</v>
      </c>
      <c r="H124" s="57">
        <f t="shared" si="4"/>
        <v>1255</v>
      </c>
      <c r="I124" s="62">
        <f>'Summary by LA - 60+'!I124+'Summary by LA - 16 &amp; under'!I124</f>
        <v>1101</v>
      </c>
      <c r="J124" s="59">
        <f>'Summary by LA - 60+'!J124+'Summary by LA - 16 &amp; under'!J124</f>
        <v>1111</v>
      </c>
      <c r="K124" s="59">
        <f>'Summary by LA - 60+'!K124+'Summary by LA - 16 &amp; under'!K124</f>
        <v>1317</v>
      </c>
      <c r="L124" s="60">
        <f t="shared" si="3"/>
        <v>3529</v>
      </c>
      <c r="M124" s="63">
        <f t="shared" si="5"/>
        <v>4784</v>
      </c>
      <c r="O124" s="52"/>
      <c r="P124" s="85"/>
    </row>
    <row r="125" spans="1:16" ht="12.75">
      <c r="A125" s="12" t="s">
        <v>123</v>
      </c>
      <c r="B125" s="31" t="s">
        <v>279</v>
      </c>
      <c r="C125" s="31" t="s">
        <v>254</v>
      </c>
      <c r="D125" s="11" t="s">
        <v>5</v>
      </c>
      <c r="E125" s="56">
        <f>'Summary by LA - 60+'!E125+'Summary by LA - 16 &amp; under'!E125</f>
        <v>11489</v>
      </c>
      <c r="F125" s="56">
        <f>'Summary by LA - 60+'!F125+'Summary by LA - 16 &amp; under'!F125</f>
        <v>11357</v>
      </c>
      <c r="G125" s="56">
        <f>'Summary by LA - 60+'!G125+'Summary by LA - 16 &amp; under'!G125</f>
        <v>11353</v>
      </c>
      <c r="H125" s="57">
        <f t="shared" si="4"/>
        <v>34199</v>
      </c>
      <c r="I125" s="62">
        <f>'Summary by LA - 60+'!I125+'Summary by LA - 16 &amp; under'!I125</f>
        <v>17645</v>
      </c>
      <c r="J125" s="59">
        <f>'Summary by LA - 60+'!J125+'Summary by LA - 16 &amp; under'!J125</f>
        <v>24840</v>
      </c>
      <c r="K125" s="59">
        <f>'Summary by LA - 60+'!K125+'Summary by LA - 16 &amp; under'!K125</f>
        <v>11671</v>
      </c>
      <c r="L125" s="60">
        <f t="shared" si="3"/>
        <v>54156</v>
      </c>
      <c r="M125" s="63">
        <f t="shared" si="5"/>
        <v>88355</v>
      </c>
      <c r="O125" s="52"/>
      <c r="P125" s="85"/>
    </row>
    <row r="126" spans="1:16" ht="12.75">
      <c r="A126" s="12" t="s">
        <v>124</v>
      </c>
      <c r="B126" s="31" t="s">
        <v>282</v>
      </c>
      <c r="C126" s="31" t="s">
        <v>255</v>
      </c>
      <c r="D126" s="11" t="s">
        <v>9</v>
      </c>
      <c r="E126" s="56">
        <f>'Summary by LA - 60+'!E126+'Summary by LA - 16 &amp; under'!E126</f>
        <v>1453</v>
      </c>
      <c r="F126" s="56">
        <f>'Summary by LA - 60+'!F126+'Summary by LA - 16 &amp; under'!F126</f>
        <v>1521</v>
      </c>
      <c r="G126" s="56">
        <f>'Summary by LA - 60+'!G126+'Summary by LA - 16 &amp; under'!G126</f>
        <v>1636</v>
      </c>
      <c r="H126" s="57">
        <f t="shared" si="4"/>
        <v>4610</v>
      </c>
      <c r="I126" s="62">
        <f>'Summary by LA - 60+'!I126+'Summary by LA - 16 &amp; under'!I126</f>
        <v>1778</v>
      </c>
      <c r="J126" s="59">
        <f>'Summary by LA - 60+'!J126+'Summary by LA - 16 &amp; under'!J126</f>
        <v>1579</v>
      </c>
      <c r="K126" s="59">
        <f>'Summary by LA - 60+'!K126+'Summary by LA - 16 &amp; under'!K126</f>
        <v>1595</v>
      </c>
      <c r="L126" s="60">
        <f t="shared" si="3"/>
        <v>4952</v>
      </c>
      <c r="M126" s="63">
        <f t="shared" si="5"/>
        <v>9562</v>
      </c>
      <c r="O126" s="52"/>
      <c r="P126" s="85"/>
    </row>
    <row r="127" spans="1:16" ht="12.75">
      <c r="A127" s="12" t="s">
        <v>125</v>
      </c>
      <c r="B127" s="31" t="s">
        <v>281</v>
      </c>
      <c r="C127" s="31" t="s">
        <v>256</v>
      </c>
      <c r="D127" s="11" t="s">
        <v>5</v>
      </c>
      <c r="E127" s="56">
        <f>'Summary by LA - 60+'!E127+'Summary by LA - 16 &amp; under'!E127</f>
        <v>17403</v>
      </c>
      <c r="F127" s="56">
        <f>'Summary by LA - 60+'!F127+'Summary by LA - 16 &amp; under'!F127</f>
        <v>18105</v>
      </c>
      <c r="G127" s="56">
        <f>'Summary by LA - 60+'!G127+'Summary by LA - 16 &amp; under'!G127</f>
        <v>14923</v>
      </c>
      <c r="H127" s="57">
        <f t="shared" si="4"/>
        <v>50431</v>
      </c>
      <c r="I127" s="62">
        <f>'Summary by LA - 60+'!I127+'Summary by LA - 16 &amp; under'!I127</f>
        <v>22569</v>
      </c>
      <c r="J127" s="59">
        <f>'Summary by LA - 60+'!J127+'Summary by LA - 16 &amp; under'!J127</f>
        <v>30647</v>
      </c>
      <c r="K127" s="59">
        <f>'Summary by LA - 60+'!K127+'Summary by LA - 16 &amp; under'!K127</f>
        <v>15517</v>
      </c>
      <c r="L127" s="60">
        <f t="shared" si="3"/>
        <v>68733</v>
      </c>
      <c r="M127" s="63">
        <f t="shared" si="5"/>
        <v>119164</v>
      </c>
      <c r="O127" s="52"/>
      <c r="P127" s="85"/>
    </row>
    <row r="128" spans="1:16" ht="12.75">
      <c r="A128" s="12" t="s">
        <v>126</v>
      </c>
      <c r="B128" s="31" t="s">
        <v>282</v>
      </c>
      <c r="C128" s="31" t="s">
        <v>255</v>
      </c>
      <c r="D128" s="11" t="s">
        <v>5</v>
      </c>
      <c r="E128" s="56">
        <f>'Summary by LA - 60+'!E128+'Summary by LA - 16 &amp; under'!E128</f>
        <v>4447</v>
      </c>
      <c r="F128" s="56">
        <f>'Summary by LA - 60+'!F128+'Summary by LA - 16 &amp; under'!F128</f>
        <v>3656</v>
      </c>
      <c r="G128" s="56">
        <f>'Summary by LA - 60+'!G128+'Summary by LA - 16 &amp; under'!G128</f>
        <v>2480</v>
      </c>
      <c r="H128" s="57">
        <f t="shared" si="4"/>
        <v>10583</v>
      </c>
      <c r="I128" s="62">
        <f>'Summary by LA - 60+'!I128+'Summary by LA - 16 &amp; under'!I128</f>
        <v>4068</v>
      </c>
      <c r="J128" s="59">
        <f>'Summary by LA - 60+'!J128+'Summary by LA - 16 &amp; under'!J128</f>
        <v>4583</v>
      </c>
      <c r="K128" s="59">
        <f>'Summary by LA - 60+'!K128+'Summary by LA - 16 &amp; under'!K128</f>
        <v>4656</v>
      </c>
      <c r="L128" s="60">
        <f t="shared" si="3"/>
        <v>13307</v>
      </c>
      <c r="M128" s="63">
        <f t="shared" si="5"/>
        <v>23890</v>
      </c>
      <c r="O128" s="52"/>
      <c r="P128" s="85"/>
    </row>
    <row r="129" spans="1:16" ht="12.75">
      <c r="A129" s="12" t="s">
        <v>127</v>
      </c>
      <c r="B129" s="31" t="s">
        <v>280</v>
      </c>
      <c r="C129" s="31" t="s">
        <v>258</v>
      </c>
      <c r="D129" s="11" t="s">
        <v>5</v>
      </c>
      <c r="E129" s="56">
        <f>'Summary by LA - 60+'!E129+'Summary by LA - 16 &amp; under'!E129</f>
        <v>1574</v>
      </c>
      <c r="F129" s="56">
        <f>'Summary by LA - 60+'!F129+'Summary by LA - 16 &amp; under'!F129</f>
        <v>2430</v>
      </c>
      <c r="G129" s="56">
        <f>'Summary by LA - 60+'!G129+'Summary by LA - 16 &amp; under'!G129</f>
        <v>3625</v>
      </c>
      <c r="H129" s="57">
        <f t="shared" si="4"/>
        <v>7629</v>
      </c>
      <c r="I129" s="62">
        <f>'Summary by LA - 60+'!I129+'Summary by LA - 16 &amp; under'!I129</f>
        <v>4081</v>
      </c>
      <c r="J129" s="59">
        <f>'Summary by LA - 60+'!J129+'Summary by LA - 16 &amp; under'!J129</f>
        <v>4957</v>
      </c>
      <c r="K129" s="59">
        <f>'Summary by LA - 60+'!K129+'Summary by LA - 16 &amp; under'!K129</f>
        <v>1549</v>
      </c>
      <c r="L129" s="60">
        <f t="shared" si="3"/>
        <v>10587</v>
      </c>
      <c r="M129" s="63">
        <f t="shared" si="5"/>
        <v>18216</v>
      </c>
      <c r="O129" s="52"/>
      <c r="P129" s="85"/>
    </row>
    <row r="130" spans="1:16" ht="12.75">
      <c r="A130" s="12" t="s">
        <v>128</v>
      </c>
      <c r="B130" s="31" t="s">
        <v>282</v>
      </c>
      <c r="C130" s="31" t="s">
        <v>260</v>
      </c>
      <c r="D130" s="11" t="s">
        <v>9</v>
      </c>
      <c r="E130" s="56">
        <f>'Summary by LA - 60+'!E130+'Summary by LA - 16 &amp; under'!E130</f>
        <v>1048</v>
      </c>
      <c r="F130" s="56">
        <f>'Summary by LA - 60+'!F130+'Summary by LA - 16 &amp; under'!F130</f>
        <v>1104</v>
      </c>
      <c r="G130" s="56">
        <f>'Summary by LA - 60+'!G130+'Summary by LA - 16 &amp; under'!G130</f>
        <v>1488</v>
      </c>
      <c r="H130" s="57">
        <f t="shared" si="4"/>
        <v>3640</v>
      </c>
      <c r="I130" s="62">
        <f>'Summary by LA - 60+'!I130+'Summary by LA - 16 &amp; under'!I130</f>
        <v>1631</v>
      </c>
      <c r="J130" s="59">
        <f>'Summary by LA - 60+'!J130+'Summary by LA - 16 &amp; under'!J130</f>
        <v>1527</v>
      </c>
      <c r="K130" s="59">
        <f>'Summary by LA - 60+'!K130+'Summary by LA - 16 &amp; under'!K130</f>
        <v>1351</v>
      </c>
      <c r="L130" s="60">
        <f t="shared" si="3"/>
        <v>4509</v>
      </c>
      <c r="M130" s="63">
        <f t="shared" si="5"/>
        <v>8149</v>
      </c>
      <c r="O130" s="52"/>
      <c r="P130" s="85"/>
    </row>
    <row r="131" spans="1:16" ht="12.75">
      <c r="A131" s="12" t="s">
        <v>129</v>
      </c>
      <c r="B131" s="31" t="s">
        <v>282</v>
      </c>
      <c r="C131" s="31" t="s">
        <v>257</v>
      </c>
      <c r="D131" s="11" t="s">
        <v>5</v>
      </c>
      <c r="E131" s="56">
        <f>'Summary by LA - 60+'!E131+'Summary by LA - 16 &amp; under'!E131</f>
        <v>5594</v>
      </c>
      <c r="F131" s="56">
        <f>'Summary by LA - 60+'!F131+'Summary by LA - 16 &amp; under'!F131</f>
        <v>5252</v>
      </c>
      <c r="G131" s="56">
        <f>'Summary by LA - 60+'!G131+'Summary by LA - 16 &amp; under'!G131</f>
        <v>4239</v>
      </c>
      <c r="H131" s="57">
        <f t="shared" si="4"/>
        <v>15085</v>
      </c>
      <c r="I131" s="62">
        <f>'Summary by LA - 60+'!I131+'Summary by LA - 16 &amp; under'!I131</f>
        <v>6893</v>
      </c>
      <c r="J131" s="59">
        <f>'Summary by LA - 60+'!J131+'Summary by LA - 16 &amp; under'!J131</f>
        <v>9121</v>
      </c>
      <c r="K131" s="59">
        <f>'Summary by LA - 60+'!K131+'Summary by LA - 16 &amp; under'!K131</f>
        <v>4877</v>
      </c>
      <c r="L131" s="60">
        <f aca="true" t="shared" si="6" ref="L131:L194">SUM(I131:K131)</f>
        <v>20891</v>
      </c>
      <c r="M131" s="63">
        <f t="shared" si="5"/>
        <v>35976</v>
      </c>
      <c r="O131" s="52"/>
      <c r="P131" s="85"/>
    </row>
    <row r="132" spans="1:16" ht="12.75">
      <c r="A132" s="12" t="s">
        <v>130</v>
      </c>
      <c r="B132" s="31" t="s">
        <v>281</v>
      </c>
      <c r="C132" s="31" t="s">
        <v>262</v>
      </c>
      <c r="D132" s="11" t="s">
        <v>5</v>
      </c>
      <c r="E132" s="56">
        <f>'Summary by LA - 60+'!E132+'Summary by LA - 16 &amp; under'!E132</f>
        <v>9849</v>
      </c>
      <c r="F132" s="56">
        <f>'Summary by LA - 60+'!F132+'Summary by LA - 16 &amp; under'!F132</f>
        <v>9491</v>
      </c>
      <c r="G132" s="56">
        <f>'Summary by LA - 60+'!G132+'Summary by LA - 16 &amp; under'!G132</f>
        <v>10942</v>
      </c>
      <c r="H132" s="57">
        <f aca="true" t="shared" si="7" ref="H132:H195">SUM(E132:G132)</f>
        <v>30282</v>
      </c>
      <c r="I132" s="62">
        <f>'Summary by LA - 60+'!I132+'Summary by LA - 16 &amp; under'!I132</f>
        <v>13485</v>
      </c>
      <c r="J132" s="59">
        <f>'Summary by LA - 60+'!J132+'Summary by LA - 16 &amp; under'!J132</f>
        <v>24446</v>
      </c>
      <c r="K132" s="59">
        <f>'Summary by LA - 60+'!K132+'Summary by LA - 16 &amp; under'!K132</f>
        <v>8139</v>
      </c>
      <c r="L132" s="60">
        <f t="shared" si="6"/>
        <v>46070</v>
      </c>
      <c r="M132" s="63">
        <f t="shared" si="5"/>
        <v>76352</v>
      </c>
      <c r="O132" s="52"/>
      <c r="P132" s="85"/>
    </row>
    <row r="133" spans="1:16" ht="12.75">
      <c r="A133" s="12" t="s">
        <v>131</v>
      </c>
      <c r="B133" s="31" t="s">
        <v>281</v>
      </c>
      <c r="C133" s="31" t="s">
        <v>256</v>
      </c>
      <c r="D133" s="11" t="s">
        <v>5</v>
      </c>
      <c r="E133" s="56">
        <f>'Summary by LA - 60+'!E133+'Summary by LA - 16 &amp; under'!E133</f>
        <v>9622</v>
      </c>
      <c r="F133" s="56">
        <f>'Summary by LA - 60+'!F133+'Summary by LA - 16 &amp; under'!F133</f>
        <v>16654</v>
      </c>
      <c r="G133" s="56">
        <f>'Summary by LA - 60+'!G133+'Summary by LA - 16 &amp; under'!G133</f>
        <v>16321</v>
      </c>
      <c r="H133" s="57">
        <f t="shared" si="7"/>
        <v>42597</v>
      </c>
      <c r="I133" s="62">
        <f>'Summary by LA - 60+'!I133+'Summary by LA - 16 &amp; under'!I133</f>
        <v>17189</v>
      </c>
      <c r="J133" s="59">
        <f>'Summary by LA - 60+'!J133+'Summary by LA - 16 &amp; under'!J133</f>
        <v>19458</v>
      </c>
      <c r="K133" s="59">
        <f>'Summary by LA - 60+'!K133+'Summary by LA - 16 &amp; under'!K133</f>
        <v>8100</v>
      </c>
      <c r="L133" s="60">
        <f t="shared" si="6"/>
        <v>44747</v>
      </c>
      <c r="M133" s="63">
        <f aca="true" t="shared" si="8" ref="M133:M196">H133+L133</f>
        <v>87344</v>
      </c>
      <c r="O133" s="52"/>
      <c r="P133" s="85"/>
    </row>
    <row r="134" spans="1:16" ht="12.75">
      <c r="A134" s="12" t="s">
        <v>299</v>
      </c>
      <c r="B134" s="31" t="s">
        <v>282</v>
      </c>
      <c r="C134" s="31" t="s">
        <v>256</v>
      </c>
      <c r="D134" s="11" t="s">
        <v>5</v>
      </c>
      <c r="E134" s="56">
        <f>'Summary by LA - 60+'!E134+'Summary by LA - 16 &amp; under'!E134</f>
        <v>1673</v>
      </c>
      <c r="F134" s="56">
        <f>'Summary by LA - 60+'!F134+'Summary by LA - 16 &amp; under'!F134</f>
        <v>3213</v>
      </c>
      <c r="G134" s="56">
        <f>'Summary by LA - 60+'!G134+'Summary by LA - 16 &amp; under'!G134</f>
        <v>3841</v>
      </c>
      <c r="H134" s="57">
        <f t="shared" si="7"/>
        <v>8727</v>
      </c>
      <c r="I134" s="62">
        <f>'Summary by LA - 60+'!I134+'Summary by LA - 16 &amp; under'!I134</f>
        <v>4562</v>
      </c>
      <c r="J134" s="59">
        <f>'Summary by LA - 60+'!J134+'Summary by LA - 16 &amp; under'!J134</f>
        <v>4343</v>
      </c>
      <c r="K134" s="59">
        <f>'Summary by LA - 60+'!K134+'Summary by LA - 16 &amp; under'!K134</f>
        <v>4487</v>
      </c>
      <c r="L134" s="60">
        <f t="shared" si="6"/>
        <v>13392</v>
      </c>
      <c r="M134" s="63">
        <f t="shared" si="8"/>
        <v>22119</v>
      </c>
      <c r="O134" s="52"/>
      <c r="P134" s="85"/>
    </row>
    <row r="135" spans="1:16" ht="12.75">
      <c r="A135" s="12" t="s">
        <v>132</v>
      </c>
      <c r="B135" s="31" t="s">
        <v>282</v>
      </c>
      <c r="C135" s="31" t="s">
        <v>256</v>
      </c>
      <c r="D135" s="11" t="s">
        <v>5</v>
      </c>
      <c r="E135" s="56">
        <f>'Summary by LA - 60+'!E135+'Summary by LA - 16 &amp; under'!E135</f>
        <v>9081</v>
      </c>
      <c r="F135" s="56">
        <f>'Summary by LA - 60+'!F135+'Summary by LA - 16 &amp; under'!F135</f>
        <v>9464</v>
      </c>
      <c r="G135" s="56">
        <f>'Summary by LA - 60+'!G135+'Summary by LA - 16 &amp; under'!G135</f>
        <v>10781</v>
      </c>
      <c r="H135" s="57">
        <f t="shared" si="7"/>
        <v>29326</v>
      </c>
      <c r="I135" s="62">
        <f>'Summary by LA - 60+'!I135+'Summary by LA - 16 &amp; under'!I135</f>
        <v>13971</v>
      </c>
      <c r="J135" s="59">
        <f>'Summary by LA - 60+'!J135+'Summary by LA - 16 &amp; under'!J135</f>
        <v>13941</v>
      </c>
      <c r="K135" s="59">
        <f>'Summary by LA - 60+'!K135+'Summary by LA - 16 &amp; under'!K135</f>
        <v>10115</v>
      </c>
      <c r="L135" s="60">
        <f t="shared" si="6"/>
        <v>38027</v>
      </c>
      <c r="M135" s="63">
        <f t="shared" si="8"/>
        <v>67353</v>
      </c>
      <c r="O135" s="52"/>
      <c r="P135" s="85"/>
    </row>
    <row r="136" spans="1:16" ht="12.75">
      <c r="A136" s="12" t="s">
        <v>133</v>
      </c>
      <c r="B136" s="31" t="s">
        <v>282</v>
      </c>
      <c r="C136" s="31" t="s">
        <v>255</v>
      </c>
      <c r="D136" s="11" t="s">
        <v>5</v>
      </c>
      <c r="E136" s="56">
        <f>'Summary by LA - 60+'!E136+'Summary by LA - 16 &amp; under'!E136</f>
        <v>1500</v>
      </c>
      <c r="F136" s="56">
        <f>'Summary by LA - 60+'!F136+'Summary by LA - 16 &amp; under'!F136</f>
        <v>1615</v>
      </c>
      <c r="G136" s="56">
        <f>'Summary by LA - 60+'!G136+'Summary by LA - 16 &amp; under'!G136</f>
        <v>2057</v>
      </c>
      <c r="H136" s="57">
        <f t="shared" si="7"/>
        <v>5172</v>
      </c>
      <c r="I136" s="62">
        <f>'Summary by LA - 60+'!I136+'Summary by LA - 16 &amp; under'!I136</f>
        <v>2539</v>
      </c>
      <c r="J136" s="59">
        <f>'Summary by LA - 60+'!J136+'Summary by LA - 16 &amp; under'!J136</f>
        <v>1499</v>
      </c>
      <c r="K136" s="59">
        <f>'Summary by LA - 60+'!K136+'Summary by LA - 16 &amp; under'!K136</f>
        <v>922</v>
      </c>
      <c r="L136" s="60">
        <f t="shared" si="6"/>
        <v>4960</v>
      </c>
      <c r="M136" s="63">
        <f t="shared" si="8"/>
        <v>10132</v>
      </c>
      <c r="O136" s="52"/>
      <c r="P136" s="85"/>
    </row>
    <row r="137" spans="1:16" ht="12.75">
      <c r="A137" s="12" t="s">
        <v>134</v>
      </c>
      <c r="B137" s="38" t="s">
        <v>279</v>
      </c>
      <c r="C137" s="31" t="s">
        <v>262</v>
      </c>
      <c r="D137" s="11" t="s">
        <v>5</v>
      </c>
      <c r="E137" s="56">
        <f>'Summary by LA - 60+'!E137+'Summary by LA - 16 &amp; under'!E137</f>
        <v>10556</v>
      </c>
      <c r="F137" s="56">
        <f>'Summary by LA - 60+'!F137+'Summary by LA - 16 &amp; under'!F137</f>
        <v>9072</v>
      </c>
      <c r="G137" s="56">
        <f>'Summary by LA - 60+'!G137+'Summary by LA - 16 &amp; under'!G137</f>
        <v>9554</v>
      </c>
      <c r="H137" s="57">
        <f t="shared" si="7"/>
        <v>29182</v>
      </c>
      <c r="I137" s="62">
        <f>'Summary by LA - 60+'!I137+'Summary by LA - 16 &amp; under'!I137</f>
        <v>15923</v>
      </c>
      <c r="J137" s="59">
        <f>'Summary by LA - 60+'!J137+'Summary by LA - 16 &amp; under'!J137</f>
        <v>20373</v>
      </c>
      <c r="K137" s="59">
        <f>'Summary by LA - 60+'!K137+'Summary by LA - 16 &amp; under'!K137</f>
        <v>12333</v>
      </c>
      <c r="L137" s="60">
        <f t="shared" si="6"/>
        <v>48629</v>
      </c>
      <c r="M137" s="63">
        <f t="shared" si="8"/>
        <v>77811</v>
      </c>
      <c r="O137" s="52"/>
      <c r="P137" s="85"/>
    </row>
    <row r="138" spans="1:16" ht="12.75">
      <c r="A138" s="12" t="s">
        <v>135</v>
      </c>
      <c r="B138" s="31" t="s">
        <v>282</v>
      </c>
      <c r="C138" s="31" t="s">
        <v>261</v>
      </c>
      <c r="D138" s="11" t="s">
        <v>5</v>
      </c>
      <c r="E138" s="56">
        <f>'Summary by LA - 60+'!E138+'Summary by LA - 16 &amp; under'!E138</f>
        <v>4152</v>
      </c>
      <c r="F138" s="56">
        <f>'Summary by LA - 60+'!F138+'Summary by LA - 16 &amp; under'!F138</f>
        <v>4418</v>
      </c>
      <c r="G138" s="56">
        <f>'Summary by LA - 60+'!G138+'Summary by LA - 16 &amp; under'!G138</f>
        <v>3377</v>
      </c>
      <c r="H138" s="57">
        <f t="shared" si="7"/>
        <v>11947</v>
      </c>
      <c r="I138" s="62">
        <f>'Summary by LA - 60+'!I138+'Summary by LA - 16 &amp; under'!I138</f>
        <v>7979</v>
      </c>
      <c r="J138" s="59">
        <f>'Summary by LA - 60+'!J138+'Summary by LA - 16 &amp; under'!J138</f>
        <v>8996</v>
      </c>
      <c r="K138" s="59">
        <f>'Summary by LA - 60+'!K138+'Summary by LA - 16 &amp; under'!K138</f>
        <v>5044</v>
      </c>
      <c r="L138" s="60">
        <f t="shared" si="6"/>
        <v>22019</v>
      </c>
      <c r="M138" s="63">
        <f t="shared" si="8"/>
        <v>33966</v>
      </c>
      <c r="O138" s="52"/>
      <c r="P138" s="85"/>
    </row>
    <row r="139" spans="1:16" ht="12.75">
      <c r="A139" s="12" t="s">
        <v>136</v>
      </c>
      <c r="B139" s="31" t="s">
        <v>280</v>
      </c>
      <c r="C139" s="31" t="s">
        <v>258</v>
      </c>
      <c r="D139" s="11" t="s">
        <v>5</v>
      </c>
      <c r="E139" s="56">
        <f>'Summary by LA - 60+'!E139+'Summary by LA - 16 &amp; under'!E139</f>
        <v>6888</v>
      </c>
      <c r="F139" s="56">
        <f>'Summary by LA - 60+'!F139+'Summary by LA - 16 &amp; under'!F139</f>
        <v>3073</v>
      </c>
      <c r="G139" s="56">
        <f>'Summary by LA - 60+'!G139+'Summary by LA - 16 &amp; under'!G139</f>
        <v>5193</v>
      </c>
      <c r="H139" s="57">
        <f t="shared" si="7"/>
        <v>15154</v>
      </c>
      <c r="I139" s="62">
        <f>'Summary by LA - 60+'!I139+'Summary by LA - 16 &amp; under'!I139</f>
        <v>4604</v>
      </c>
      <c r="J139" s="59">
        <f>'Summary by LA - 60+'!J139+'Summary by LA - 16 &amp; under'!J139</f>
        <v>17484</v>
      </c>
      <c r="K139" s="59">
        <f>'Summary by LA - 60+'!K139+'Summary by LA - 16 &amp; under'!K139</f>
        <v>4269</v>
      </c>
      <c r="L139" s="60">
        <f t="shared" si="6"/>
        <v>26357</v>
      </c>
      <c r="M139" s="63">
        <f t="shared" si="8"/>
        <v>41511</v>
      </c>
      <c r="O139" s="52"/>
      <c r="P139" s="85"/>
    </row>
    <row r="140" spans="1:16" ht="12.75">
      <c r="A140" s="12" t="s">
        <v>137</v>
      </c>
      <c r="B140" s="31" t="s">
        <v>282</v>
      </c>
      <c r="C140" s="31" t="s">
        <v>260</v>
      </c>
      <c r="D140" s="11" t="s">
        <v>9</v>
      </c>
      <c r="E140" s="56">
        <f>'Summary by LA - 60+'!E140+'Summary by LA - 16 &amp; under'!E140</f>
        <v>929</v>
      </c>
      <c r="F140" s="56">
        <f>'Summary by LA - 60+'!F140+'Summary by LA - 16 &amp; under'!F140</f>
        <v>937</v>
      </c>
      <c r="G140" s="56">
        <f>'Summary by LA - 60+'!G140+'Summary by LA - 16 &amp; under'!G140</f>
        <v>897</v>
      </c>
      <c r="H140" s="57">
        <f t="shared" si="7"/>
        <v>2763</v>
      </c>
      <c r="I140" s="62">
        <f>'Summary by LA - 60+'!I140+'Summary by LA - 16 &amp; under'!I140</f>
        <v>1005</v>
      </c>
      <c r="J140" s="59">
        <f>'Summary by LA - 60+'!J140+'Summary by LA - 16 &amp; under'!J140</f>
        <v>977</v>
      </c>
      <c r="K140" s="59">
        <f>'Summary by LA - 60+'!K140+'Summary by LA - 16 &amp; under'!K140</f>
        <v>1227</v>
      </c>
      <c r="L140" s="60">
        <f t="shared" si="6"/>
        <v>3209</v>
      </c>
      <c r="M140" s="63">
        <f t="shared" si="8"/>
        <v>5972</v>
      </c>
      <c r="O140" s="52"/>
      <c r="P140" s="85"/>
    </row>
    <row r="141" spans="1:16" ht="12.75">
      <c r="A141" s="12" t="s">
        <v>138</v>
      </c>
      <c r="B141" s="31" t="s">
        <v>282</v>
      </c>
      <c r="C141" s="31" t="s">
        <v>260</v>
      </c>
      <c r="D141" s="11" t="s">
        <v>5</v>
      </c>
      <c r="E141" s="56">
        <f>'Summary by LA - 60+'!E141+'Summary by LA - 16 &amp; under'!E141</f>
        <v>4133</v>
      </c>
      <c r="F141" s="56">
        <f>'Summary by LA - 60+'!F141+'Summary by LA - 16 &amp; under'!F141</f>
        <v>3781</v>
      </c>
      <c r="G141" s="56">
        <f>'Summary by LA - 60+'!G141+'Summary by LA - 16 &amp; under'!G141</f>
        <v>2927</v>
      </c>
      <c r="H141" s="57">
        <f t="shared" si="7"/>
        <v>10841</v>
      </c>
      <c r="I141" s="62">
        <f>'Summary by LA - 60+'!I141+'Summary by LA - 16 &amp; under'!I141</f>
        <v>4699</v>
      </c>
      <c r="J141" s="59">
        <f>'Summary by LA - 60+'!J141+'Summary by LA - 16 &amp; under'!J141</f>
        <v>6554</v>
      </c>
      <c r="K141" s="59">
        <f>'Summary by LA - 60+'!K141+'Summary by LA - 16 &amp; under'!K141</f>
        <v>2990</v>
      </c>
      <c r="L141" s="60">
        <f t="shared" si="6"/>
        <v>14243</v>
      </c>
      <c r="M141" s="63">
        <f t="shared" si="8"/>
        <v>25084</v>
      </c>
      <c r="O141" s="52"/>
      <c r="P141" s="85"/>
    </row>
    <row r="142" spans="1:16" ht="12.75">
      <c r="A142" s="12" t="s">
        <v>139</v>
      </c>
      <c r="B142" s="31" t="s">
        <v>282</v>
      </c>
      <c r="C142" s="31" t="s">
        <v>255</v>
      </c>
      <c r="D142" s="11" t="s">
        <v>5</v>
      </c>
      <c r="E142" s="56">
        <f>'Summary by LA - 60+'!E142+'Summary by LA - 16 &amp; under'!E142</f>
        <v>8760</v>
      </c>
      <c r="F142" s="56">
        <f>'Summary by LA - 60+'!F142+'Summary by LA - 16 &amp; under'!F142</f>
        <v>8327</v>
      </c>
      <c r="G142" s="56">
        <f>'Summary by LA - 60+'!G142+'Summary by LA - 16 &amp; under'!G142</f>
        <v>8758</v>
      </c>
      <c r="H142" s="57">
        <f t="shared" si="7"/>
        <v>25845</v>
      </c>
      <c r="I142" s="62">
        <f>'Summary by LA - 60+'!I142+'Summary by LA - 16 &amp; under'!I142</f>
        <v>10413</v>
      </c>
      <c r="J142" s="59">
        <f>'Summary by LA - 60+'!J142+'Summary by LA - 16 &amp; under'!J142</f>
        <v>13541</v>
      </c>
      <c r="K142" s="59">
        <f>'Summary by LA - 60+'!K142+'Summary by LA - 16 &amp; under'!K142</f>
        <v>13541</v>
      </c>
      <c r="L142" s="60">
        <f t="shared" si="6"/>
        <v>37495</v>
      </c>
      <c r="M142" s="63">
        <f t="shared" si="8"/>
        <v>63340</v>
      </c>
      <c r="O142" s="52"/>
      <c r="P142" s="85"/>
    </row>
    <row r="143" spans="1:16" ht="12.75">
      <c r="A143" s="12" t="s">
        <v>140</v>
      </c>
      <c r="B143" s="31" t="s">
        <v>281</v>
      </c>
      <c r="C143" s="31" t="s">
        <v>259</v>
      </c>
      <c r="D143" s="11" t="s">
        <v>9</v>
      </c>
      <c r="E143" s="56">
        <f>'Summary by LA - 60+'!E143+'Summary by LA - 16 &amp; under'!E143</f>
        <v>2491</v>
      </c>
      <c r="F143" s="56">
        <f>'Summary by LA - 60+'!F143+'Summary by LA - 16 &amp; under'!F143</f>
        <v>3344</v>
      </c>
      <c r="G143" s="56">
        <f>'Summary by LA - 60+'!G143+'Summary by LA - 16 &amp; under'!G143</f>
        <v>3746</v>
      </c>
      <c r="H143" s="57">
        <f t="shared" si="7"/>
        <v>9581</v>
      </c>
      <c r="I143" s="62">
        <f>'Summary by LA - 60+'!I143+'Summary by LA - 16 &amp; under'!I143</f>
        <v>3890</v>
      </c>
      <c r="J143" s="59">
        <f>'Summary by LA - 60+'!J143+'Summary by LA - 16 &amp; under'!J143</f>
        <v>3579</v>
      </c>
      <c r="K143" s="59">
        <f>'Summary by LA - 60+'!K143+'Summary by LA - 16 &amp; under'!K143</f>
        <v>3888</v>
      </c>
      <c r="L143" s="60">
        <f t="shared" si="6"/>
        <v>11357</v>
      </c>
      <c r="M143" s="63">
        <f t="shared" si="8"/>
        <v>20938</v>
      </c>
      <c r="O143" s="52"/>
      <c r="P143" s="85"/>
    </row>
    <row r="144" spans="1:16" ht="12.75">
      <c r="A144" s="12" t="s">
        <v>141</v>
      </c>
      <c r="B144" s="31" t="s">
        <v>282</v>
      </c>
      <c r="C144" s="31" t="s">
        <v>255</v>
      </c>
      <c r="D144" s="11" t="s">
        <v>5</v>
      </c>
      <c r="E144" s="56">
        <f>'Summary by LA - 60+'!E144+'Summary by LA - 16 &amp; under'!E144</f>
        <v>6348</v>
      </c>
      <c r="F144" s="56">
        <f>'Summary by LA - 60+'!F144+'Summary by LA - 16 &amp; under'!F144</f>
        <v>7746</v>
      </c>
      <c r="G144" s="56">
        <f>'Summary by LA - 60+'!G144+'Summary by LA - 16 &amp; under'!G144</f>
        <v>6584</v>
      </c>
      <c r="H144" s="57">
        <f t="shared" si="7"/>
        <v>20678</v>
      </c>
      <c r="I144" s="62">
        <f>'Summary by LA - 60+'!I144+'Summary by LA - 16 &amp; under'!I144</f>
        <v>8086</v>
      </c>
      <c r="J144" s="59">
        <f>'Summary by LA - 60+'!J144+'Summary by LA - 16 &amp; under'!J144</f>
        <v>8947</v>
      </c>
      <c r="K144" s="59">
        <f>'Summary by LA - 60+'!K144+'Summary by LA - 16 &amp; under'!K144</f>
        <v>4653</v>
      </c>
      <c r="L144" s="60">
        <f t="shared" si="6"/>
        <v>21686</v>
      </c>
      <c r="M144" s="63">
        <f t="shared" si="8"/>
        <v>42364</v>
      </c>
      <c r="O144" s="52"/>
      <c r="P144" s="85"/>
    </row>
    <row r="145" spans="1:16" ht="12.75">
      <c r="A145" s="19" t="s">
        <v>142</v>
      </c>
      <c r="B145" s="31" t="s">
        <v>281</v>
      </c>
      <c r="C145" s="31" t="s">
        <v>259</v>
      </c>
      <c r="D145" s="11" t="s">
        <v>5</v>
      </c>
      <c r="E145" s="56">
        <f>'Summary by LA - 60+'!E145+'Summary by LA - 16 &amp; under'!E145</f>
        <v>14464</v>
      </c>
      <c r="F145" s="56">
        <f>'Summary by LA - 60+'!F145+'Summary by LA - 16 &amp; under'!F145</f>
        <v>11767</v>
      </c>
      <c r="G145" s="56">
        <f>'Summary by LA - 60+'!G145+'Summary by LA - 16 &amp; under'!G145</f>
        <v>10054</v>
      </c>
      <c r="H145" s="57">
        <f t="shared" si="7"/>
        <v>36285</v>
      </c>
      <c r="I145" s="62">
        <f>'Summary by LA - 60+'!I145+'Summary by LA - 16 &amp; under'!I145</f>
        <v>17340</v>
      </c>
      <c r="J145" s="59">
        <f>'Summary by LA - 60+'!J145+'Summary by LA - 16 &amp; under'!J145</f>
        <v>25035</v>
      </c>
      <c r="K145" s="59">
        <f>'Summary by LA - 60+'!K145+'Summary by LA - 16 &amp; under'!K145</f>
        <v>11606</v>
      </c>
      <c r="L145" s="60">
        <f t="shared" si="6"/>
        <v>53981</v>
      </c>
      <c r="M145" s="63">
        <f t="shared" si="8"/>
        <v>90266</v>
      </c>
      <c r="O145" s="52"/>
      <c r="P145" s="85"/>
    </row>
    <row r="146" spans="1:16" ht="12.75">
      <c r="A146" s="12" t="s">
        <v>143</v>
      </c>
      <c r="B146" s="31" t="s">
        <v>282</v>
      </c>
      <c r="C146" s="31" t="s">
        <v>257</v>
      </c>
      <c r="D146" s="11" t="s">
        <v>9</v>
      </c>
      <c r="E146" s="56">
        <f>'Summary by LA - 60+'!E146+'Summary by LA - 16 &amp; under'!E146</f>
        <v>1736</v>
      </c>
      <c r="F146" s="56">
        <f>'Summary by LA - 60+'!F146+'Summary by LA - 16 &amp; under'!F146</f>
        <v>2048</v>
      </c>
      <c r="G146" s="56">
        <f>'Summary by LA - 60+'!G146+'Summary by LA - 16 &amp; under'!G146</f>
        <v>2896</v>
      </c>
      <c r="H146" s="57">
        <f t="shared" si="7"/>
        <v>6680</v>
      </c>
      <c r="I146" s="62">
        <f>'Summary by LA - 60+'!I146+'Summary by LA - 16 &amp; under'!I146</f>
        <v>3005</v>
      </c>
      <c r="J146" s="59">
        <f>'Summary by LA - 60+'!J146+'Summary by LA - 16 &amp; under'!J146</f>
        <v>2668</v>
      </c>
      <c r="K146" s="59">
        <f>'Summary by LA - 60+'!K146+'Summary by LA - 16 &amp; under'!K146</f>
        <v>2858</v>
      </c>
      <c r="L146" s="60">
        <f t="shared" si="6"/>
        <v>8531</v>
      </c>
      <c r="M146" s="63">
        <f t="shared" si="8"/>
        <v>15211</v>
      </c>
      <c r="O146" s="52"/>
      <c r="P146" s="85"/>
    </row>
    <row r="147" spans="1:16" ht="12.75">
      <c r="A147" s="12" t="s">
        <v>144</v>
      </c>
      <c r="B147" s="31" t="s">
        <v>281</v>
      </c>
      <c r="C147" s="31" t="s">
        <v>260</v>
      </c>
      <c r="D147" s="11" t="s">
        <v>9</v>
      </c>
      <c r="E147" s="56">
        <f>'Summary by LA - 60+'!E147+'Summary by LA - 16 &amp; under'!E147</f>
        <v>3337</v>
      </c>
      <c r="F147" s="56">
        <f>'Summary by LA - 60+'!F147+'Summary by LA - 16 &amp; under'!F147</f>
        <v>3877</v>
      </c>
      <c r="G147" s="56">
        <f>'Summary by LA - 60+'!G147+'Summary by LA - 16 &amp; under'!G147</f>
        <v>4388</v>
      </c>
      <c r="H147" s="57">
        <f t="shared" si="7"/>
        <v>11602</v>
      </c>
      <c r="I147" s="62">
        <f>'Summary by LA - 60+'!I147+'Summary by LA - 16 &amp; under'!I147</f>
        <v>4970</v>
      </c>
      <c r="J147" s="59">
        <f>'Summary by LA - 60+'!J147+'Summary by LA - 16 &amp; under'!J147</f>
        <v>4393</v>
      </c>
      <c r="K147" s="59">
        <f>'Summary by LA - 60+'!K147+'Summary by LA - 16 &amp; under'!K147</f>
        <v>4647</v>
      </c>
      <c r="L147" s="60">
        <f t="shared" si="6"/>
        <v>14010</v>
      </c>
      <c r="M147" s="63">
        <f t="shared" si="8"/>
        <v>25612</v>
      </c>
      <c r="O147" s="52"/>
      <c r="P147" s="85"/>
    </row>
    <row r="148" spans="1:16" ht="12.75">
      <c r="A148" s="12" t="s">
        <v>145</v>
      </c>
      <c r="B148" s="31" t="s">
        <v>279</v>
      </c>
      <c r="C148" s="31" t="s">
        <v>262</v>
      </c>
      <c r="D148" s="11" t="s">
        <v>9</v>
      </c>
      <c r="E148" s="56">
        <f>'Summary by LA - 60+'!E148+'Summary by LA - 16 &amp; under'!E148</f>
        <v>2881</v>
      </c>
      <c r="F148" s="56">
        <f>'Summary by LA - 60+'!F148+'Summary by LA - 16 &amp; under'!F148</f>
        <v>3100</v>
      </c>
      <c r="G148" s="56">
        <f>'Summary by LA - 60+'!G148+'Summary by LA - 16 &amp; under'!G148</f>
        <v>3638</v>
      </c>
      <c r="H148" s="57">
        <f t="shared" si="7"/>
        <v>9619</v>
      </c>
      <c r="I148" s="62">
        <f>'Summary by LA - 60+'!I148+'Summary by LA - 16 &amp; under'!I148</f>
        <v>3817</v>
      </c>
      <c r="J148" s="59">
        <f>'Summary by LA - 60+'!J148+'Summary by LA - 16 &amp; under'!J148</f>
        <v>3869</v>
      </c>
      <c r="K148" s="59">
        <f>'Summary by LA - 60+'!K148+'Summary by LA - 16 &amp; under'!K148</f>
        <v>3601</v>
      </c>
      <c r="L148" s="60">
        <f t="shared" si="6"/>
        <v>11287</v>
      </c>
      <c r="M148" s="63">
        <f t="shared" si="8"/>
        <v>20906</v>
      </c>
      <c r="O148" s="52"/>
      <c r="P148" s="85"/>
    </row>
    <row r="149" spans="1:16" ht="12.75">
      <c r="A149" s="12" t="s">
        <v>146</v>
      </c>
      <c r="B149" s="31" t="s">
        <v>282</v>
      </c>
      <c r="C149" s="31" t="s">
        <v>261</v>
      </c>
      <c r="D149" s="11" t="s">
        <v>5</v>
      </c>
      <c r="E149" s="56">
        <f>'Summary by LA - 60+'!E149+'Summary by LA - 16 &amp; under'!E149</f>
        <v>2193</v>
      </c>
      <c r="F149" s="56">
        <f>'Summary by LA - 60+'!F149+'Summary by LA - 16 &amp; under'!F149</f>
        <v>2167</v>
      </c>
      <c r="G149" s="56">
        <f>'Summary by LA - 60+'!G149+'Summary by LA - 16 &amp; under'!G149</f>
        <v>1660</v>
      </c>
      <c r="H149" s="57">
        <f t="shared" si="7"/>
        <v>6020</v>
      </c>
      <c r="I149" s="62">
        <f>'Summary by LA - 60+'!I149+'Summary by LA - 16 &amp; under'!I149</f>
        <v>3217</v>
      </c>
      <c r="J149" s="59">
        <f>'Summary by LA - 60+'!J149+'Summary by LA - 16 &amp; under'!J149</f>
        <v>4205</v>
      </c>
      <c r="K149" s="59">
        <f>'Summary by LA - 60+'!K149+'Summary by LA - 16 &amp; under'!K149</f>
        <v>2513</v>
      </c>
      <c r="L149" s="60">
        <f t="shared" si="6"/>
        <v>9935</v>
      </c>
      <c r="M149" s="63">
        <f t="shared" si="8"/>
        <v>15955</v>
      </c>
      <c r="O149" s="52"/>
      <c r="P149" s="85"/>
    </row>
    <row r="150" spans="1:16" ht="12.75">
      <c r="A150" s="12" t="s">
        <v>147</v>
      </c>
      <c r="B150" s="31" t="s">
        <v>282</v>
      </c>
      <c r="C150" s="31" t="s">
        <v>255</v>
      </c>
      <c r="D150" s="11" t="s">
        <v>5</v>
      </c>
      <c r="E150" s="56">
        <f>'Summary by LA - 60+'!E150+'Summary by LA - 16 &amp; under'!E150</f>
        <v>7161</v>
      </c>
      <c r="F150" s="56">
        <f>'Summary by LA - 60+'!F150+'Summary by LA - 16 &amp; under'!F150</f>
        <v>7638</v>
      </c>
      <c r="G150" s="56">
        <f>'Summary by LA - 60+'!G150+'Summary by LA - 16 &amp; under'!G150</f>
        <v>7200</v>
      </c>
      <c r="H150" s="57">
        <f t="shared" si="7"/>
        <v>21999</v>
      </c>
      <c r="I150" s="62">
        <f>'Summary by LA - 60+'!I150+'Summary by LA - 16 &amp; under'!I150</f>
        <v>11046</v>
      </c>
      <c r="J150" s="59">
        <f>'Summary by LA - 60+'!J150+'Summary by LA - 16 &amp; under'!J150</f>
        <v>13278</v>
      </c>
      <c r="K150" s="59">
        <f>'Summary by LA - 60+'!K150+'Summary by LA - 16 &amp; under'!K150</f>
        <v>6346</v>
      </c>
      <c r="L150" s="60">
        <f t="shared" si="6"/>
        <v>30670</v>
      </c>
      <c r="M150" s="63">
        <f t="shared" si="8"/>
        <v>52669</v>
      </c>
      <c r="O150" s="52"/>
      <c r="P150" s="85"/>
    </row>
    <row r="151" spans="1:16" ht="12.75">
      <c r="A151" s="12" t="s">
        <v>148</v>
      </c>
      <c r="B151" s="31" t="s">
        <v>282</v>
      </c>
      <c r="C151" s="31" t="s">
        <v>255</v>
      </c>
      <c r="D151" s="11" t="s">
        <v>5</v>
      </c>
      <c r="E151" s="56">
        <f>'Summary by LA - 60+'!E151+'Summary by LA - 16 &amp; under'!E151</f>
        <v>18740</v>
      </c>
      <c r="F151" s="56">
        <f>'Summary by LA - 60+'!F151+'Summary by LA - 16 &amp; under'!F151</f>
        <v>11660</v>
      </c>
      <c r="G151" s="56">
        <f>'Summary by LA - 60+'!G151+'Summary by LA - 16 &amp; under'!G151</f>
        <v>11248</v>
      </c>
      <c r="H151" s="57">
        <f t="shared" si="7"/>
        <v>41648</v>
      </c>
      <c r="I151" s="62">
        <f>'Summary by LA - 60+'!I151+'Summary by LA - 16 &amp; under'!I151</f>
        <v>14897</v>
      </c>
      <c r="J151" s="59">
        <f>'Summary by LA - 60+'!J151+'Summary by LA - 16 &amp; under'!J151</f>
        <v>17441</v>
      </c>
      <c r="K151" s="59">
        <f>'Summary by LA - 60+'!K151+'Summary by LA - 16 &amp; under'!K151</f>
        <v>9819</v>
      </c>
      <c r="L151" s="60">
        <f t="shared" si="6"/>
        <v>42157</v>
      </c>
      <c r="M151" s="63">
        <f t="shared" si="8"/>
        <v>83805</v>
      </c>
      <c r="O151" s="52"/>
      <c r="P151" s="85"/>
    </row>
    <row r="152" spans="1:16" ht="12.75">
      <c r="A152" s="12" t="s">
        <v>149</v>
      </c>
      <c r="B152" s="31" t="s">
        <v>281</v>
      </c>
      <c r="C152" s="31" t="s">
        <v>262</v>
      </c>
      <c r="D152" s="11" t="s">
        <v>9</v>
      </c>
      <c r="E152" s="56">
        <f>'Summary by LA - 60+'!E152+'Summary by LA - 16 &amp; under'!E152</f>
        <v>4978</v>
      </c>
      <c r="F152" s="56">
        <f>'Summary by LA - 60+'!F152+'Summary by LA - 16 &amp; under'!F152</f>
        <v>5025</v>
      </c>
      <c r="G152" s="56">
        <f>'Summary by LA - 60+'!G152+'Summary by LA - 16 &amp; under'!G152</f>
        <v>5933</v>
      </c>
      <c r="H152" s="57">
        <f t="shared" si="7"/>
        <v>15936</v>
      </c>
      <c r="I152" s="62">
        <f>'Summary by LA - 60+'!I152+'Summary by LA - 16 &amp; under'!I152</f>
        <v>6654</v>
      </c>
      <c r="J152" s="59">
        <f>'Summary by LA - 60+'!J152+'Summary by LA - 16 &amp; under'!J152</f>
        <v>5775</v>
      </c>
      <c r="K152" s="59">
        <f>'Summary by LA - 60+'!K152+'Summary by LA - 16 &amp; under'!K152</f>
        <v>6262</v>
      </c>
      <c r="L152" s="60">
        <f t="shared" si="6"/>
        <v>18691</v>
      </c>
      <c r="M152" s="63">
        <f t="shared" si="8"/>
        <v>34627</v>
      </c>
      <c r="O152" s="52"/>
      <c r="P152" s="85"/>
    </row>
    <row r="153" spans="1:16" ht="12.75">
      <c r="A153" s="12" t="s">
        <v>150</v>
      </c>
      <c r="B153" s="31" t="s">
        <v>281</v>
      </c>
      <c r="C153" s="31" t="s">
        <v>255</v>
      </c>
      <c r="D153" s="11" t="s">
        <v>5</v>
      </c>
      <c r="E153" s="56">
        <f>'Summary by LA - 60+'!E153+'Summary by LA - 16 &amp; under'!E153</f>
        <v>8555</v>
      </c>
      <c r="F153" s="56">
        <f>'Summary by LA - 60+'!F153+'Summary by LA - 16 &amp; under'!F153</f>
        <v>8498</v>
      </c>
      <c r="G153" s="56">
        <f>'Summary by LA - 60+'!G153+'Summary by LA - 16 &amp; under'!G153</f>
        <v>8908</v>
      </c>
      <c r="H153" s="57">
        <f t="shared" si="7"/>
        <v>25961</v>
      </c>
      <c r="I153" s="62">
        <f>'Summary by LA - 60+'!I153+'Summary by LA - 16 &amp; under'!I153</f>
        <v>9729</v>
      </c>
      <c r="J153" s="59">
        <f>'Summary by LA - 60+'!J153+'Summary by LA - 16 &amp; under'!J153</f>
        <v>10937</v>
      </c>
      <c r="K153" s="59">
        <f>'Summary by LA - 60+'!K153+'Summary by LA - 16 &amp; under'!K153</f>
        <v>7556</v>
      </c>
      <c r="L153" s="60">
        <f t="shared" si="6"/>
        <v>28222</v>
      </c>
      <c r="M153" s="63">
        <f t="shared" si="8"/>
        <v>54183</v>
      </c>
      <c r="O153" s="52"/>
      <c r="P153" s="85"/>
    </row>
    <row r="154" spans="1:16" ht="12.75">
      <c r="A154" s="12" t="s">
        <v>151</v>
      </c>
      <c r="B154" s="31" t="s">
        <v>282</v>
      </c>
      <c r="C154" s="31" t="s">
        <v>255</v>
      </c>
      <c r="D154" s="11" t="s">
        <v>5</v>
      </c>
      <c r="E154" s="56">
        <f>'Summary by LA - 60+'!E154+'Summary by LA - 16 &amp; under'!E154</f>
        <v>3820</v>
      </c>
      <c r="F154" s="56">
        <f>'Summary by LA - 60+'!F154+'Summary by LA - 16 &amp; under'!F154</f>
        <v>3969</v>
      </c>
      <c r="G154" s="56">
        <f>'Summary by LA - 60+'!G154+'Summary by LA - 16 &amp; under'!G154</f>
        <v>4451</v>
      </c>
      <c r="H154" s="57">
        <f t="shared" si="7"/>
        <v>12240</v>
      </c>
      <c r="I154" s="62">
        <f>'Summary by LA - 60+'!I154+'Summary by LA - 16 &amp; under'!I154</f>
        <v>5390</v>
      </c>
      <c r="J154" s="59">
        <f>'Summary by LA - 60+'!J154+'Summary by LA - 16 &amp; under'!J154</f>
        <v>4940</v>
      </c>
      <c r="K154" s="59">
        <f>'Summary by LA - 60+'!K154+'Summary by LA - 16 &amp; under'!K154</f>
        <v>4005</v>
      </c>
      <c r="L154" s="60">
        <f t="shared" si="6"/>
        <v>14335</v>
      </c>
      <c r="M154" s="63">
        <f t="shared" si="8"/>
        <v>26575</v>
      </c>
      <c r="O154" s="52"/>
      <c r="P154" s="85"/>
    </row>
    <row r="155" spans="1:16" ht="12.75">
      <c r="A155" s="12" t="s">
        <v>152</v>
      </c>
      <c r="B155" s="31" t="s">
        <v>279</v>
      </c>
      <c r="C155" s="31" t="s">
        <v>254</v>
      </c>
      <c r="D155" s="11" t="s">
        <v>5</v>
      </c>
      <c r="E155" s="56">
        <f>'Summary by LA - 60+'!E155+'Summary by LA - 16 &amp; under'!E155</f>
        <v>1719</v>
      </c>
      <c r="F155" s="56">
        <f>'Summary by LA - 60+'!F155+'Summary by LA - 16 &amp; under'!F155</f>
        <v>4139</v>
      </c>
      <c r="G155" s="56">
        <f>'Summary by LA - 60+'!G155+'Summary by LA - 16 &amp; under'!G155</f>
        <v>4541</v>
      </c>
      <c r="H155" s="57">
        <f t="shared" si="7"/>
        <v>10399</v>
      </c>
      <c r="I155" s="62">
        <f>'Summary by LA - 60+'!I155+'Summary by LA - 16 &amp; under'!I155</f>
        <v>5733</v>
      </c>
      <c r="J155" s="59">
        <f>'Summary by LA - 60+'!J155+'Summary by LA - 16 &amp; under'!J155</f>
        <v>7151</v>
      </c>
      <c r="K155" s="59">
        <f>'Summary by LA - 60+'!K155+'Summary by LA - 16 &amp; under'!K155</f>
        <v>4439</v>
      </c>
      <c r="L155" s="60">
        <f t="shared" si="6"/>
        <v>17323</v>
      </c>
      <c r="M155" s="63">
        <f t="shared" si="8"/>
        <v>27722</v>
      </c>
      <c r="O155" s="52"/>
      <c r="P155" s="85"/>
    </row>
    <row r="156" spans="1:16" ht="12.75">
      <c r="A156" s="12" t="s">
        <v>153</v>
      </c>
      <c r="B156" s="31" t="s">
        <v>282</v>
      </c>
      <c r="C156" s="31" t="s">
        <v>256</v>
      </c>
      <c r="D156" s="11" t="s">
        <v>5</v>
      </c>
      <c r="E156" s="56">
        <f>'Summary by LA - 60+'!E156+'Summary by LA - 16 &amp; under'!E156</f>
        <v>6295</v>
      </c>
      <c r="F156" s="56">
        <f>'Summary by LA - 60+'!F156+'Summary by LA - 16 &amp; under'!F156</f>
        <v>8673</v>
      </c>
      <c r="G156" s="56">
        <f>'Summary by LA - 60+'!G156+'Summary by LA - 16 &amp; under'!G156</f>
        <v>8293</v>
      </c>
      <c r="H156" s="57">
        <f t="shared" si="7"/>
        <v>23261</v>
      </c>
      <c r="I156" s="62">
        <f>'Summary by LA - 60+'!I156+'Summary by LA - 16 &amp; under'!I156</f>
        <v>6965</v>
      </c>
      <c r="J156" s="59">
        <f>'Summary by LA - 60+'!J156+'Summary by LA - 16 &amp; under'!J156</f>
        <v>8525</v>
      </c>
      <c r="K156" s="59">
        <f>'Summary by LA - 60+'!K156+'Summary by LA - 16 &amp; under'!K156</f>
        <v>6081</v>
      </c>
      <c r="L156" s="60">
        <f t="shared" si="6"/>
        <v>21571</v>
      </c>
      <c r="M156" s="63">
        <f t="shared" si="8"/>
        <v>44832</v>
      </c>
      <c r="O156" s="52"/>
      <c r="P156" s="85"/>
    </row>
    <row r="157" spans="1:16" ht="12.75">
      <c r="A157" s="12" t="s">
        <v>154</v>
      </c>
      <c r="B157" s="31" t="s">
        <v>282</v>
      </c>
      <c r="C157" s="31" t="s">
        <v>254</v>
      </c>
      <c r="D157" s="11" t="s">
        <v>5</v>
      </c>
      <c r="E157" s="56">
        <f>'Summary by LA - 60+'!E157+'Summary by LA - 16 &amp; under'!E157</f>
        <v>5245</v>
      </c>
      <c r="F157" s="56">
        <f>'Summary by LA - 60+'!F157+'Summary by LA - 16 &amp; under'!F157</f>
        <v>5903</v>
      </c>
      <c r="G157" s="56">
        <f>'Summary by LA - 60+'!G157+'Summary by LA - 16 &amp; under'!G157</f>
        <v>5289</v>
      </c>
      <c r="H157" s="57">
        <f t="shared" si="7"/>
        <v>16437</v>
      </c>
      <c r="I157" s="62">
        <f>'Summary by LA - 60+'!I157+'Summary by LA - 16 &amp; under'!I157</f>
        <v>5176</v>
      </c>
      <c r="J157" s="59">
        <f>'Summary by LA - 60+'!J157+'Summary by LA - 16 &amp; under'!J157</f>
        <v>7999</v>
      </c>
      <c r="K157" s="59">
        <f>'Summary by LA - 60+'!K157+'Summary by LA - 16 &amp; under'!K157</f>
        <v>3902</v>
      </c>
      <c r="L157" s="60">
        <f t="shared" si="6"/>
        <v>17077</v>
      </c>
      <c r="M157" s="63">
        <f t="shared" si="8"/>
        <v>33514</v>
      </c>
      <c r="O157" s="52"/>
      <c r="P157" s="85"/>
    </row>
    <row r="158" spans="1:16" ht="12.75">
      <c r="A158" s="12" t="s">
        <v>155</v>
      </c>
      <c r="B158" s="31" t="s">
        <v>281</v>
      </c>
      <c r="C158" s="31" t="s">
        <v>257</v>
      </c>
      <c r="D158" s="11" t="s">
        <v>5</v>
      </c>
      <c r="E158" s="56">
        <f>'Summary by LA - 60+'!E158+'Summary by LA - 16 &amp; under'!E158</f>
        <v>3534</v>
      </c>
      <c r="F158" s="56">
        <f>'Summary by LA - 60+'!F158+'Summary by LA - 16 &amp; under'!F158</f>
        <v>5314</v>
      </c>
      <c r="G158" s="56">
        <f>'Summary by LA - 60+'!G158+'Summary by LA - 16 &amp; under'!G158</f>
        <v>5682</v>
      </c>
      <c r="H158" s="57">
        <f t="shared" si="7"/>
        <v>14530</v>
      </c>
      <c r="I158" s="62">
        <f>'Summary by LA - 60+'!I158+'Summary by LA - 16 &amp; under'!I158</f>
        <v>8198</v>
      </c>
      <c r="J158" s="59">
        <f>'Summary by LA - 60+'!J158+'Summary by LA - 16 &amp; under'!J158</f>
        <v>6886</v>
      </c>
      <c r="K158" s="59">
        <f>'Summary by LA - 60+'!K158+'Summary by LA - 16 &amp; under'!K158</f>
        <v>5025</v>
      </c>
      <c r="L158" s="60">
        <f t="shared" si="6"/>
        <v>20109</v>
      </c>
      <c r="M158" s="63">
        <f t="shared" si="8"/>
        <v>34639</v>
      </c>
      <c r="O158" s="52"/>
      <c r="P158" s="85"/>
    </row>
    <row r="159" spans="1:16" ht="12.75">
      <c r="A159" s="12" t="s">
        <v>156</v>
      </c>
      <c r="B159" s="31" t="s">
        <v>281</v>
      </c>
      <c r="C159" s="31" t="s">
        <v>260</v>
      </c>
      <c r="D159" s="11" t="s">
        <v>9</v>
      </c>
      <c r="E159" s="56">
        <f>'Summary by LA - 60+'!E159+'Summary by LA - 16 &amp; under'!E159</f>
        <v>3481</v>
      </c>
      <c r="F159" s="56">
        <f>'Summary by LA - 60+'!F159+'Summary by LA - 16 &amp; under'!F159</f>
        <v>3614</v>
      </c>
      <c r="G159" s="56">
        <f>'Summary by LA - 60+'!G159+'Summary by LA - 16 &amp; under'!G159</f>
        <v>3825</v>
      </c>
      <c r="H159" s="57">
        <f t="shared" si="7"/>
        <v>10920</v>
      </c>
      <c r="I159" s="62">
        <f>'Summary by LA - 60+'!I159+'Summary by LA - 16 &amp; under'!I159</f>
        <v>4511</v>
      </c>
      <c r="J159" s="59">
        <f>'Summary by LA - 60+'!J159+'Summary by LA - 16 &amp; under'!J159</f>
        <v>4793</v>
      </c>
      <c r="K159" s="59">
        <f>'Summary by LA - 60+'!K159+'Summary by LA - 16 &amp; under'!K159</f>
        <v>4235</v>
      </c>
      <c r="L159" s="60">
        <f t="shared" si="6"/>
        <v>13539</v>
      </c>
      <c r="M159" s="63">
        <f t="shared" si="8"/>
        <v>24459</v>
      </c>
      <c r="O159" s="52"/>
      <c r="P159" s="85"/>
    </row>
    <row r="160" spans="1:16" ht="12.75">
      <c r="A160" s="12" t="s">
        <v>157</v>
      </c>
      <c r="B160" s="31" t="s">
        <v>281</v>
      </c>
      <c r="C160" s="31" t="s">
        <v>256</v>
      </c>
      <c r="D160" s="11" t="s">
        <v>5</v>
      </c>
      <c r="E160" s="56">
        <f>'Summary by LA - 60+'!E160+'Summary by LA - 16 &amp; under'!E160</f>
        <v>3218</v>
      </c>
      <c r="F160" s="56">
        <f>'Summary by LA - 60+'!F160+'Summary by LA - 16 &amp; under'!F160</f>
        <v>6929</v>
      </c>
      <c r="G160" s="56">
        <f>'Summary by LA - 60+'!G160+'Summary by LA - 16 &amp; under'!G160</f>
        <v>7482</v>
      </c>
      <c r="H160" s="57">
        <f t="shared" si="7"/>
        <v>17629</v>
      </c>
      <c r="I160" s="62">
        <f>'Summary by LA - 60+'!I160+'Summary by LA - 16 &amp; under'!I160</f>
        <v>8533</v>
      </c>
      <c r="J160" s="59">
        <f>'Summary by LA - 60+'!J160+'Summary by LA - 16 &amp; under'!J160</f>
        <v>10373</v>
      </c>
      <c r="K160" s="59">
        <f>'Summary by LA - 60+'!K160+'Summary by LA - 16 &amp; under'!K160</f>
        <v>7229</v>
      </c>
      <c r="L160" s="60">
        <f t="shared" si="6"/>
        <v>26135</v>
      </c>
      <c r="M160" s="63">
        <f t="shared" si="8"/>
        <v>43764</v>
      </c>
      <c r="O160" s="52"/>
      <c r="P160" s="85"/>
    </row>
    <row r="161" spans="1:16" ht="12.75">
      <c r="A161" s="12" t="s">
        <v>158</v>
      </c>
      <c r="B161" s="31" t="s">
        <v>282</v>
      </c>
      <c r="C161" s="31" t="s">
        <v>254</v>
      </c>
      <c r="D161" s="11" t="s">
        <v>5</v>
      </c>
      <c r="E161" s="56">
        <f>'Summary by LA - 60+'!E161+'Summary by LA - 16 &amp; under'!E161</f>
        <v>5664</v>
      </c>
      <c r="F161" s="56">
        <f>'Summary by LA - 60+'!F161+'Summary by LA - 16 &amp; under'!F161</f>
        <v>7024</v>
      </c>
      <c r="G161" s="56">
        <f>'Summary by LA - 60+'!G161+'Summary by LA - 16 &amp; under'!G161</f>
        <v>6699</v>
      </c>
      <c r="H161" s="57">
        <f t="shared" si="7"/>
        <v>19387</v>
      </c>
      <c r="I161" s="62">
        <f>'Summary by LA - 60+'!I161+'Summary by LA - 16 &amp; under'!I161</f>
        <v>8911</v>
      </c>
      <c r="J161" s="59">
        <f>'Summary by LA - 60+'!J161+'Summary by LA - 16 &amp; under'!J161</f>
        <v>11828</v>
      </c>
      <c r="K161" s="59">
        <f>'Summary by LA - 60+'!K161+'Summary by LA - 16 &amp; under'!K161</f>
        <v>6678</v>
      </c>
      <c r="L161" s="60">
        <f t="shared" si="6"/>
        <v>27417</v>
      </c>
      <c r="M161" s="63">
        <f t="shared" si="8"/>
        <v>46804</v>
      </c>
      <c r="O161" s="52"/>
      <c r="P161" s="85"/>
    </row>
    <row r="162" spans="1:16" ht="12.75">
      <c r="A162" s="12" t="s">
        <v>159</v>
      </c>
      <c r="B162" s="31" t="s">
        <v>282</v>
      </c>
      <c r="C162" s="31" t="s">
        <v>260</v>
      </c>
      <c r="D162" s="11" t="s">
        <v>5</v>
      </c>
      <c r="E162" s="56">
        <f>'Summary by LA - 60+'!E162+'Summary by LA - 16 &amp; under'!E162</f>
        <v>2064</v>
      </c>
      <c r="F162" s="56">
        <f>'Summary by LA - 60+'!F162+'Summary by LA - 16 &amp; under'!F162</f>
        <v>2104</v>
      </c>
      <c r="G162" s="56">
        <f>'Summary by LA - 60+'!G162+'Summary by LA - 16 &amp; under'!G162</f>
        <v>1333</v>
      </c>
      <c r="H162" s="57">
        <f t="shared" si="7"/>
        <v>5501</v>
      </c>
      <c r="I162" s="62">
        <f>'Summary by LA - 60+'!I162+'Summary by LA - 16 &amp; under'!I162</f>
        <v>2842</v>
      </c>
      <c r="J162" s="59">
        <f>'Summary by LA - 60+'!J162+'Summary by LA - 16 &amp; under'!J162</f>
        <v>4201</v>
      </c>
      <c r="K162" s="59">
        <f>'Summary by LA - 60+'!K162+'Summary by LA - 16 &amp; under'!K162</f>
        <v>1697</v>
      </c>
      <c r="L162" s="60">
        <f t="shared" si="6"/>
        <v>8740</v>
      </c>
      <c r="M162" s="63">
        <f t="shared" si="8"/>
        <v>14241</v>
      </c>
      <c r="O162" s="52"/>
      <c r="P162" s="85"/>
    </row>
    <row r="163" spans="1:16" ht="12.75">
      <c r="A163" s="12" t="s">
        <v>160</v>
      </c>
      <c r="B163" s="31" t="s">
        <v>281</v>
      </c>
      <c r="C163" s="31" t="s">
        <v>256</v>
      </c>
      <c r="D163" s="11" t="s">
        <v>9</v>
      </c>
      <c r="E163" s="56">
        <f>'Summary by LA - 60+'!E163+'Summary by LA - 16 &amp; under'!E163</f>
        <v>640</v>
      </c>
      <c r="F163" s="56">
        <f>'Summary by LA - 60+'!F163+'Summary by LA - 16 &amp; under'!F163</f>
        <v>615</v>
      </c>
      <c r="G163" s="56">
        <f>'Summary by LA - 60+'!G163+'Summary by LA - 16 &amp; under'!G163</f>
        <v>717</v>
      </c>
      <c r="H163" s="57">
        <f t="shared" si="7"/>
        <v>1972</v>
      </c>
      <c r="I163" s="62">
        <f>'Summary by LA - 60+'!I163+'Summary by LA - 16 &amp; under'!I163</f>
        <v>1104</v>
      </c>
      <c r="J163" s="59">
        <f>'Summary by LA - 60+'!J163+'Summary by LA - 16 &amp; under'!J163</f>
        <v>841</v>
      </c>
      <c r="K163" s="59">
        <f>'Summary by LA - 60+'!K163+'Summary by LA - 16 &amp; under'!K163</f>
        <v>1091</v>
      </c>
      <c r="L163" s="60">
        <f t="shared" si="6"/>
        <v>3036</v>
      </c>
      <c r="M163" s="63">
        <f t="shared" si="8"/>
        <v>5008</v>
      </c>
      <c r="O163" s="52"/>
      <c r="P163" s="85"/>
    </row>
    <row r="164" spans="1:16" ht="12.75">
      <c r="A164" s="12" t="s">
        <v>161</v>
      </c>
      <c r="B164" s="31" t="s">
        <v>280</v>
      </c>
      <c r="C164" s="31" t="s">
        <v>258</v>
      </c>
      <c r="D164" s="11" t="s">
        <v>5</v>
      </c>
      <c r="E164" s="56">
        <f>'Summary by LA - 60+'!E164+'Summary by LA - 16 &amp; under'!E164</f>
        <v>4802</v>
      </c>
      <c r="F164" s="56">
        <f>'Summary by LA - 60+'!F164+'Summary by LA - 16 &amp; under'!F164</f>
        <v>5343</v>
      </c>
      <c r="G164" s="56">
        <f>'Summary by LA - 60+'!G164+'Summary by LA - 16 &amp; under'!G164</f>
        <v>5050</v>
      </c>
      <c r="H164" s="57">
        <f t="shared" si="7"/>
        <v>15195</v>
      </c>
      <c r="I164" s="62">
        <f>'Summary by LA - 60+'!I164+'Summary by LA - 16 &amp; under'!I164</f>
        <v>8076</v>
      </c>
      <c r="J164" s="59">
        <f>'Summary by LA - 60+'!J164+'Summary by LA - 16 &amp; under'!J164</f>
        <v>9731</v>
      </c>
      <c r="K164" s="59">
        <f>'Summary by LA - 60+'!K164+'Summary by LA - 16 &amp; under'!K164</f>
        <v>3110</v>
      </c>
      <c r="L164" s="60">
        <f t="shared" si="6"/>
        <v>20917</v>
      </c>
      <c r="M164" s="63">
        <f t="shared" si="8"/>
        <v>36112</v>
      </c>
      <c r="O164" s="52"/>
      <c r="P164" s="85"/>
    </row>
    <row r="165" spans="1:16" ht="12.75">
      <c r="A165" s="12" t="s">
        <v>162</v>
      </c>
      <c r="B165" s="31" t="s">
        <v>281</v>
      </c>
      <c r="C165" s="31" t="s">
        <v>262</v>
      </c>
      <c r="D165" s="11" t="s">
        <v>5</v>
      </c>
      <c r="E165" s="56">
        <f>'Summary by LA - 60+'!E165+'Summary by LA - 16 &amp; under'!E165</f>
        <v>11250</v>
      </c>
      <c r="F165" s="56">
        <f>'Summary by LA - 60+'!F165+'Summary by LA - 16 &amp; under'!F165</f>
        <v>9976</v>
      </c>
      <c r="G165" s="56">
        <f>'Summary by LA - 60+'!G165+'Summary by LA - 16 &amp; under'!G165</f>
        <v>8465</v>
      </c>
      <c r="H165" s="57">
        <f t="shared" si="7"/>
        <v>29691</v>
      </c>
      <c r="I165" s="62">
        <f>'Summary by LA - 60+'!I165+'Summary by LA - 16 &amp; under'!I165</f>
        <v>10786</v>
      </c>
      <c r="J165" s="59">
        <f>'Summary by LA - 60+'!J165+'Summary by LA - 16 &amp; under'!J165</f>
        <v>10806</v>
      </c>
      <c r="K165" s="59">
        <f>'Summary by LA - 60+'!K165+'Summary by LA - 16 &amp; under'!K165</f>
        <v>6184</v>
      </c>
      <c r="L165" s="60">
        <f t="shared" si="6"/>
        <v>27776</v>
      </c>
      <c r="M165" s="63">
        <f t="shared" si="8"/>
        <v>57467</v>
      </c>
      <c r="O165" s="52"/>
      <c r="P165" s="85"/>
    </row>
    <row r="166" spans="1:16" ht="12.75">
      <c r="A166" s="12" t="s">
        <v>163</v>
      </c>
      <c r="B166" s="31" t="s">
        <v>282</v>
      </c>
      <c r="C166" s="31" t="s">
        <v>261</v>
      </c>
      <c r="D166" s="11" t="s">
        <v>5</v>
      </c>
      <c r="E166" s="56">
        <f>'Summary by LA - 60+'!E166+'Summary by LA - 16 &amp; under'!E166</f>
        <v>2313</v>
      </c>
      <c r="F166" s="56">
        <f>'Summary by LA - 60+'!F166+'Summary by LA - 16 &amp; under'!F166</f>
        <v>3058</v>
      </c>
      <c r="G166" s="56">
        <f>'Summary by LA - 60+'!G166+'Summary by LA - 16 &amp; under'!G166</f>
        <v>3551</v>
      </c>
      <c r="H166" s="57">
        <f t="shared" si="7"/>
        <v>8922</v>
      </c>
      <c r="I166" s="62">
        <f>'Summary by LA - 60+'!I166+'Summary by LA - 16 &amp; under'!I166</f>
        <v>4263</v>
      </c>
      <c r="J166" s="59">
        <f>'Summary by LA - 60+'!J166+'Summary by LA - 16 &amp; under'!J166</f>
        <v>5469</v>
      </c>
      <c r="K166" s="59">
        <f>'Summary by LA - 60+'!K166+'Summary by LA - 16 &amp; under'!K166</f>
        <v>2671</v>
      </c>
      <c r="L166" s="60">
        <f t="shared" si="6"/>
        <v>12403</v>
      </c>
      <c r="M166" s="63">
        <f t="shared" si="8"/>
        <v>21325</v>
      </c>
      <c r="O166" s="52"/>
      <c r="P166" s="85"/>
    </row>
    <row r="167" spans="1:16" ht="12.75">
      <c r="A167" s="12" t="s">
        <v>164</v>
      </c>
      <c r="B167" s="31" t="s">
        <v>282</v>
      </c>
      <c r="C167" s="31" t="s">
        <v>254</v>
      </c>
      <c r="D167" s="11" t="s">
        <v>5</v>
      </c>
      <c r="E167" s="56">
        <f>'Summary by LA - 60+'!E167+'Summary by LA - 16 &amp; under'!E167</f>
        <v>4130</v>
      </c>
      <c r="F167" s="56">
        <f>'Summary by LA - 60+'!F167+'Summary by LA - 16 &amp; under'!F167</f>
        <v>4328</v>
      </c>
      <c r="G167" s="56">
        <f>'Summary by LA - 60+'!G167+'Summary by LA - 16 &amp; under'!G167</f>
        <v>3548</v>
      </c>
      <c r="H167" s="57">
        <f t="shared" si="7"/>
        <v>12006</v>
      </c>
      <c r="I167" s="62">
        <f>'Summary by LA - 60+'!I167+'Summary by LA - 16 &amp; under'!I167</f>
        <v>5264</v>
      </c>
      <c r="J167" s="59">
        <f>'Summary by LA - 60+'!J167+'Summary by LA - 16 &amp; under'!J167</f>
        <v>5984</v>
      </c>
      <c r="K167" s="59">
        <f>'Summary by LA - 60+'!K167+'Summary by LA - 16 &amp; under'!K167</f>
        <v>3518</v>
      </c>
      <c r="L167" s="60">
        <f t="shared" si="6"/>
        <v>14766</v>
      </c>
      <c r="M167" s="63">
        <f t="shared" si="8"/>
        <v>26772</v>
      </c>
      <c r="O167" s="52"/>
      <c r="P167" s="85"/>
    </row>
    <row r="168" spans="1:16" ht="12.75">
      <c r="A168" s="12" t="s">
        <v>165</v>
      </c>
      <c r="B168" s="31" t="s">
        <v>280</v>
      </c>
      <c r="C168" s="31" t="s">
        <v>258</v>
      </c>
      <c r="D168" s="11" t="s">
        <v>9</v>
      </c>
      <c r="E168" s="56">
        <f>'Summary by LA - 60+'!E168+'Summary by LA - 16 &amp; under'!E168</f>
        <v>1007</v>
      </c>
      <c r="F168" s="56">
        <f>'Summary by LA - 60+'!F168+'Summary by LA - 16 &amp; under'!F168</f>
        <v>1906</v>
      </c>
      <c r="G168" s="56">
        <f>'Summary by LA - 60+'!G168+'Summary by LA - 16 &amp; under'!G168</f>
        <v>2289</v>
      </c>
      <c r="H168" s="57">
        <f t="shared" si="7"/>
        <v>5202</v>
      </c>
      <c r="I168" s="62">
        <f>'Summary by LA - 60+'!I168+'Summary by LA - 16 &amp; under'!I168</f>
        <v>2141</v>
      </c>
      <c r="J168" s="59">
        <f>'Summary by LA - 60+'!J168+'Summary by LA - 16 &amp; under'!J168</f>
        <v>1955</v>
      </c>
      <c r="K168" s="59">
        <f>'Summary by LA - 60+'!K168+'Summary by LA - 16 &amp; under'!K168</f>
        <v>1450</v>
      </c>
      <c r="L168" s="60">
        <f t="shared" si="6"/>
        <v>5546</v>
      </c>
      <c r="M168" s="63">
        <f t="shared" si="8"/>
        <v>10748</v>
      </c>
      <c r="O168" s="52"/>
      <c r="P168" s="85"/>
    </row>
    <row r="169" spans="1:16" ht="12.75">
      <c r="A169" s="12" t="s">
        <v>166</v>
      </c>
      <c r="B169" s="31" t="s">
        <v>282</v>
      </c>
      <c r="C169" s="31" t="s">
        <v>259</v>
      </c>
      <c r="D169" s="11" t="s">
        <v>9</v>
      </c>
      <c r="E169" s="56">
        <f>'Summary by LA - 60+'!E169+'Summary by LA - 16 &amp; under'!E169</f>
        <v>394</v>
      </c>
      <c r="F169" s="56">
        <f>'Summary by LA - 60+'!F169+'Summary by LA - 16 &amp; under'!F169</f>
        <v>851</v>
      </c>
      <c r="G169" s="56">
        <f>'Summary by LA - 60+'!G169+'Summary by LA - 16 &amp; under'!G169</f>
        <v>949</v>
      </c>
      <c r="H169" s="57">
        <f t="shared" si="7"/>
        <v>2194</v>
      </c>
      <c r="I169" s="62">
        <f>'Summary by LA - 60+'!I169+'Summary by LA - 16 &amp; under'!I169</f>
        <v>947</v>
      </c>
      <c r="J169" s="59">
        <f>'Summary by LA - 60+'!J169+'Summary by LA - 16 &amp; under'!J169</f>
        <v>796</v>
      </c>
      <c r="K169" s="59">
        <f>'Summary by LA - 60+'!K169+'Summary by LA - 16 &amp; under'!K169</f>
        <v>992</v>
      </c>
      <c r="L169" s="60">
        <f t="shared" si="6"/>
        <v>2735</v>
      </c>
      <c r="M169" s="63">
        <f t="shared" si="8"/>
        <v>4929</v>
      </c>
      <c r="O169" s="52"/>
      <c r="P169" s="85"/>
    </row>
    <row r="170" spans="1:16" ht="12.75">
      <c r="A170" s="12" t="s">
        <v>167</v>
      </c>
      <c r="B170" s="31" t="s">
        <v>279</v>
      </c>
      <c r="C170" s="31" t="s">
        <v>254</v>
      </c>
      <c r="D170" s="11" t="s">
        <v>5</v>
      </c>
      <c r="E170" s="56">
        <f>'Summary by LA - 60+'!E170+'Summary by LA - 16 &amp; under'!E170</f>
        <v>12040</v>
      </c>
      <c r="F170" s="56">
        <f>'Summary by LA - 60+'!F170+'Summary by LA - 16 &amp; under'!F170</f>
        <v>10751</v>
      </c>
      <c r="G170" s="56">
        <f>'Summary by LA - 60+'!G170+'Summary by LA - 16 &amp; under'!G170</f>
        <v>9822</v>
      </c>
      <c r="H170" s="57">
        <f t="shared" si="7"/>
        <v>32613</v>
      </c>
      <c r="I170" s="62">
        <f>'Summary by LA - 60+'!I170+'Summary by LA - 16 &amp; under'!I170</f>
        <v>14691</v>
      </c>
      <c r="J170" s="59">
        <f>'Summary by LA - 60+'!J170+'Summary by LA - 16 &amp; under'!J170</f>
        <v>17833</v>
      </c>
      <c r="K170" s="59">
        <f>'Summary by LA - 60+'!K170+'Summary by LA - 16 &amp; under'!K170</f>
        <v>7702</v>
      </c>
      <c r="L170" s="60">
        <f t="shared" si="6"/>
        <v>40226</v>
      </c>
      <c r="M170" s="63">
        <f t="shared" si="8"/>
        <v>72839</v>
      </c>
      <c r="O170" s="52"/>
      <c r="P170" s="85"/>
    </row>
    <row r="171" spans="1:16" ht="12.75">
      <c r="A171" s="12" t="s">
        <v>168</v>
      </c>
      <c r="B171" s="31" t="s">
        <v>282</v>
      </c>
      <c r="C171" s="31" t="s">
        <v>256</v>
      </c>
      <c r="D171" s="11" t="s">
        <v>9</v>
      </c>
      <c r="E171" s="56">
        <f>'Summary by LA - 60+'!E171+'Summary by LA - 16 &amp; under'!E171</f>
        <v>1064</v>
      </c>
      <c r="F171" s="56">
        <f>'Summary by LA - 60+'!F171+'Summary by LA - 16 &amp; under'!F171</f>
        <v>1281</v>
      </c>
      <c r="G171" s="56">
        <f>'Summary by LA - 60+'!G171+'Summary by LA - 16 &amp; under'!G171</f>
        <v>1463</v>
      </c>
      <c r="H171" s="57">
        <f t="shared" si="7"/>
        <v>3808</v>
      </c>
      <c r="I171" s="62">
        <f>'Summary by LA - 60+'!I171+'Summary by LA - 16 &amp; under'!I171</f>
        <v>1569</v>
      </c>
      <c r="J171" s="59">
        <f>'Summary by LA - 60+'!J171+'Summary by LA - 16 &amp; under'!J171</f>
        <v>1427</v>
      </c>
      <c r="K171" s="59">
        <f>'Summary by LA - 60+'!K171+'Summary by LA - 16 &amp; under'!K171</f>
        <v>1462</v>
      </c>
      <c r="L171" s="60">
        <f t="shared" si="6"/>
        <v>4458</v>
      </c>
      <c r="M171" s="63">
        <f t="shared" si="8"/>
        <v>8266</v>
      </c>
      <c r="O171" s="52"/>
      <c r="P171" s="85"/>
    </row>
    <row r="172" spans="1:16" ht="12.75">
      <c r="A172" s="12" t="s">
        <v>169</v>
      </c>
      <c r="B172" s="31" t="s">
        <v>279</v>
      </c>
      <c r="C172" s="31" t="s">
        <v>259</v>
      </c>
      <c r="D172" s="11" t="s">
        <v>5</v>
      </c>
      <c r="E172" s="56">
        <f>'Summary by LA - 60+'!E172+'Summary by LA - 16 &amp; under'!E172</f>
        <v>8304</v>
      </c>
      <c r="F172" s="56">
        <f>'Summary by LA - 60+'!F172+'Summary by LA - 16 &amp; under'!F172</f>
        <v>11652</v>
      </c>
      <c r="G172" s="56">
        <f>'Summary by LA - 60+'!G172+'Summary by LA - 16 &amp; under'!G172</f>
        <v>11085</v>
      </c>
      <c r="H172" s="57">
        <f t="shared" si="7"/>
        <v>31041</v>
      </c>
      <c r="I172" s="62">
        <f>'Summary by LA - 60+'!I172+'Summary by LA - 16 &amp; under'!I172</f>
        <v>13936</v>
      </c>
      <c r="J172" s="59">
        <f>'Summary by LA - 60+'!J172+'Summary by LA - 16 &amp; under'!J172</f>
        <v>15300</v>
      </c>
      <c r="K172" s="59">
        <f>'Summary by LA - 60+'!K172+'Summary by LA - 16 &amp; under'!K172</f>
        <v>11545</v>
      </c>
      <c r="L172" s="60">
        <f t="shared" si="6"/>
        <v>40781</v>
      </c>
      <c r="M172" s="63">
        <f t="shared" si="8"/>
        <v>71822</v>
      </c>
      <c r="O172" s="52"/>
      <c r="P172" s="85"/>
    </row>
    <row r="173" spans="1:16" ht="12.75">
      <c r="A173" s="12" t="s">
        <v>170</v>
      </c>
      <c r="B173" s="31" t="s">
        <v>282</v>
      </c>
      <c r="C173" s="31" t="s">
        <v>261</v>
      </c>
      <c r="D173" s="11" t="s">
        <v>5</v>
      </c>
      <c r="E173" s="56">
        <f>'Summary by LA - 60+'!E173+'Summary by LA - 16 &amp; under'!E173</f>
        <v>944</v>
      </c>
      <c r="F173" s="56">
        <f>'Summary by LA - 60+'!F173+'Summary by LA - 16 &amp; under'!F173</f>
        <v>2053</v>
      </c>
      <c r="G173" s="56">
        <f>'Summary by LA - 60+'!G173+'Summary by LA - 16 &amp; under'!G173</f>
        <v>2103</v>
      </c>
      <c r="H173" s="57">
        <f t="shared" si="7"/>
        <v>5100</v>
      </c>
      <c r="I173" s="62">
        <f>'Summary by LA - 60+'!I173+'Summary by LA - 16 &amp; under'!I173</f>
        <v>2849</v>
      </c>
      <c r="J173" s="59">
        <f>'Summary by LA - 60+'!J173+'Summary by LA - 16 &amp; under'!J173</f>
        <v>4534</v>
      </c>
      <c r="K173" s="59">
        <f>'Summary by LA - 60+'!K173+'Summary by LA - 16 &amp; under'!K173</f>
        <v>4528</v>
      </c>
      <c r="L173" s="60">
        <f t="shared" si="6"/>
        <v>11911</v>
      </c>
      <c r="M173" s="63">
        <f t="shared" si="8"/>
        <v>17011</v>
      </c>
      <c r="O173" s="52"/>
      <c r="P173" s="85"/>
    </row>
    <row r="174" spans="1:16" ht="12.75">
      <c r="A174" s="12" t="s">
        <v>171</v>
      </c>
      <c r="B174" s="31" t="s">
        <v>282</v>
      </c>
      <c r="C174" s="31" t="s">
        <v>255</v>
      </c>
      <c r="D174" s="11" t="s">
        <v>9</v>
      </c>
      <c r="E174" s="56">
        <f>'Summary by LA - 60+'!E174+'Summary by LA - 16 &amp; under'!E174</f>
        <v>1472</v>
      </c>
      <c r="F174" s="56">
        <f>'Summary by LA - 60+'!F174+'Summary by LA - 16 &amp; under'!F174</f>
        <v>1288</v>
      </c>
      <c r="G174" s="56">
        <f>'Summary by LA - 60+'!G174+'Summary by LA - 16 &amp; under'!G174</f>
        <v>1455</v>
      </c>
      <c r="H174" s="57">
        <f t="shared" si="7"/>
        <v>4215</v>
      </c>
      <c r="I174" s="62">
        <f>'Summary by LA - 60+'!I174+'Summary by LA - 16 &amp; under'!I174</f>
        <v>1523</v>
      </c>
      <c r="J174" s="59">
        <f>'Summary by LA - 60+'!J174+'Summary by LA - 16 &amp; under'!J174</f>
        <v>1469</v>
      </c>
      <c r="K174" s="59">
        <f>'Summary by LA - 60+'!K174+'Summary by LA - 16 &amp; under'!K174</f>
        <v>1579</v>
      </c>
      <c r="L174" s="60">
        <f t="shared" si="6"/>
        <v>4571</v>
      </c>
      <c r="M174" s="63">
        <f t="shared" si="8"/>
        <v>8786</v>
      </c>
      <c r="O174" s="52"/>
      <c r="P174" s="85"/>
    </row>
    <row r="175" spans="1:16" ht="12.75">
      <c r="A175" s="12" t="s">
        <v>172</v>
      </c>
      <c r="B175" s="31" t="s">
        <v>282</v>
      </c>
      <c r="C175" s="31" t="s">
        <v>256</v>
      </c>
      <c r="D175" s="11" t="s">
        <v>5</v>
      </c>
      <c r="E175" s="56">
        <f>'Summary by LA - 60+'!E175+'Summary by LA - 16 &amp; under'!E175</f>
        <v>4963</v>
      </c>
      <c r="F175" s="56">
        <f>'Summary by LA - 60+'!F175+'Summary by LA - 16 &amp; under'!F175</f>
        <v>4731</v>
      </c>
      <c r="G175" s="56">
        <f>'Summary by LA - 60+'!G175+'Summary by LA - 16 &amp; under'!G175</f>
        <v>4211</v>
      </c>
      <c r="H175" s="57">
        <f t="shared" si="7"/>
        <v>13905</v>
      </c>
      <c r="I175" s="62">
        <f>'Summary by LA - 60+'!I175+'Summary by LA - 16 &amp; under'!I175</f>
        <v>5127</v>
      </c>
      <c r="J175" s="59">
        <f>'Summary by LA - 60+'!J175+'Summary by LA - 16 &amp; under'!J175</f>
        <v>6483</v>
      </c>
      <c r="K175" s="59">
        <f>'Summary by LA - 60+'!K175+'Summary by LA - 16 &amp; under'!K175</f>
        <v>3789</v>
      </c>
      <c r="L175" s="60">
        <f t="shared" si="6"/>
        <v>15399</v>
      </c>
      <c r="M175" s="63">
        <f t="shared" si="8"/>
        <v>29304</v>
      </c>
      <c r="O175" s="52"/>
      <c r="P175" s="85"/>
    </row>
    <row r="176" spans="1:16" ht="12.75">
      <c r="A176" s="12" t="s">
        <v>173</v>
      </c>
      <c r="B176" s="31" t="s">
        <v>281</v>
      </c>
      <c r="C176" s="31" t="s">
        <v>255</v>
      </c>
      <c r="D176" s="11" t="s">
        <v>5</v>
      </c>
      <c r="E176" s="56">
        <f>'Summary by LA - 60+'!E176+'Summary by LA - 16 &amp; under'!E176</f>
        <v>613</v>
      </c>
      <c r="F176" s="56">
        <f>'Summary by LA - 60+'!F176+'Summary by LA - 16 &amp; under'!F176</f>
        <v>639</v>
      </c>
      <c r="G176" s="56">
        <f>'Summary by LA - 60+'!G176+'Summary by LA - 16 &amp; under'!G176</f>
        <v>440</v>
      </c>
      <c r="H176" s="57">
        <f t="shared" si="7"/>
        <v>1692</v>
      </c>
      <c r="I176" s="62">
        <f>'Summary by LA - 60+'!I176+'Summary by LA - 16 &amp; under'!I176</f>
        <v>929</v>
      </c>
      <c r="J176" s="59">
        <f>'Summary by LA - 60+'!J176+'Summary by LA - 16 &amp; under'!J176</f>
        <v>1316</v>
      </c>
      <c r="K176" s="59">
        <f>'Summary by LA - 60+'!K176+'Summary by LA - 16 &amp; under'!K176</f>
        <v>743</v>
      </c>
      <c r="L176" s="60">
        <f t="shared" si="6"/>
        <v>2988</v>
      </c>
      <c r="M176" s="63">
        <f t="shared" si="8"/>
        <v>4680</v>
      </c>
      <c r="O176" s="52"/>
      <c r="P176" s="85"/>
    </row>
    <row r="177" spans="1:16" ht="12.75">
      <c r="A177" s="12" t="s">
        <v>174</v>
      </c>
      <c r="B177" s="31" t="s">
        <v>282</v>
      </c>
      <c r="C177" s="31" t="s">
        <v>259</v>
      </c>
      <c r="D177" s="11" t="s">
        <v>9</v>
      </c>
      <c r="E177" s="56">
        <f>'Summary by LA - 60+'!E177+'Summary by LA - 16 &amp; under'!E177</f>
        <v>917</v>
      </c>
      <c r="F177" s="56">
        <f>'Summary by LA - 60+'!F177+'Summary by LA - 16 &amp; under'!F177</f>
        <v>1027</v>
      </c>
      <c r="G177" s="56">
        <f>'Summary by LA - 60+'!G177+'Summary by LA - 16 &amp; under'!G177</f>
        <v>1276</v>
      </c>
      <c r="H177" s="57">
        <f t="shared" si="7"/>
        <v>3220</v>
      </c>
      <c r="I177" s="62">
        <f>'Summary by LA - 60+'!I177+'Summary by LA - 16 &amp; under'!I177</f>
        <v>1363</v>
      </c>
      <c r="J177" s="59">
        <f>'Summary by LA - 60+'!J177+'Summary by LA - 16 &amp; under'!J177</f>
        <v>1268</v>
      </c>
      <c r="K177" s="59">
        <f>'Summary by LA - 60+'!K177+'Summary by LA - 16 &amp; under'!K177</f>
        <v>1279</v>
      </c>
      <c r="L177" s="60">
        <f t="shared" si="6"/>
        <v>3910</v>
      </c>
      <c r="M177" s="63">
        <f t="shared" si="8"/>
        <v>7130</v>
      </c>
      <c r="O177" s="52"/>
      <c r="P177" s="85"/>
    </row>
    <row r="178" spans="1:16" ht="12.75">
      <c r="A178" s="12" t="s">
        <v>175</v>
      </c>
      <c r="B178" s="31" t="s">
        <v>279</v>
      </c>
      <c r="C178" s="31" t="s">
        <v>254</v>
      </c>
      <c r="D178" s="11" t="s">
        <v>5</v>
      </c>
      <c r="E178" s="56">
        <f>'Summary by LA - 60+'!E178+'Summary by LA - 16 &amp; under'!E178</f>
        <v>13399</v>
      </c>
      <c r="F178" s="56">
        <f>'Summary by LA - 60+'!F178+'Summary by LA - 16 &amp; under'!F178</f>
        <v>10553</v>
      </c>
      <c r="G178" s="56">
        <f>'Summary by LA - 60+'!G178+'Summary by LA - 16 &amp; under'!G178</f>
        <v>12258</v>
      </c>
      <c r="H178" s="57">
        <f t="shared" si="7"/>
        <v>36210</v>
      </c>
      <c r="I178" s="62">
        <f>'Summary by LA - 60+'!I178+'Summary by LA - 16 &amp; under'!I178</f>
        <v>15171</v>
      </c>
      <c r="J178" s="59">
        <f>'Summary by LA - 60+'!J178+'Summary by LA - 16 &amp; under'!J178</f>
        <v>17551</v>
      </c>
      <c r="K178" s="59">
        <f>'Summary by LA - 60+'!K178+'Summary by LA - 16 &amp; under'!K178</f>
        <v>9517</v>
      </c>
      <c r="L178" s="60">
        <f t="shared" si="6"/>
        <v>42239</v>
      </c>
      <c r="M178" s="63">
        <f t="shared" si="8"/>
        <v>78449</v>
      </c>
      <c r="O178" s="52"/>
      <c r="P178" s="85"/>
    </row>
    <row r="179" spans="1:16" ht="12.75">
      <c r="A179" s="12" t="s">
        <v>176</v>
      </c>
      <c r="B179" s="31" t="s">
        <v>279</v>
      </c>
      <c r="C179" s="31" t="s">
        <v>261</v>
      </c>
      <c r="D179" s="11" t="s">
        <v>5</v>
      </c>
      <c r="E179" s="56">
        <f>'Summary by LA - 60+'!E179+'Summary by LA - 16 &amp; under'!E179</f>
        <v>13379</v>
      </c>
      <c r="F179" s="56">
        <f>'Summary by LA - 60+'!F179+'Summary by LA - 16 &amp; under'!F179</f>
        <v>14064</v>
      </c>
      <c r="G179" s="56">
        <f>'Summary by LA - 60+'!G179+'Summary by LA - 16 &amp; under'!G179</f>
        <v>12846</v>
      </c>
      <c r="H179" s="57">
        <f t="shared" si="7"/>
        <v>40289</v>
      </c>
      <c r="I179" s="62">
        <f>'Summary by LA - 60+'!I179+'Summary by LA - 16 &amp; under'!I179</f>
        <v>15732</v>
      </c>
      <c r="J179" s="59">
        <f>'Summary by LA - 60+'!J179+'Summary by LA - 16 &amp; under'!J179</f>
        <v>19372</v>
      </c>
      <c r="K179" s="59">
        <f>'Summary by LA - 60+'!K179+'Summary by LA - 16 &amp; under'!K179</f>
        <v>10265</v>
      </c>
      <c r="L179" s="60">
        <f t="shared" si="6"/>
        <v>45369</v>
      </c>
      <c r="M179" s="63">
        <f t="shared" si="8"/>
        <v>85658</v>
      </c>
      <c r="O179" s="52"/>
      <c r="P179" s="85"/>
    </row>
    <row r="180" spans="1:16" ht="12.75">
      <c r="A180" s="12" t="s">
        <v>177</v>
      </c>
      <c r="B180" s="31" t="s">
        <v>279</v>
      </c>
      <c r="C180" s="31" t="s">
        <v>254</v>
      </c>
      <c r="D180" s="11" t="s">
        <v>5</v>
      </c>
      <c r="E180" s="56">
        <f>'Summary by LA - 60+'!E180+'Summary by LA - 16 &amp; under'!E180</f>
        <v>17922</v>
      </c>
      <c r="F180" s="56">
        <f>'Summary by LA - 60+'!F180+'Summary by LA - 16 &amp; under'!F180</f>
        <v>14137</v>
      </c>
      <c r="G180" s="56">
        <f>'Summary by LA - 60+'!G180+'Summary by LA - 16 &amp; under'!G180</f>
        <v>14080</v>
      </c>
      <c r="H180" s="57">
        <f t="shared" si="7"/>
        <v>46139</v>
      </c>
      <c r="I180" s="62">
        <f>'Summary by LA - 60+'!I180+'Summary by LA - 16 &amp; under'!I180</f>
        <v>19589</v>
      </c>
      <c r="J180" s="59">
        <f>'Summary by LA - 60+'!J180+'Summary by LA - 16 &amp; under'!J180</f>
        <v>33466</v>
      </c>
      <c r="K180" s="59">
        <f>'Summary by LA - 60+'!K180+'Summary by LA - 16 &amp; under'!K180</f>
        <v>8894</v>
      </c>
      <c r="L180" s="60">
        <f t="shared" si="6"/>
        <v>61949</v>
      </c>
      <c r="M180" s="63">
        <f t="shared" si="8"/>
        <v>108088</v>
      </c>
      <c r="O180" s="52"/>
      <c r="P180" s="85"/>
    </row>
    <row r="181" spans="1:16" ht="12.75">
      <c r="A181" s="12" t="s">
        <v>178</v>
      </c>
      <c r="B181" s="31" t="s">
        <v>282</v>
      </c>
      <c r="C181" s="31" t="s">
        <v>259</v>
      </c>
      <c r="D181" s="11" t="s">
        <v>9</v>
      </c>
      <c r="E181" s="56">
        <f>'Summary by LA - 60+'!E181+'Summary by LA - 16 &amp; under'!E181</f>
        <v>438</v>
      </c>
      <c r="F181" s="56">
        <f>'Summary by LA - 60+'!F181+'Summary by LA - 16 &amp; under'!F181</f>
        <v>547</v>
      </c>
      <c r="G181" s="56">
        <f>'Summary by LA - 60+'!G181+'Summary by LA - 16 &amp; under'!G181</f>
        <v>619</v>
      </c>
      <c r="H181" s="57">
        <f t="shared" si="7"/>
        <v>1604</v>
      </c>
      <c r="I181" s="62">
        <f>'Summary by LA - 60+'!I181+'Summary by LA - 16 &amp; under'!I181</f>
        <v>728</v>
      </c>
      <c r="J181" s="59">
        <f>'Summary by LA - 60+'!J181+'Summary by LA - 16 &amp; under'!J181</f>
        <v>692</v>
      </c>
      <c r="K181" s="59">
        <f>'Summary by LA - 60+'!K181+'Summary by LA - 16 &amp; under'!K181</f>
        <v>602</v>
      </c>
      <c r="L181" s="60">
        <f t="shared" si="6"/>
        <v>2022</v>
      </c>
      <c r="M181" s="63">
        <f t="shared" si="8"/>
        <v>3626</v>
      </c>
      <c r="O181" s="52"/>
      <c r="P181" s="85"/>
    </row>
    <row r="182" spans="1:16" ht="12.75">
      <c r="A182" s="17" t="s">
        <v>179</v>
      </c>
      <c r="B182" s="31" t="s">
        <v>282</v>
      </c>
      <c r="C182" s="31" t="s">
        <v>256</v>
      </c>
      <c r="D182" s="11" t="s">
        <v>5</v>
      </c>
      <c r="E182" s="56">
        <f>'Summary by LA - 60+'!E182+'Summary by LA - 16 &amp; under'!E182</f>
        <v>3139</v>
      </c>
      <c r="F182" s="56">
        <f>'Summary by LA - 60+'!F182+'Summary by LA - 16 &amp; under'!F182</f>
        <v>3207</v>
      </c>
      <c r="G182" s="56">
        <f>'Summary by LA - 60+'!G182+'Summary by LA - 16 &amp; under'!G182</f>
        <v>2670</v>
      </c>
      <c r="H182" s="57">
        <f t="shared" si="7"/>
        <v>9016</v>
      </c>
      <c r="I182" s="62">
        <f>'Summary by LA - 60+'!I182+'Summary by LA - 16 &amp; under'!I182</f>
        <v>4391</v>
      </c>
      <c r="J182" s="59">
        <f>'Summary by LA - 60+'!J182+'Summary by LA - 16 &amp; under'!J182</f>
        <v>5444</v>
      </c>
      <c r="K182" s="59">
        <f>'Summary by LA - 60+'!K182+'Summary by LA - 16 &amp; under'!K182</f>
        <v>3110</v>
      </c>
      <c r="L182" s="60">
        <f t="shared" si="6"/>
        <v>12945</v>
      </c>
      <c r="M182" s="63">
        <f t="shared" si="8"/>
        <v>21961</v>
      </c>
      <c r="O182" s="52"/>
      <c r="P182" s="85"/>
    </row>
    <row r="183" spans="1:16" ht="12.75">
      <c r="A183" s="12" t="s">
        <v>180</v>
      </c>
      <c r="B183" s="32" t="s">
        <v>281</v>
      </c>
      <c r="C183" s="32" t="s">
        <v>261</v>
      </c>
      <c r="D183" s="11" t="s">
        <v>5</v>
      </c>
      <c r="E183" s="56">
        <f>'Summary by LA - 60+'!E183+'Summary by LA - 16 &amp; under'!E183</f>
        <v>23641</v>
      </c>
      <c r="F183" s="56">
        <f>'Summary by LA - 60+'!F183+'Summary by LA - 16 &amp; under'!F183</f>
        <v>21442</v>
      </c>
      <c r="G183" s="56">
        <f>'Summary by LA - 60+'!G183+'Summary by LA - 16 &amp; under'!G183</f>
        <v>23170</v>
      </c>
      <c r="H183" s="57">
        <f t="shared" si="7"/>
        <v>68253</v>
      </c>
      <c r="I183" s="62">
        <f>'Summary by LA - 60+'!I183+'Summary by LA - 16 &amp; under'!I183</f>
        <v>33474</v>
      </c>
      <c r="J183" s="59">
        <f>'Summary by LA - 60+'!J183+'Summary by LA - 16 &amp; under'!J183</f>
        <v>32293</v>
      </c>
      <c r="K183" s="59">
        <f>'Summary by LA - 60+'!K183+'Summary by LA - 16 &amp; under'!K183</f>
        <v>22355</v>
      </c>
      <c r="L183" s="60">
        <f t="shared" si="6"/>
        <v>88122</v>
      </c>
      <c r="M183" s="63">
        <f t="shared" si="8"/>
        <v>156375</v>
      </c>
      <c r="O183" s="52"/>
      <c r="P183" s="85"/>
    </row>
    <row r="184" spans="1:16" ht="12.75">
      <c r="A184" s="12" t="s">
        <v>181</v>
      </c>
      <c r="B184" s="31" t="s">
        <v>281</v>
      </c>
      <c r="C184" s="31" t="s">
        <v>256</v>
      </c>
      <c r="D184" s="11" t="s">
        <v>5</v>
      </c>
      <c r="E184" s="56">
        <f>'Summary by LA - 60+'!E184+'Summary by LA - 16 &amp; under'!E184</f>
        <v>2188</v>
      </c>
      <c r="F184" s="56">
        <f>'Summary by LA - 60+'!F184+'Summary by LA - 16 &amp; under'!F184</f>
        <v>1647</v>
      </c>
      <c r="G184" s="56">
        <f>'Summary by LA - 60+'!G184+'Summary by LA - 16 &amp; under'!G184</f>
        <v>2267</v>
      </c>
      <c r="H184" s="57">
        <f t="shared" si="7"/>
        <v>6102</v>
      </c>
      <c r="I184" s="62">
        <f>'Summary by LA - 60+'!I184+'Summary by LA - 16 &amp; under'!I184</f>
        <v>2707</v>
      </c>
      <c r="J184" s="59">
        <f>'Summary by LA - 60+'!J184+'Summary by LA - 16 &amp; under'!J184</f>
        <v>2586</v>
      </c>
      <c r="K184" s="59" t="s">
        <v>285</v>
      </c>
      <c r="L184" s="60">
        <f t="shared" si="6"/>
        <v>5293</v>
      </c>
      <c r="M184" s="63">
        <f t="shared" si="8"/>
        <v>11395</v>
      </c>
      <c r="O184" s="52"/>
      <c r="P184" s="85"/>
    </row>
    <row r="185" spans="1:16" ht="12.75">
      <c r="A185" s="12" t="s">
        <v>182</v>
      </c>
      <c r="B185" s="31" t="s">
        <v>279</v>
      </c>
      <c r="C185" s="31" t="s">
        <v>261</v>
      </c>
      <c r="D185" s="11" t="s">
        <v>5</v>
      </c>
      <c r="E185" s="56">
        <f>'Summary by LA - 60+'!E185+'Summary by LA - 16 &amp; under'!E185</f>
        <v>9455</v>
      </c>
      <c r="F185" s="56">
        <f>'Summary by LA - 60+'!F185+'Summary by LA - 16 &amp; under'!F185</f>
        <v>10700</v>
      </c>
      <c r="G185" s="56">
        <f>'Summary by LA - 60+'!G185+'Summary by LA - 16 &amp; under'!G185</f>
        <v>10137</v>
      </c>
      <c r="H185" s="57">
        <f t="shared" si="7"/>
        <v>30292</v>
      </c>
      <c r="I185" s="62">
        <f>'Summary by LA - 60+'!I185+'Summary by LA - 16 &amp; under'!I185</f>
        <v>11506</v>
      </c>
      <c r="J185" s="59">
        <f>'Summary by LA - 60+'!J185+'Summary by LA - 16 &amp; under'!J185</f>
        <v>15869</v>
      </c>
      <c r="K185" s="59">
        <f>'Summary by LA - 60+'!K185+'Summary by LA - 16 &amp; under'!K185</f>
        <v>9768</v>
      </c>
      <c r="L185" s="60">
        <f t="shared" si="6"/>
        <v>37143</v>
      </c>
      <c r="M185" s="63">
        <f t="shared" si="8"/>
        <v>67435</v>
      </c>
      <c r="O185" s="52"/>
      <c r="P185" s="85"/>
    </row>
    <row r="186" spans="1:16" ht="12.75">
      <c r="A186" s="12" t="s">
        <v>183</v>
      </c>
      <c r="B186" s="31" t="s">
        <v>282</v>
      </c>
      <c r="C186" s="31" t="s">
        <v>257</v>
      </c>
      <c r="D186" s="11" t="s">
        <v>5</v>
      </c>
      <c r="E186" s="56">
        <f>'Summary by LA - 60+'!E186+'Summary by LA - 16 &amp; under'!E186</f>
        <v>2688</v>
      </c>
      <c r="F186" s="56">
        <f>'Summary by LA - 60+'!F186+'Summary by LA - 16 &amp; under'!F186</f>
        <v>3230</v>
      </c>
      <c r="G186" s="56">
        <f>'Summary by LA - 60+'!G186+'Summary by LA - 16 &amp; under'!G186</f>
        <v>2782</v>
      </c>
      <c r="H186" s="57">
        <f t="shared" si="7"/>
        <v>8700</v>
      </c>
      <c r="I186" s="62">
        <f>'Summary by LA - 60+'!I186+'Summary by LA - 16 &amp; under'!I186</f>
        <v>3789</v>
      </c>
      <c r="J186" s="59">
        <f>'Summary by LA - 60+'!J186+'Summary by LA - 16 &amp; under'!J186</f>
        <v>4755</v>
      </c>
      <c r="K186" s="59">
        <f>'Summary by LA - 60+'!K186+'Summary by LA - 16 &amp; under'!K186</f>
        <v>3102</v>
      </c>
      <c r="L186" s="60">
        <f t="shared" si="6"/>
        <v>11646</v>
      </c>
      <c r="M186" s="63">
        <f t="shared" si="8"/>
        <v>20346</v>
      </c>
      <c r="O186" s="52"/>
      <c r="P186" s="85"/>
    </row>
    <row r="187" spans="1:16" ht="12.75">
      <c r="A187" s="12" t="s">
        <v>184</v>
      </c>
      <c r="B187" s="31" t="s">
        <v>282</v>
      </c>
      <c r="C187" s="31" t="s">
        <v>255</v>
      </c>
      <c r="D187" s="11" t="s">
        <v>5</v>
      </c>
      <c r="E187" s="56">
        <f>'Summary by LA - 60+'!E187+'Summary by LA - 16 &amp; under'!E187</f>
        <v>2230</v>
      </c>
      <c r="F187" s="56">
        <f>'Summary by LA - 60+'!F187+'Summary by LA - 16 &amp; under'!F187</f>
        <v>3249</v>
      </c>
      <c r="G187" s="56">
        <f>'Summary by LA - 60+'!G187+'Summary by LA - 16 &amp; under'!G187</f>
        <v>3366</v>
      </c>
      <c r="H187" s="57">
        <f t="shared" si="7"/>
        <v>8845</v>
      </c>
      <c r="I187" s="62">
        <f>'Summary by LA - 60+'!I187+'Summary by LA - 16 &amp; under'!I187</f>
        <v>3401</v>
      </c>
      <c r="J187" s="59">
        <f>'Summary by LA - 60+'!J187+'Summary by LA - 16 &amp; under'!J187</f>
        <v>5871</v>
      </c>
      <c r="K187" s="59">
        <f>'Summary by LA - 60+'!K187+'Summary by LA - 16 &amp; under'!K187</f>
        <v>4551</v>
      </c>
      <c r="L187" s="60">
        <f t="shared" si="6"/>
        <v>13823</v>
      </c>
      <c r="M187" s="63">
        <f t="shared" si="8"/>
        <v>22668</v>
      </c>
      <c r="O187" s="52"/>
      <c r="P187" s="85"/>
    </row>
    <row r="188" spans="1:16" ht="12.75">
      <c r="A188" s="12" t="s">
        <v>185</v>
      </c>
      <c r="B188" s="31" t="s">
        <v>281</v>
      </c>
      <c r="C188" s="31" t="s">
        <v>260</v>
      </c>
      <c r="D188" s="11" t="s">
        <v>9</v>
      </c>
      <c r="E188" s="56">
        <f>'Summary by LA - 60+'!E188+'Summary by LA - 16 &amp; under'!E188</f>
        <v>3274</v>
      </c>
      <c r="F188" s="56">
        <f>'Summary by LA - 60+'!F188+'Summary by LA - 16 &amp; under'!F188</f>
        <v>4393</v>
      </c>
      <c r="G188" s="56">
        <f>'Summary by LA - 60+'!G188+'Summary by LA - 16 &amp; under'!G188</f>
        <v>5093</v>
      </c>
      <c r="H188" s="57">
        <f t="shared" si="7"/>
        <v>12760</v>
      </c>
      <c r="I188" s="62">
        <f>'Summary by LA - 60+'!I188+'Summary by LA - 16 &amp; under'!I188</f>
        <v>5628</v>
      </c>
      <c r="J188" s="59">
        <f>'Summary by LA - 60+'!J188+'Summary by LA - 16 &amp; under'!J188</f>
        <v>4605</v>
      </c>
      <c r="K188" s="59">
        <f>'Summary by LA - 60+'!K188+'Summary by LA - 16 &amp; under'!K188</f>
        <v>4640</v>
      </c>
      <c r="L188" s="60">
        <f t="shared" si="6"/>
        <v>14873</v>
      </c>
      <c r="M188" s="63">
        <f t="shared" si="8"/>
        <v>27633</v>
      </c>
      <c r="O188" s="52"/>
      <c r="P188" s="85"/>
    </row>
    <row r="189" spans="1:16" ht="12.75">
      <c r="A189" s="12" t="s">
        <v>186</v>
      </c>
      <c r="B189" s="31" t="s">
        <v>282</v>
      </c>
      <c r="C189" s="31" t="s">
        <v>260</v>
      </c>
      <c r="D189" s="11" t="s">
        <v>9</v>
      </c>
      <c r="E189" s="56">
        <f>'Summary by LA - 60+'!E189+'Summary by LA - 16 &amp; under'!E189</f>
        <v>863</v>
      </c>
      <c r="F189" s="56">
        <f>'Summary by LA - 60+'!F189+'Summary by LA - 16 &amp; under'!F189</f>
        <v>1109</v>
      </c>
      <c r="G189" s="56">
        <f>'Summary by LA - 60+'!G189+'Summary by LA - 16 &amp; under'!G189</f>
        <v>1413</v>
      </c>
      <c r="H189" s="57">
        <f t="shared" si="7"/>
        <v>3385</v>
      </c>
      <c r="I189" s="62">
        <f>'Summary by LA - 60+'!I189+'Summary by LA - 16 &amp; under'!I189</f>
        <v>1453</v>
      </c>
      <c r="J189" s="59">
        <f>'Summary by LA - 60+'!J189+'Summary by LA - 16 &amp; under'!J189</f>
        <v>1146</v>
      </c>
      <c r="K189" s="59">
        <f>'Summary by LA - 60+'!K189+'Summary by LA - 16 &amp; under'!K189</f>
        <v>1305</v>
      </c>
      <c r="L189" s="60">
        <f t="shared" si="6"/>
        <v>3904</v>
      </c>
      <c r="M189" s="63">
        <f t="shared" si="8"/>
        <v>7289</v>
      </c>
      <c r="O189" s="52"/>
      <c r="P189" s="85"/>
    </row>
    <row r="190" spans="1:16" ht="12.75">
      <c r="A190" s="12" t="s">
        <v>187</v>
      </c>
      <c r="B190" s="31" t="s">
        <v>282</v>
      </c>
      <c r="C190" s="31" t="s">
        <v>255</v>
      </c>
      <c r="D190" s="11" t="s">
        <v>5</v>
      </c>
      <c r="E190" s="56">
        <f>'Summary by LA - 60+'!E190+'Summary by LA - 16 &amp; under'!E190</f>
        <v>2208</v>
      </c>
      <c r="F190" s="56">
        <f>'Summary by LA - 60+'!F190+'Summary by LA - 16 &amp; under'!F190</f>
        <v>2576</v>
      </c>
      <c r="G190" s="56">
        <f>'Summary by LA - 60+'!G190+'Summary by LA - 16 &amp; under'!G190</f>
        <v>2327</v>
      </c>
      <c r="H190" s="57">
        <f t="shared" si="7"/>
        <v>7111</v>
      </c>
      <c r="I190" s="62">
        <f>'Summary by LA - 60+'!I190+'Summary by LA - 16 &amp; under'!I190</f>
        <v>325</v>
      </c>
      <c r="J190" s="59">
        <f>'Summary by LA - 60+'!J190+'Summary by LA - 16 &amp; under'!J190</f>
        <v>4268</v>
      </c>
      <c r="K190" s="59">
        <f>'Summary by LA - 60+'!K190+'Summary by LA - 16 &amp; under'!K190</f>
        <v>2632</v>
      </c>
      <c r="L190" s="60">
        <f t="shared" si="6"/>
        <v>7225</v>
      </c>
      <c r="M190" s="63">
        <f t="shared" si="8"/>
        <v>14336</v>
      </c>
      <c r="O190" s="52"/>
      <c r="P190" s="85"/>
    </row>
    <row r="191" spans="1:16" ht="12.75">
      <c r="A191" s="12" t="s">
        <v>297</v>
      </c>
      <c r="B191" s="31" t="s">
        <v>282</v>
      </c>
      <c r="C191" s="31" t="s">
        <v>255</v>
      </c>
      <c r="D191" s="11" t="s">
        <v>5</v>
      </c>
      <c r="E191" s="56">
        <f>'Summary by LA - 60+'!E191+'Summary by LA - 16 &amp; under'!E191</f>
        <v>1380</v>
      </c>
      <c r="F191" s="56">
        <f>'Summary by LA - 60+'!F191+'Summary by LA - 16 &amp; under'!F191</f>
        <v>1772</v>
      </c>
      <c r="G191" s="56">
        <f>'Summary by LA - 60+'!G191+'Summary by LA - 16 &amp; under'!G191</f>
        <v>6375</v>
      </c>
      <c r="H191" s="57">
        <f t="shared" si="7"/>
        <v>9527</v>
      </c>
      <c r="I191" s="62">
        <f>'Summary by LA - 60+'!I191+'Summary by LA - 16 &amp; under'!I191</f>
        <v>12326</v>
      </c>
      <c r="J191" s="59">
        <f>'Summary by LA - 60+'!J191+'Summary by LA - 16 &amp; under'!J191</f>
        <v>16054</v>
      </c>
      <c r="K191" s="59">
        <f>'Summary by LA - 60+'!K191+'Summary by LA - 16 &amp; under'!K191</f>
        <v>7830</v>
      </c>
      <c r="L191" s="60">
        <f t="shared" si="6"/>
        <v>36210</v>
      </c>
      <c r="M191" s="63">
        <f t="shared" si="8"/>
        <v>45737</v>
      </c>
      <c r="O191" s="52"/>
      <c r="P191" s="85"/>
    </row>
    <row r="192" spans="1:16" ht="12.75">
      <c r="A192" s="12" t="s">
        <v>188</v>
      </c>
      <c r="B192" s="31" t="s">
        <v>282</v>
      </c>
      <c r="C192" s="31" t="s">
        <v>254</v>
      </c>
      <c r="D192" s="11" t="s">
        <v>5</v>
      </c>
      <c r="E192" s="56">
        <f>'Summary by LA - 60+'!E192+'Summary by LA - 16 &amp; under'!E192</f>
        <v>5316</v>
      </c>
      <c r="F192" s="56">
        <f>'Summary by LA - 60+'!F192+'Summary by LA - 16 &amp; under'!F192</f>
        <v>4503</v>
      </c>
      <c r="G192" s="56">
        <f>'Summary by LA - 60+'!G192+'Summary by LA - 16 &amp; under'!G192</f>
        <v>4725</v>
      </c>
      <c r="H192" s="57">
        <f t="shared" si="7"/>
        <v>14544</v>
      </c>
      <c r="I192" s="62">
        <f>'Summary by LA - 60+'!I192+'Summary by LA - 16 &amp; under'!I192</f>
        <v>8024</v>
      </c>
      <c r="J192" s="59">
        <f>'Summary by LA - 60+'!J192+'Summary by LA - 16 &amp; under'!J192</f>
        <v>9942</v>
      </c>
      <c r="K192" s="59">
        <f>'Summary by LA - 60+'!K192+'Summary by LA - 16 &amp; under'!K192</f>
        <v>3898</v>
      </c>
      <c r="L192" s="60">
        <f t="shared" si="6"/>
        <v>21864</v>
      </c>
      <c r="M192" s="63">
        <f t="shared" si="8"/>
        <v>36408</v>
      </c>
      <c r="O192" s="52"/>
      <c r="P192" s="85"/>
    </row>
    <row r="193" spans="1:16" ht="12.75">
      <c r="A193" s="12" t="s">
        <v>189</v>
      </c>
      <c r="B193" s="31" t="s">
        <v>282</v>
      </c>
      <c r="C193" s="31" t="s">
        <v>257</v>
      </c>
      <c r="D193" s="11" t="s">
        <v>9</v>
      </c>
      <c r="E193" s="56">
        <f>'Summary by LA - 60+'!E193+'Summary by LA - 16 &amp; under'!E193</f>
        <v>1639</v>
      </c>
      <c r="F193" s="56">
        <f>'Summary by LA - 60+'!F193+'Summary by LA - 16 &amp; under'!F193</f>
        <v>1783</v>
      </c>
      <c r="G193" s="56">
        <f>'Summary by LA - 60+'!G193+'Summary by LA - 16 &amp; under'!G193</f>
        <v>1930</v>
      </c>
      <c r="H193" s="57">
        <f t="shared" si="7"/>
        <v>5352</v>
      </c>
      <c r="I193" s="62">
        <f>'Summary by LA - 60+'!I193+'Summary by LA - 16 &amp; under'!I193</f>
        <v>2020</v>
      </c>
      <c r="J193" s="59">
        <f>'Summary by LA - 60+'!J193+'Summary by LA - 16 &amp; under'!J193</f>
        <v>2025</v>
      </c>
      <c r="K193" s="59">
        <f>'Summary by LA - 60+'!K193+'Summary by LA - 16 &amp; under'!K193</f>
        <v>2032</v>
      </c>
      <c r="L193" s="60">
        <f t="shared" si="6"/>
        <v>6077</v>
      </c>
      <c r="M193" s="63">
        <f t="shared" si="8"/>
        <v>11429</v>
      </c>
      <c r="O193" s="52"/>
      <c r="P193" s="85"/>
    </row>
    <row r="194" spans="1:16" ht="12.75">
      <c r="A194" s="12" t="s">
        <v>190</v>
      </c>
      <c r="B194" s="31" t="s">
        <v>282</v>
      </c>
      <c r="C194" s="31" t="s">
        <v>254</v>
      </c>
      <c r="D194" s="11" t="s">
        <v>9</v>
      </c>
      <c r="E194" s="56">
        <f>'Summary by LA - 60+'!E194+'Summary by LA - 16 &amp; under'!E194</f>
        <v>952</v>
      </c>
      <c r="F194" s="56">
        <f>'Summary by LA - 60+'!F194+'Summary by LA - 16 &amp; under'!F194</f>
        <v>1301</v>
      </c>
      <c r="G194" s="56">
        <f>'Summary by LA - 60+'!G194+'Summary by LA - 16 &amp; under'!G194</f>
        <v>1311</v>
      </c>
      <c r="H194" s="57">
        <f t="shared" si="7"/>
        <v>3564</v>
      </c>
      <c r="I194" s="62">
        <f>'Summary by LA - 60+'!I194+'Summary by LA - 16 &amp; under'!I194</f>
        <v>1544</v>
      </c>
      <c r="J194" s="59">
        <f>'Summary by LA - 60+'!J194+'Summary by LA - 16 &amp; under'!J194</f>
        <v>1303</v>
      </c>
      <c r="K194" s="59">
        <f>'Summary by LA - 60+'!K194+'Summary by LA - 16 &amp; under'!K194</f>
        <v>1455</v>
      </c>
      <c r="L194" s="60">
        <f t="shared" si="6"/>
        <v>4302</v>
      </c>
      <c r="M194" s="63">
        <f t="shared" si="8"/>
        <v>7866</v>
      </c>
      <c r="O194" s="52"/>
      <c r="P194" s="85"/>
    </row>
    <row r="195" spans="1:16" ht="12.75">
      <c r="A195" s="12" t="s">
        <v>191</v>
      </c>
      <c r="B195" s="31" t="s">
        <v>282</v>
      </c>
      <c r="C195" s="31" t="s">
        <v>260</v>
      </c>
      <c r="D195" s="11" t="s">
        <v>9</v>
      </c>
      <c r="E195" s="56">
        <f>'Summary by LA - 60+'!E195+'Summary by LA - 16 &amp; under'!E195</f>
        <v>1729</v>
      </c>
      <c r="F195" s="56">
        <f>'Summary by LA - 60+'!F195+'Summary by LA - 16 &amp; under'!F195</f>
        <v>2190</v>
      </c>
      <c r="G195" s="56">
        <f>'Summary by LA - 60+'!G195+'Summary by LA - 16 &amp; under'!G195</f>
        <v>3248</v>
      </c>
      <c r="H195" s="57">
        <f t="shared" si="7"/>
        <v>7167</v>
      </c>
      <c r="I195" s="62">
        <f>'Summary by LA - 60+'!I195+'Summary by LA - 16 &amp; under'!I195</f>
        <v>3651</v>
      </c>
      <c r="J195" s="59">
        <f>'Summary by LA - 60+'!J195+'Summary by LA - 16 &amp; under'!J195</f>
        <v>2955</v>
      </c>
      <c r="K195" s="59">
        <f>'Summary by LA - 60+'!K195+'Summary by LA - 16 &amp; under'!K195</f>
        <v>3430</v>
      </c>
      <c r="L195" s="60">
        <f aca="true" t="shared" si="9" ref="L195:L255">SUM(I195:K195)</f>
        <v>10036</v>
      </c>
      <c r="M195" s="63">
        <f t="shared" si="8"/>
        <v>17203</v>
      </c>
      <c r="O195" s="52"/>
      <c r="P195" s="85"/>
    </row>
    <row r="196" spans="1:16" ht="12.75">
      <c r="A196" s="12" t="s">
        <v>192</v>
      </c>
      <c r="B196" s="31" t="s">
        <v>282</v>
      </c>
      <c r="C196" s="31" t="s">
        <v>261</v>
      </c>
      <c r="D196" s="11" t="s">
        <v>5</v>
      </c>
      <c r="E196" s="56">
        <f>'Summary by LA - 60+'!E196+'Summary by LA - 16 &amp; under'!E196</f>
        <v>4935</v>
      </c>
      <c r="F196" s="56">
        <f>'Summary by LA - 60+'!F196+'Summary by LA - 16 &amp; under'!F196</f>
        <v>5052</v>
      </c>
      <c r="G196" s="56">
        <f>'Summary by LA - 60+'!G196+'Summary by LA - 16 &amp; under'!G196</f>
        <v>4638</v>
      </c>
      <c r="H196" s="57">
        <f aca="true" t="shared" si="10" ref="H196:H256">SUM(E196:G196)</f>
        <v>14625</v>
      </c>
      <c r="I196" s="62">
        <f>'Summary by LA - 60+'!I196+'Summary by LA - 16 &amp; under'!I196</f>
        <v>4664</v>
      </c>
      <c r="J196" s="59">
        <f>'Summary by LA - 60+'!J196+'Summary by LA - 16 &amp; under'!J196</f>
        <v>5522</v>
      </c>
      <c r="K196" s="59">
        <f>'Summary by LA - 60+'!K196+'Summary by LA - 16 &amp; under'!K196</f>
        <v>3512</v>
      </c>
      <c r="L196" s="60">
        <f t="shared" si="9"/>
        <v>13698</v>
      </c>
      <c r="M196" s="63">
        <f t="shared" si="8"/>
        <v>28323</v>
      </c>
      <c r="O196" s="52"/>
      <c r="P196" s="85"/>
    </row>
    <row r="197" spans="1:16" ht="12.75">
      <c r="A197" s="12" t="s">
        <v>193</v>
      </c>
      <c r="B197" s="31" t="s">
        <v>279</v>
      </c>
      <c r="C197" s="31" t="s">
        <v>262</v>
      </c>
      <c r="D197" s="11" t="s">
        <v>5</v>
      </c>
      <c r="E197" s="56">
        <f>'Summary by LA - 60+'!E197+'Summary by LA - 16 &amp; under'!E197</f>
        <v>11818</v>
      </c>
      <c r="F197" s="56">
        <f>'Summary by LA - 60+'!F197+'Summary by LA - 16 &amp; under'!F197</f>
        <v>11620</v>
      </c>
      <c r="G197" s="56">
        <f>'Summary by LA - 60+'!G197+'Summary by LA - 16 &amp; under'!G197</f>
        <v>9599</v>
      </c>
      <c r="H197" s="57">
        <f t="shared" si="10"/>
        <v>33037</v>
      </c>
      <c r="I197" s="62">
        <f>'Summary by LA - 60+'!I197+'Summary by LA - 16 &amp; under'!I197</f>
        <v>14040</v>
      </c>
      <c r="J197" s="59">
        <f>'Summary by LA - 60+'!J197+'Summary by LA - 16 &amp; under'!J197</f>
        <v>18479</v>
      </c>
      <c r="K197" s="59">
        <f>'Summary by LA - 60+'!K197+'Summary by LA - 16 &amp; under'!K197</f>
        <v>9671</v>
      </c>
      <c r="L197" s="60">
        <f t="shared" si="9"/>
        <v>42190</v>
      </c>
      <c r="M197" s="63">
        <f aca="true" t="shared" si="11" ref="M197:M255">H197+L197</f>
        <v>75227</v>
      </c>
      <c r="O197" s="52"/>
      <c r="P197" s="85"/>
    </row>
    <row r="198" spans="1:16" ht="12.75">
      <c r="A198" s="12" t="s">
        <v>194</v>
      </c>
      <c r="B198" s="31" t="s">
        <v>281</v>
      </c>
      <c r="C198" s="31" t="s">
        <v>256</v>
      </c>
      <c r="D198" s="11" t="s">
        <v>5</v>
      </c>
      <c r="E198" s="56">
        <f>'Summary by LA - 60+'!E198+'Summary by LA - 16 &amp; under'!E198</f>
        <v>14997</v>
      </c>
      <c r="F198" s="56">
        <f>'Summary by LA - 60+'!F198+'Summary by LA - 16 &amp; under'!F198</f>
        <v>13012</v>
      </c>
      <c r="G198" s="56">
        <f>'Summary by LA - 60+'!G198+'Summary by LA - 16 &amp; under'!G198</f>
        <v>9651</v>
      </c>
      <c r="H198" s="57">
        <f t="shared" si="10"/>
        <v>37660</v>
      </c>
      <c r="I198" s="62">
        <f>'Summary by LA - 60+'!I198+'Summary by LA - 16 &amp; under'!I198</f>
        <v>12770</v>
      </c>
      <c r="J198" s="59">
        <f>'Summary by LA - 60+'!J198+'Summary by LA - 16 &amp; under'!J198</f>
        <v>16811</v>
      </c>
      <c r="K198" s="59">
        <f>'Summary by LA - 60+'!K198+'Summary by LA - 16 &amp; under'!K198</f>
        <v>7887</v>
      </c>
      <c r="L198" s="60">
        <f t="shared" si="9"/>
        <v>37468</v>
      </c>
      <c r="M198" s="63">
        <f t="shared" si="11"/>
        <v>75128</v>
      </c>
      <c r="O198" s="52"/>
      <c r="P198" s="85"/>
    </row>
    <row r="199" spans="1:16" ht="12.75">
      <c r="A199" s="12" t="s">
        <v>195</v>
      </c>
      <c r="B199" s="31" t="s">
        <v>281</v>
      </c>
      <c r="C199" s="31" t="s">
        <v>257</v>
      </c>
      <c r="D199" s="11" t="s">
        <v>5</v>
      </c>
      <c r="E199" s="56">
        <f>'Summary by LA - 60+'!E199+'Summary by LA - 16 &amp; under'!E199</f>
        <v>9047</v>
      </c>
      <c r="F199" s="56">
        <f>'Summary by LA - 60+'!F199+'Summary by LA - 16 &amp; under'!F199</f>
        <v>9862</v>
      </c>
      <c r="G199" s="56">
        <f>'Summary by LA - 60+'!G199+'Summary by LA - 16 &amp; under'!G199</f>
        <v>9070</v>
      </c>
      <c r="H199" s="57">
        <f t="shared" si="10"/>
        <v>27979</v>
      </c>
      <c r="I199" s="62">
        <f>'Summary by LA - 60+'!I199+'Summary by LA - 16 &amp; under'!I199</f>
        <v>11580</v>
      </c>
      <c r="J199" s="59">
        <f>'Summary by LA - 60+'!J199+'Summary by LA - 16 &amp; under'!J199</f>
        <v>12169</v>
      </c>
      <c r="K199" s="59">
        <f>'Summary by LA - 60+'!K199+'Summary by LA - 16 &amp; under'!K199</f>
        <v>7638</v>
      </c>
      <c r="L199" s="60">
        <f t="shared" si="9"/>
        <v>31387</v>
      </c>
      <c r="M199" s="63">
        <f t="shared" si="11"/>
        <v>59366</v>
      </c>
      <c r="O199" s="52"/>
      <c r="P199" s="85"/>
    </row>
    <row r="200" spans="1:16" ht="12.75">
      <c r="A200" s="12" t="s">
        <v>196</v>
      </c>
      <c r="B200" s="31" t="s">
        <v>280</v>
      </c>
      <c r="C200" s="31" t="s">
        <v>258</v>
      </c>
      <c r="D200" s="11" t="s">
        <v>5</v>
      </c>
      <c r="E200" s="56">
        <f>'Summary by LA - 60+'!E200+'Summary by LA - 16 &amp; under'!E200</f>
        <v>2173</v>
      </c>
      <c r="F200" s="56">
        <f>'Summary by LA - 60+'!F200+'Summary by LA - 16 &amp; under'!F200</f>
        <v>3390</v>
      </c>
      <c r="G200" s="56">
        <f>'Summary by LA - 60+'!G200+'Summary by LA - 16 &amp; under'!G200</f>
        <v>1947</v>
      </c>
      <c r="H200" s="57">
        <f t="shared" si="10"/>
        <v>7510</v>
      </c>
      <c r="I200" s="62">
        <f>'Summary by LA - 60+'!I200+'Summary by LA - 16 &amp; under'!I200</f>
        <v>3775</v>
      </c>
      <c r="J200" s="59">
        <f>'Summary by LA - 60+'!J200+'Summary by LA - 16 &amp; under'!J200</f>
        <v>4257</v>
      </c>
      <c r="K200" s="59">
        <f>'Summary by LA - 60+'!K200+'Summary by LA - 16 &amp; under'!K200</f>
        <v>3187</v>
      </c>
      <c r="L200" s="60">
        <f t="shared" si="9"/>
        <v>11219</v>
      </c>
      <c r="M200" s="63">
        <f t="shared" si="11"/>
        <v>18729</v>
      </c>
      <c r="O200" s="52"/>
      <c r="P200" s="85"/>
    </row>
    <row r="201" spans="1:16" ht="12.75">
      <c r="A201" s="12" t="s">
        <v>197</v>
      </c>
      <c r="B201" s="31" t="s">
        <v>282</v>
      </c>
      <c r="C201" s="31" t="s">
        <v>256</v>
      </c>
      <c r="D201" s="11" t="s">
        <v>5</v>
      </c>
      <c r="E201" s="56">
        <f>'Summary by LA - 60+'!E201+'Summary by LA - 16 &amp; under'!E201</f>
        <v>10324</v>
      </c>
      <c r="F201" s="56">
        <f>'Summary by LA - 60+'!F201+'Summary by LA - 16 &amp; under'!F201</f>
        <v>3886</v>
      </c>
      <c r="G201" s="56">
        <f>'Summary by LA - 60+'!G201+'Summary by LA - 16 &amp; under'!G201</f>
        <v>3152</v>
      </c>
      <c r="H201" s="57">
        <f t="shared" si="10"/>
        <v>17362</v>
      </c>
      <c r="I201" s="62">
        <f>'Summary by LA - 60+'!I201+'Summary by LA - 16 &amp; under'!I201</f>
        <v>4722</v>
      </c>
      <c r="J201" s="59">
        <f>'Summary by LA - 60+'!J201+'Summary by LA - 16 &amp; under'!J201</f>
        <v>5886</v>
      </c>
      <c r="K201" s="59">
        <f>'Summary by LA - 60+'!K201+'Summary by LA - 16 &amp; under'!K201</f>
        <v>3606</v>
      </c>
      <c r="L201" s="60">
        <f t="shared" si="9"/>
        <v>14214</v>
      </c>
      <c r="M201" s="63">
        <f t="shared" si="11"/>
        <v>31576</v>
      </c>
      <c r="O201" s="52"/>
      <c r="P201" s="85"/>
    </row>
    <row r="202" spans="1:16" ht="12.75">
      <c r="A202" s="12" t="s">
        <v>198</v>
      </c>
      <c r="B202" s="31" t="s">
        <v>282</v>
      </c>
      <c r="C202" s="31" t="s">
        <v>257</v>
      </c>
      <c r="D202" s="11" t="s">
        <v>5</v>
      </c>
      <c r="E202" s="56">
        <f>'Summary by LA - 60+'!E202+'Summary by LA - 16 &amp; under'!E202</f>
        <v>4772</v>
      </c>
      <c r="F202" s="56">
        <f>'Summary by LA - 60+'!F202+'Summary by LA - 16 &amp; under'!F202</f>
        <v>4939</v>
      </c>
      <c r="G202" s="56">
        <f>'Summary by LA - 60+'!G202+'Summary by LA - 16 &amp; under'!G202</f>
        <v>4843</v>
      </c>
      <c r="H202" s="57">
        <f t="shared" si="10"/>
        <v>14554</v>
      </c>
      <c r="I202" s="62">
        <f>'Summary by LA - 60+'!I202+'Summary by LA - 16 &amp; under'!I202</f>
        <v>6716</v>
      </c>
      <c r="J202" s="59">
        <f>'Summary by LA - 60+'!J202+'Summary by LA - 16 &amp; under'!J202</f>
        <v>8688</v>
      </c>
      <c r="K202" s="59">
        <f>'Summary by LA - 60+'!K202+'Summary by LA - 16 &amp; under'!K202</f>
        <v>4694</v>
      </c>
      <c r="L202" s="60">
        <f t="shared" si="9"/>
        <v>20098</v>
      </c>
      <c r="M202" s="63">
        <f t="shared" si="11"/>
        <v>34652</v>
      </c>
      <c r="O202" s="52"/>
      <c r="P202" s="85"/>
    </row>
    <row r="203" spans="1:16" ht="12.75">
      <c r="A203" s="12" t="s">
        <v>199</v>
      </c>
      <c r="B203" s="31" t="s">
        <v>282</v>
      </c>
      <c r="C203" s="31" t="s">
        <v>257</v>
      </c>
      <c r="D203" s="11" t="s">
        <v>5</v>
      </c>
      <c r="E203" s="56">
        <f>'Summary by LA - 60+'!E203+'Summary by LA - 16 &amp; under'!E203</f>
        <v>420</v>
      </c>
      <c r="F203" s="56">
        <f>'Summary by LA - 60+'!F203+'Summary by LA - 16 &amp; under'!F203</f>
        <v>889</v>
      </c>
      <c r="G203" s="56">
        <f>'Summary by LA - 60+'!G203+'Summary by LA - 16 &amp; under'!G203</f>
        <v>1078</v>
      </c>
      <c r="H203" s="57">
        <f t="shared" si="10"/>
        <v>2387</v>
      </c>
      <c r="I203" s="62">
        <f>'Summary by LA - 60+'!I203+'Summary by LA - 16 &amp; under'!I203</f>
        <v>7087</v>
      </c>
      <c r="J203" s="59">
        <f>'Summary by LA - 60+'!J203+'Summary by LA - 16 &amp; under'!J203</f>
        <v>8641</v>
      </c>
      <c r="K203" s="59">
        <f>'Summary by LA - 60+'!K203+'Summary by LA - 16 &amp; under'!K203</f>
        <v>3502</v>
      </c>
      <c r="L203" s="60">
        <f t="shared" si="9"/>
        <v>19230</v>
      </c>
      <c r="M203" s="63">
        <f t="shared" si="11"/>
        <v>21617</v>
      </c>
      <c r="O203" s="52"/>
      <c r="P203" s="85"/>
    </row>
    <row r="204" spans="1:16" ht="12.75">
      <c r="A204" s="12" t="s">
        <v>200</v>
      </c>
      <c r="B204" s="31" t="s">
        <v>279</v>
      </c>
      <c r="C204" s="31" t="s">
        <v>254</v>
      </c>
      <c r="D204" s="11" t="s">
        <v>5</v>
      </c>
      <c r="E204" s="56">
        <f>'Summary by LA - 60+'!E204+'Summary by LA - 16 &amp; under'!E204</f>
        <v>1675</v>
      </c>
      <c r="F204" s="56">
        <f>'Summary by LA - 60+'!F204+'Summary by LA - 16 &amp; under'!F204</f>
        <v>3479</v>
      </c>
      <c r="G204" s="56">
        <f>'Summary by LA - 60+'!G204+'Summary by LA - 16 &amp; under'!G204</f>
        <v>3605</v>
      </c>
      <c r="H204" s="57">
        <f t="shared" si="10"/>
        <v>8759</v>
      </c>
      <c r="I204" s="62">
        <f>'Summary by LA - 60+'!I204+'Summary by LA - 16 &amp; under'!I204</f>
        <v>4261</v>
      </c>
      <c r="J204" s="59">
        <f>'Summary by LA - 60+'!J204+'Summary by LA - 16 &amp; under'!J204</f>
        <v>7622</v>
      </c>
      <c r="K204" s="59">
        <f>'Summary by LA - 60+'!K204+'Summary by LA - 16 &amp; under'!K204</f>
        <v>3660</v>
      </c>
      <c r="L204" s="60">
        <f t="shared" si="9"/>
        <v>15543</v>
      </c>
      <c r="M204" s="63">
        <f t="shared" si="11"/>
        <v>24302</v>
      </c>
      <c r="O204" s="52"/>
      <c r="P204" s="85"/>
    </row>
    <row r="205" spans="1:16" ht="12.75">
      <c r="A205" s="12" t="s">
        <v>283</v>
      </c>
      <c r="B205" s="31" t="s">
        <v>279</v>
      </c>
      <c r="C205" s="31" t="s">
        <v>261</v>
      </c>
      <c r="D205" s="11" t="s">
        <v>5</v>
      </c>
      <c r="E205" s="56">
        <f>'Summary by LA - 60+'!E205+'Summary by LA - 16 &amp; under'!E205</f>
        <v>5272</v>
      </c>
      <c r="F205" s="56">
        <f>'Summary by LA - 60+'!F205+'Summary by LA - 16 &amp; under'!F205</f>
        <v>4973</v>
      </c>
      <c r="G205" s="56">
        <f>'Summary by LA - 60+'!G205+'Summary by LA - 16 &amp; under'!G205</f>
        <v>4542</v>
      </c>
      <c r="H205" s="57">
        <f t="shared" si="10"/>
        <v>14787</v>
      </c>
      <c r="I205" s="62">
        <f>'Summary by LA - 60+'!I205+'Summary by LA - 16 &amp; under'!I205</f>
        <v>5573</v>
      </c>
      <c r="J205" s="59">
        <f>'Summary by LA - 60+'!J205+'Summary by LA - 16 &amp; under'!J205</f>
        <v>6968</v>
      </c>
      <c r="K205" s="59">
        <f>'Summary by LA - 60+'!K205+'Summary by LA - 16 &amp; under'!K205</f>
        <v>5418</v>
      </c>
      <c r="L205" s="60">
        <f t="shared" si="9"/>
        <v>17959</v>
      </c>
      <c r="M205" s="63">
        <f t="shared" si="11"/>
        <v>32746</v>
      </c>
      <c r="O205" s="52"/>
      <c r="P205" s="85"/>
    </row>
    <row r="206" spans="1:16" ht="12.75">
      <c r="A206" s="12" t="s">
        <v>201</v>
      </c>
      <c r="B206" s="31" t="s">
        <v>282</v>
      </c>
      <c r="C206" s="31" t="s">
        <v>261</v>
      </c>
      <c r="D206" s="11" t="s">
        <v>5</v>
      </c>
      <c r="E206" s="56">
        <f>'Summary by LA - 60+'!E206+'Summary by LA - 16 &amp; under'!E206</f>
        <v>4570</v>
      </c>
      <c r="F206" s="56">
        <f>'Summary by LA - 60+'!F206+'Summary by LA - 16 &amp; under'!F206</f>
        <v>4444</v>
      </c>
      <c r="G206" s="56">
        <f>'Summary by LA - 60+'!G206+'Summary by LA - 16 &amp; under'!G206</f>
        <v>5251</v>
      </c>
      <c r="H206" s="57">
        <f t="shared" si="10"/>
        <v>14265</v>
      </c>
      <c r="I206" s="62">
        <f>'Summary by LA - 60+'!I206+'Summary by LA - 16 &amp; under'!I206</f>
        <v>6459</v>
      </c>
      <c r="J206" s="59">
        <f>'Summary by LA - 60+'!J206+'Summary by LA - 16 &amp; under'!J206</f>
        <v>6721</v>
      </c>
      <c r="K206" s="59">
        <f>'Summary by LA - 60+'!K206+'Summary by LA - 16 &amp; under'!K206</f>
        <v>4786</v>
      </c>
      <c r="L206" s="60">
        <f t="shared" si="9"/>
        <v>17966</v>
      </c>
      <c r="M206" s="63">
        <f t="shared" si="11"/>
        <v>32231</v>
      </c>
      <c r="O206" s="52"/>
      <c r="P206" s="85"/>
    </row>
    <row r="207" spans="1:16" ht="12.75">
      <c r="A207" s="12" t="s">
        <v>202</v>
      </c>
      <c r="B207" s="31" t="s">
        <v>282</v>
      </c>
      <c r="C207" s="31" t="s">
        <v>257</v>
      </c>
      <c r="D207" s="11" t="s">
        <v>5</v>
      </c>
      <c r="E207" s="56">
        <f>'Summary by LA - 60+'!E207+'Summary by LA - 16 &amp; under'!E207</f>
        <v>2230</v>
      </c>
      <c r="F207" s="56">
        <f>'Summary by LA - 60+'!F207+'Summary by LA - 16 &amp; under'!F207</f>
        <v>2422</v>
      </c>
      <c r="G207" s="56">
        <f>'Summary by LA - 60+'!G207+'Summary by LA - 16 &amp; under'!G207</f>
        <v>2466</v>
      </c>
      <c r="H207" s="57">
        <f t="shared" si="10"/>
        <v>7118</v>
      </c>
      <c r="I207" s="62">
        <f>'Summary by LA - 60+'!I207+'Summary by LA - 16 &amp; under'!I207</f>
        <v>3520</v>
      </c>
      <c r="J207" s="59">
        <f>'Summary by LA - 60+'!J207+'Summary by LA - 16 &amp; under'!J207</f>
        <v>2224</v>
      </c>
      <c r="K207" s="59">
        <f>'Summary by LA - 60+'!K207+'Summary by LA - 16 &amp; under'!K207</f>
        <v>1761</v>
      </c>
      <c r="L207" s="60">
        <f t="shared" si="9"/>
        <v>7505</v>
      </c>
      <c r="M207" s="63">
        <f t="shared" si="11"/>
        <v>14623</v>
      </c>
      <c r="O207" s="52"/>
      <c r="P207" s="85"/>
    </row>
    <row r="208" spans="1:16" ht="12.75">
      <c r="A208" s="12" t="s">
        <v>203</v>
      </c>
      <c r="B208" s="31" t="s">
        <v>279</v>
      </c>
      <c r="C208" s="31" t="s">
        <v>254</v>
      </c>
      <c r="D208" s="11" t="s">
        <v>9</v>
      </c>
      <c r="E208" s="56">
        <f>'Summary by LA - 60+'!E208+'Summary by LA - 16 &amp; under'!E208</f>
        <v>1750</v>
      </c>
      <c r="F208" s="56">
        <f>'Summary by LA - 60+'!F208+'Summary by LA - 16 &amp; under'!F208</f>
        <v>3723</v>
      </c>
      <c r="G208" s="56">
        <f>'Summary by LA - 60+'!G208+'Summary by LA - 16 &amp; under'!G208</f>
        <v>4490</v>
      </c>
      <c r="H208" s="57">
        <f t="shared" si="10"/>
        <v>9963</v>
      </c>
      <c r="I208" s="62">
        <f>'Summary by LA - 60+'!I208+'Summary by LA - 16 &amp; under'!I208</f>
        <v>5248</v>
      </c>
      <c r="J208" s="59">
        <f>'Summary by LA - 60+'!J208+'Summary by LA - 16 &amp; under'!J208</f>
        <v>4620</v>
      </c>
      <c r="K208" s="59">
        <f>'Summary by LA - 60+'!K208+'Summary by LA - 16 &amp; under'!K208</f>
        <v>4860</v>
      </c>
      <c r="L208" s="60">
        <f t="shared" si="9"/>
        <v>14728</v>
      </c>
      <c r="M208" s="63">
        <f t="shared" si="11"/>
        <v>24691</v>
      </c>
      <c r="O208" s="52"/>
      <c r="P208" s="85"/>
    </row>
    <row r="209" spans="1:16" ht="12.75">
      <c r="A209" s="12" t="s">
        <v>204</v>
      </c>
      <c r="B209" s="31" t="s">
        <v>281</v>
      </c>
      <c r="C209" s="31" t="s">
        <v>262</v>
      </c>
      <c r="D209" s="11" t="s">
        <v>5</v>
      </c>
      <c r="E209" s="56">
        <f>'Summary by LA - 60+'!E209+'Summary by LA - 16 &amp; under'!E209</f>
        <v>13242</v>
      </c>
      <c r="F209" s="56">
        <f>'Summary by LA - 60+'!F209+'Summary by LA - 16 &amp; under'!F209</f>
        <v>11750</v>
      </c>
      <c r="G209" s="56">
        <f>'Summary by LA - 60+'!G209+'Summary by LA - 16 &amp; under'!G209</f>
        <v>10105</v>
      </c>
      <c r="H209" s="57">
        <f t="shared" si="10"/>
        <v>35097</v>
      </c>
      <c r="I209" s="62">
        <f>'Summary by LA - 60+'!I209+'Summary by LA - 16 &amp; under'!I209</f>
        <v>15305</v>
      </c>
      <c r="J209" s="59">
        <f>'Summary by LA - 60+'!J209+'Summary by LA - 16 &amp; under'!J209</f>
        <v>19232</v>
      </c>
      <c r="K209" s="59">
        <f>'Summary by LA - 60+'!K209+'Summary by LA - 16 &amp; under'!K209</f>
        <v>9386</v>
      </c>
      <c r="L209" s="60">
        <f t="shared" si="9"/>
        <v>43923</v>
      </c>
      <c r="M209" s="63">
        <f t="shared" si="11"/>
        <v>79020</v>
      </c>
      <c r="O209" s="52"/>
      <c r="P209" s="85"/>
    </row>
    <row r="210" spans="1:16" ht="12.75">
      <c r="A210" s="12" t="s">
        <v>298</v>
      </c>
      <c r="B210" s="31" t="s">
        <v>281</v>
      </c>
      <c r="C210" s="31" t="s">
        <v>261</v>
      </c>
      <c r="D210" s="11" t="s">
        <v>5</v>
      </c>
      <c r="E210" s="56">
        <f>'Summary by LA - 60+'!E210+'Summary by LA - 16 &amp; under'!E210</f>
        <v>1244</v>
      </c>
      <c r="F210" s="56">
        <f>'Summary by LA - 60+'!F210+'Summary by LA - 16 &amp; under'!F210</f>
        <v>1739</v>
      </c>
      <c r="G210" s="56">
        <f>'Summary by LA - 60+'!G210+'Summary by LA - 16 &amp; under'!G210</f>
        <v>2357</v>
      </c>
      <c r="H210" s="57">
        <f t="shared" si="10"/>
        <v>5340</v>
      </c>
      <c r="I210" s="62">
        <f>'Summary by LA - 60+'!I210+'Summary by LA - 16 &amp; under'!I210</f>
        <v>2888</v>
      </c>
      <c r="J210" s="59">
        <f>'Summary by LA - 60+'!J210+'Summary by LA - 16 &amp; under'!J210</f>
        <v>2732</v>
      </c>
      <c r="K210" s="59">
        <f>'Summary by LA - 60+'!K210+'Summary by LA - 16 &amp; under'!K210</f>
        <v>6866</v>
      </c>
      <c r="L210" s="60">
        <f t="shared" si="9"/>
        <v>12486</v>
      </c>
      <c r="M210" s="63">
        <f t="shared" si="11"/>
        <v>17826</v>
      </c>
      <c r="O210" s="52"/>
      <c r="P210" s="85"/>
    </row>
    <row r="211" spans="1:16" ht="12.75">
      <c r="A211" s="12" t="s">
        <v>205</v>
      </c>
      <c r="B211" s="31" t="s">
        <v>282</v>
      </c>
      <c r="C211" s="31" t="s">
        <v>261</v>
      </c>
      <c r="D211" s="11" t="s">
        <v>9</v>
      </c>
      <c r="E211" s="56">
        <f>'Summary by LA - 60+'!E211+'Summary by LA - 16 &amp; under'!E211</f>
        <v>994</v>
      </c>
      <c r="F211" s="56">
        <f>'Summary by LA - 60+'!F211+'Summary by LA - 16 &amp; under'!F211</f>
        <v>1091</v>
      </c>
      <c r="G211" s="56">
        <f>'Summary by LA - 60+'!G211+'Summary by LA - 16 &amp; under'!G211</f>
        <v>1242</v>
      </c>
      <c r="H211" s="57">
        <f t="shared" si="10"/>
        <v>3327</v>
      </c>
      <c r="I211" s="62">
        <f>'Summary by LA - 60+'!I211+'Summary by LA - 16 &amp; under'!I211</f>
        <v>1335</v>
      </c>
      <c r="J211" s="59">
        <f>'Summary by LA - 60+'!J211+'Summary by LA - 16 &amp; under'!J211</f>
        <v>1497</v>
      </c>
      <c r="K211" s="59">
        <f>'Summary by LA - 60+'!K211+'Summary by LA - 16 &amp; under'!K211</f>
        <v>1391</v>
      </c>
      <c r="L211" s="60">
        <f t="shared" si="9"/>
        <v>4223</v>
      </c>
      <c r="M211" s="63">
        <f t="shared" si="11"/>
        <v>7550</v>
      </c>
      <c r="O211" s="52"/>
      <c r="P211" s="85"/>
    </row>
    <row r="212" spans="1:16" ht="12.75">
      <c r="A212" s="12" t="s">
        <v>206</v>
      </c>
      <c r="B212" s="31" t="s">
        <v>282</v>
      </c>
      <c r="C212" s="31" t="s">
        <v>260</v>
      </c>
      <c r="D212" s="11" t="s">
        <v>9</v>
      </c>
      <c r="E212" s="56">
        <f>'Summary by LA - 60+'!E212+'Summary by LA - 16 &amp; under'!E212</f>
        <v>1785</v>
      </c>
      <c r="F212" s="56">
        <f>'Summary by LA - 60+'!F212+'Summary by LA - 16 &amp; under'!F212</f>
        <v>2102</v>
      </c>
      <c r="G212" s="56">
        <f>'Summary by LA - 60+'!G212+'Summary by LA - 16 &amp; under'!G212</f>
        <v>2490</v>
      </c>
      <c r="H212" s="57">
        <f t="shared" si="10"/>
        <v>6377</v>
      </c>
      <c r="I212" s="62">
        <f>'Summary by LA - 60+'!I212+'Summary by LA - 16 &amp; under'!I212</f>
        <v>2605</v>
      </c>
      <c r="J212" s="59">
        <f>'Summary by LA - 60+'!J212+'Summary by LA - 16 &amp; under'!J212</f>
        <v>2565</v>
      </c>
      <c r="K212" s="59">
        <f>'Summary by LA - 60+'!K212+'Summary by LA - 16 &amp; under'!K212</f>
        <v>2706</v>
      </c>
      <c r="L212" s="60">
        <f t="shared" si="9"/>
        <v>7876</v>
      </c>
      <c r="M212" s="63">
        <f t="shared" si="11"/>
        <v>14253</v>
      </c>
      <c r="O212" s="52"/>
      <c r="P212" s="85"/>
    </row>
    <row r="213" spans="1:16" ht="12.75">
      <c r="A213" s="12" t="s">
        <v>207</v>
      </c>
      <c r="B213" s="31" t="s">
        <v>282</v>
      </c>
      <c r="C213" s="31" t="s">
        <v>257</v>
      </c>
      <c r="D213" s="11" t="s">
        <v>9</v>
      </c>
      <c r="E213" s="56">
        <f>'Summary by LA - 60+'!E213+'Summary by LA - 16 &amp; under'!E213</f>
        <v>3462</v>
      </c>
      <c r="F213" s="56">
        <f>'Summary by LA - 60+'!F213+'Summary by LA - 16 &amp; under'!F213</f>
        <v>3805</v>
      </c>
      <c r="G213" s="56">
        <f>'Summary by LA - 60+'!G213+'Summary by LA - 16 &amp; under'!G213</f>
        <v>4144</v>
      </c>
      <c r="H213" s="57">
        <f t="shared" si="10"/>
        <v>11411</v>
      </c>
      <c r="I213" s="62">
        <f>'Summary by LA - 60+'!I213+'Summary by LA - 16 &amp; under'!I213</f>
        <v>4530</v>
      </c>
      <c r="J213" s="59">
        <f>'Summary by LA - 60+'!J213+'Summary by LA - 16 &amp; under'!J213</f>
        <v>3948</v>
      </c>
      <c r="K213" s="59">
        <f>'Summary by LA - 60+'!K213+'Summary by LA - 16 &amp; under'!K213</f>
        <v>4004</v>
      </c>
      <c r="L213" s="60">
        <f t="shared" si="9"/>
        <v>12482</v>
      </c>
      <c r="M213" s="63">
        <f t="shared" si="11"/>
        <v>23893</v>
      </c>
      <c r="O213" s="52"/>
      <c r="P213" s="85"/>
    </row>
    <row r="214" spans="1:16" ht="12.75">
      <c r="A214" s="12" t="s">
        <v>208</v>
      </c>
      <c r="B214" s="31" t="s">
        <v>279</v>
      </c>
      <c r="C214" s="31" t="s">
        <v>262</v>
      </c>
      <c r="D214" s="11" t="s">
        <v>5</v>
      </c>
      <c r="E214" s="56">
        <f>'Summary by LA - 60+'!E214+'Summary by LA - 16 &amp; under'!E214</f>
        <v>16934</v>
      </c>
      <c r="F214" s="56">
        <f>'Summary by LA - 60+'!F214+'Summary by LA - 16 &amp; under'!F214</f>
        <v>17421</v>
      </c>
      <c r="G214" s="56">
        <f>'Summary by LA - 60+'!G214+'Summary by LA - 16 &amp; under'!G214</f>
        <v>16410</v>
      </c>
      <c r="H214" s="57">
        <f t="shared" si="10"/>
        <v>50765</v>
      </c>
      <c r="I214" s="62">
        <f>'Summary by LA - 60+'!I214+'Summary by LA - 16 &amp; under'!I214</f>
        <v>18759</v>
      </c>
      <c r="J214" s="59">
        <f>'Summary by LA - 60+'!J214+'Summary by LA - 16 &amp; under'!J214</f>
        <v>21040</v>
      </c>
      <c r="K214" s="59">
        <f>'Summary by LA - 60+'!K214+'Summary by LA - 16 &amp; under'!K214</f>
        <v>13515</v>
      </c>
      <c r="L214" s="60">
        <f t="shared" si="9"/>
        <v>53314</v>
      </c>
      <c r="M214" s="63">
        <f t="shared" si="11"/>
        <v>104079</v>
      </c>
      <c r="O214" s="52"/>
      <c r="P214" s="85"/>
    </row>
    <row r="215" spans="1:16" ht="12.75">
      <c r="A215" s="12" t="s">
        <v>209</v>
      </c>
      <c r="B215" s="31" t="s">
        <v>280</v>
      </c>
      <c r="C215" s="31" t="s">
        <v>258</v>
      </c>
      <c r="D215" s="11" t="s">
        <v>9</v>
      </c>
      <c r="E215" s="56">
        <f>'Summary by LA - 60+'!E215+'Summary by LA - 16 &amp; under'!E215</f>
        <v>1055</v>
      </c>
      <c r="F215" s="56">
        <f>'Summary by LA - 60+'!F215+'Summary by LA - 16 &amp; under'!F215</f>
        <v>2445</v>
      </c>
      <c r="G215" s="56">
        <f>'Summary by LA - 60+'!G215+'Summary by LA - 16 &amp; under'!G215</f>
        <v>3192</v>
      </c>
      <c r="H215" s="57">
        <f t="shared" si="10"/>
        <v>6692</v>
      </c>
      <c r="I215" s="62">
        <f>'Summary by LA - 60+'!I215+'Summary by LA - 16 &amp; under'!I215</f>
        <v>2934</v>
      </c>
      <c r="J215" s="59">
        <f>'Summary by LA - 60+'!J215+'Summary by LA - 16 &amp; under'!J215</f>
        <v>2913</v>
      </c>
      <c r="K215" s="59">
        <f>'Summary by LA - 60+'!K215+'Summary by LA - 16 &amp; under'!K215</f>
        <v>3467</v>
      </c>
      <c r="L215" s="60">
        <f t="shared" si="9"/>
        <v>9314</v>
      </c>
      <c r="M215" s="63">
        <f t="shared" si="11"/>
        <v>16006</v>
      </c>
      <c r="O215" s="52"/>
      <c r="P215" s="85"/>
    </row>
    <row r="216" spans="1:16" ht="12.75">
      <c r="A216" s="12" t="s">
        <v>210</v>
      </c>
      <c r="B216" s="31" t="s">
        <v>281</v>
      </c>
      <c r="C216" s="31" t="s">
        <v>260</v>
      </c>
      <c r="D216" s="11" t="s">
        <v>9</v>
      </c>
      <c r="E216" s="56">
        <f>'Summary by LA - 60+'!E216+'Summary by LA - 16 &amp; under'!E216</f>
        <v>1812</v>
      </c>
      <c r="F216" s="56">
        <f>'Summary by LA - 60+'!F216+'Summary by LA - 16 &amp; under'!F216</f>
        <v>1920</v>
      </c>
      <c r="G216" s="56">
        <f>'Summary by LA - 60+'!G216+'Summary by LA - 16 &amp; under'!G216</f>
        <v>2066</v>
      </c>
      <c r="H216" s="57">
        <f t="shared" si="10"/>
        <v>5798</v>
      </c>
      <c r="I216" s="62">
        <f>'Summary by LA - 60+'!I216+'Summary by LA - 16 &amp; under'!I216</f>
        <v>2339</v>
      </c>
      <c r="J216" s="59">
        <f>'Summary by LA - 60+'!J216+'Summary by LA - 16 &amp; under'!J216</f>
        <v>2250</v>
      </c>
      <c r="K216" s="59">
        <f>'Summary by LA - 60+'!K216+'Summary by LA - 16 &amp; under'!K216</f>
        <v>1905</v>
      </c>
      <c r="L216" s="60">
        <f t="shared" si="9"/>
        <v>6494</v>
      </c>
      <c r="M216" s="63">
        <f t="shared" si="11"/>
        <v>12292</v>
      </c>
      <c r="O216" s="52"/>
      <c r="P216" s="85"/>
    </row>
    <row r="217" spans="1:16" ht="12.75">
      <c r="A217" s="12" t="s">
        <v>211</v>
      </c>
      <c r="B217" s="31" t="s">
        <v>279</v>
      </c>
      <c r="C217" s="31" t="s">
        <v>254</v>
      </c>
      <c r="D217" s="11" t="s">
        <v>9</v>
      </c>
      <c r="E217" s="56">
        <f>'Summary by LA - 60+'!E217+'Summary by LA - 16 &amp; under'!E217</f>
        <v>2424</v>
      </c>
      <c r="F217" s="56">
        <f>'Summary by LA - 60+'!F217+'Summary by LA - 16 &amp; under'!F217</f>
        <v>2779</v>
      </c>
      <c r="G217" s="56">
        <f>'Summary by LA - 60+'!G217+'Summary by LA - 16 &amp; under'!G217</f>
        <v>3265</v>
      </c>
      <c r="H217" s="57">
        <f t="shared" si="10"/>
        <v>8468</v>
      </c>
      <c r="I217" s="62">
        <f>'Summary by LA - 60+'!I217+'Summary by LA - 16 &amp; under'!I217</f>
        <v>3627</v>
      </c>
      <c r="J217" s="59">
        <f>'Summary by LA - 60+'!J217+'Summary by LA - 16 &amp; under'!J217</f>
        <v>3113</v>
      </c>
      <c r="K217" s="59">
        <f>'Summary by LA - 60+'!K217+'Summary by LA - 16 &amp; under'!K217</f>
        <v>3398</v>
      </c>
      <c r="L217" s="60">
        <f t="shared" si="9"/>
        <v>10138</v>
      </c>
      <c r="M217" s="63">
        <f t="shared" si="11"/>
        <v>18606</v>
      </c>
      <c r="O217" s="52"/>
      <c r="P217" s="85"/>
    </row>
    <row r="218" spans="1:16" ht="12.75">
      <c r="A218" s="12" t="s">
        <v>212</v>
      </c>
      <c r="B218" s="31" t="s">
        <v>282</v>
      </c>
      <c r="C218" s="31" t="s">
        <v>261</v>
      </c>
      <c r="D218" s="11" t="s">
        <v>5</v>
      </c>
      <c r="E218" s="56">
        <f>'Summary by LA - 60+'!E218+'Summary by LA - 16 &amp; under'!E218</f>
        <v>131</v>
      </c>
      <c r="F218" s="56">
        <f>'Summary by LA - 60+'!F218+'Summary by LA - 16 &amp; under'!F218</f>
        <v>479</v>
      </c>
      <c r="G218" s="56">
        <f>'Summary by LA - 60+'!G218+'Summary by LA - 16 &amp; under'!G218</f>
        <v>779</v>
      </c>
      <c r="H218" s="57">
        <f t="shared" si="10"/>
        <v>1389</v>
      </c>
      <c r="I218" s="62">
        <f>'Summary by LA - 60+'!I218+'Summary by LA - 16 &amp; under'!I218</f>
        <v>428</v>
      </c>
      <c r="J218" s="59">
        <f>'Summary by LA - 60+'!J218+'Summary by LA - 16 &amp; under'!J218</f>
        <v>281</v>
      </c>
      <c r="K218" s="59">
        <f>'Summary by LA - 60+'!K218+'Summary by LA - 16 &amp; under'!K218</f>
        <v>200</v>
      </c>
      <c r="L218" s="60">
        <f t="shared" si="9"/>
        <v>909</v>
      </c>
      <c r="M218" s="63">
        <f t="shared" si="11"/>
        <v>2298</v>
      </c>
      <c r="O218" s="52"/>
      <c r="P218" s="85"/>
    </row>
    <row r="219" spans="1:16" ht="12.75">
      <c r="A219" s="12" t="s">
        <v>213</v>
      </c>
      <c r="B219" s="31" t="s">
        <v>282</v>
      </c>
      <c r="C219" s="31" t="s">
        <v>260</v>
      </c>
      <c r="D219" s="11" t="s">
        <v>5</v>
      </c>
      <c r="E219" s="56">
        <f>'Summary by LA - 60+'!E219+'Summary by LA - 16 &amp; under'!E219</f>
        <v>3929</v>
      </c>
      <c r="F219" s="56">
        <f>'Summary by LA - 60+'!F219+'Summary by LA - 16 &amp; under'!F219</f>
        <v>4827</v>
      </c>
      <c r="G219" s="56">
        <f>'Summary by LA - 60+'!G219+'Summary by LA - 16 &amp; under'!G219</f>
        <v>5021</v>
      </c>
      <c r="H219" s="57">
        <f t="shared" si="10"/>
        <v>13777</v>
      </c>
      <c r="I219" s="62">
        <f>'Summary by LA - 60+'!I219+'Summary by LA - 16 &amp; under'!I219</f>
        <v>6336</v>
      </c>
      <c r="J219" s="59">
        <f>'Summary by LA - 60+'!J219+'Summary by LA - 16 &amp; under'!J219</f>
        <v>8241</v>
      </c>
      <c r="K219" s="59">
        <f>'Summary by LA - 60+'!K219+'Summary by LA - 16 &amp; under'!K219</f>
        <v>5491</v>
      </c>
      <c r="L219" s="60">
        <f t="shared" si="9"/>
        <v>20068</v>
      </c>
      <c r="M219" s="63">
        <f t="shared" si="11"/>
        <v>33845</v>
      </c>
      <c r="O219" s="52"/>
      <c r="P219" s="85"/>
    </row>
    <row r="220" spans="1:16" ht="12.75">
      <c r="A220" s="12" t="s">
        <v>214</v>
      </c>
      <c r="B220" s="31" t="s">
        <v>281</v>
      </c>
      <c r="C220" s="31" t="s">
        <v>261</v>
      </c>
      <c r="D220" s="11" t="s">
        <v>5</v>
      </c>
      <c r="E220" s="56">
        <f>'Summary by LA - 60+'!E220+'Summary by LA - 16 &amp; under'!E220</f>
        <v>8292</v>
      </c>
      <c r="F220" s="56">
        <f>'Summary by LA - 60+'!F220+'Summary by LA - 16 &amp; under'!F220</f>
        <v>8593</v>
      </c>
      <c r="G220" s="56">
        <f>'Summary by LA - 60+'!G220+'Summary by LA - 16 &amp; under'!G220</f>
        <v>8633</v>
      </c>
      <c r="H220" s="57">
        <f t="shared" si="10"/>
        <v>25518</v>
      </c>
      <c r="I220" s="62">
        <f>'Summary by LA - 60+'!I220+'Summary by LA - 16 &amp; under'!I220</f>
        <v>11831</v>
      </c>
      <c r="J220" s="59">
        <f>'Summary by LA - 60+'!J220+'Summary by LA - 16 &amp; under'!J220</f>
        <v>13805</v>
      </c>
      <c r="K220" s="59">
        <f>'Summary by LA - 60+'!K220+'Summary by LA - 16 &amp; under'!K220</f>
        <v>7975</v>
      </c>
      <c r="L220" s="60">
        <f t="shared" si="9"/>
        <v>33611</v>
      </c>
      <c r="M220" s="63">
        <f t="shared" si="11"/>
        <v>59129</v>
      </c>
      <c r="O220" s="52"/>
      <c r="P220" s="85"/>
    </row>
    <row r="221" spans="1:16" ht="12.75">
      <c r="A221" s="12" t="s">
        <v>215</v>
      </c>
      <c r="B221" s="31" t="s">
        <v>282</v>
      </c>
      <c r="C221" s="31" t="s">
        <v>257</v>
      </c>
      <c r="D221" s="11" t="s">
        <v>5</v>
      </c>
      <c r="E221" s="56">
        <f>'Summary by LA - 60+'!E221+'Summary by LA - 16 &amp; under'!E221</f>
        <v>12984</v>
      </c>
      <c r="F221" s="56">
        <f>'Summary by LA - 60+'!F221+'Summary by LA - 16 &amp; under'!F221</f>
        <v>11220</v>
      </c>
      <c r="G221" s="56">
        <f>'Summary by LA - 60+'!G221+'Summary by LA - 16 &amp; under'!G221</f>
        <v>13893</v>
      </c>
      <c r="H221" s="57">
        <f t="shared" si="10"/>
        <v>38097</v>
      </c>
      <c r="I221" s="62">
        <f>'Summary by LA - 60+'!I221+'Summary by LA - 16 &amp; under'!I221</f>
        <v>15775</v>
      </c>
      <c r="J221" s="59">
        <f>'Summary by LA - 60+'!J221+'Summary by LA - 16 &amp; under'!J221</f>
        <v>21447</v>
      </c>
      <c r="K221" s="59">
        <f>'Summary by LA - 60+'!K221+'Summary by LA - 16 &amp; under'!K221</f>
        <v>9002</v>
      </c>
      <c r="L221" s="60">
        <f t="shared" si="9"/>
        <v>46224</v>
      </c>
      <c r="M221" s="63">
        <f t="shared" si="11"/>
        <v>84321</v>
      </c>
      <c r="O221" s="52"/>
      <c r="P221" s="85"/>
    </row>
    <row r="222" spans="1:16" ht="12.75">
      <c r="A222" s="12" t="s">
        <v>216</v>
      </c>
      <c r="B222" s="31" t="s">
        <v>282</v>
      </c>
      <c r="C222" s="31" t="s">
        <v>260</v>
      </c>
      <c r="D222" s="11" t="s">
        <v>9</v>
      </c>
      <c r="E222" s="56">
        <f>'Summary by LA - 60+'!E222+'Summary by LA - 16 &amp; under'!E222</f>
        <v>1029</v>
      </c>
      <c r="F222" s="56">
        <f>'Summary by LA - 60+'!F222+'Summary by LA - 16 &amp; under'!F222</f>
        <v>1241</v>
      </c>
      <c r="G222" s="56">
        <f>'Summary by LA - 60+'!G222+'Summary by LA - 16 &amp; under'!G222</f>
        <v>1375</v>
      </c>
      <c r="H222" s="57">
        <f t="shared" si="10"/>
        <v>3645</v>
      </c>
      <c r="I222" s="62">
        <f>'Summary by LA - 60+'!I222+'Summary by LA - 16 &amp; under'!I222</f>
        <v>1166</v>
      </c>
      <c r="J222" s="59">
        <f>'Summary by LA - 60+'!J222+'Summary by LA - 16 &amp; under'!J222</f>
        <v>1998</v>
      </c>
      <c r="K222" s="59">
        <f>'Summary by LA - 60+'!K222+'Summary by LA - 16 &amp; under'!K222</f>
        <v>1324</v>
      </c>
      <c r="L222" s="60">
        <f t="shared" si="9"/>
        <v>4488</v>
      </c>
      <c r="M222" s="63">
        <f t="shared" si="11"/>
        <v>8133</v>
      </c>
      <c r="O222" s="52"/>
      <c r="P222" s="85"/>
    </row>
    <row r="223" spans="1:16" ht="12.75">
      <c r="A223" s="12" t="s">
        <v>217</v>
      </c>
      <c r="B223" s="31" t="s">
        <v>282</v>
      </c>
      <c r="C223" s="31" t="s">
        <v>256</v>
      </c>
      <c r="D223" s="11" t="s">
        <v>5</v>
      </c>
      <c r="E223" s="56">
        <f>'Summary by LA - 60+'!E223+'Summary by LA - 16 &amp; under'!E223</f>
        <v>3225</v>
      </c>
      <c r="F223" s="56">
        <f>'Summary by LA - 60+'!F223+'Summary by LA - 16 &amp; under'!F223</f>
        <v>3796</v>
      </c>
      <c r="G223" s="56">
        <f>'Summary by LA - 60+'!G223+'Summary by LA - 16 &amp; under'!G223</f>
        <v>4546</v>
      </c>
      <c r="H223" s="57">
        <f t="shared" si="10"/>
        <v>11567</v>
      </c>
      <c r="I223" s="62">
        <f>'Summary by LA - 60+'!I223+'Summary by LA - 16 &amp; under'!I223</f>
        <v>4463</v>
      </c>
      <c r="J223" s="59">
        <f>'Summary by LA - 60+'!J223+'Summary by LA - 16 &amp; under'!J223</f>
        <v>6005</v>
      </c>
      <c r="K223" s="59">
        <f>'Summary by LA - 60+'!K223+'Summary by LA - 16 &amp; under'!K223</f>
        <v>3812</v>
      </c>
      <c r="L223" s="60">
        <f t="shared" si="9"/>
        <v>14280</v>
      </c>
      <c r="M223" s="63">
        <f t="shared" si="11"/>
        <v>25847</v>
      </c>
      <c r="O223" s="52"/>
      <c r="P223" s="85"/>
    </row>
    <row r="224" spans="1:16" ht="12.75">
      <c r="A224" s="12" t="s">
        <v>218</v>
      </c>
      <c r="B224" s="31" t="s">
        <v>282</v>
      </c>
      <c r="C224" s="31" t="s">
        <v>257</v>
      </c>
      <c r="D224" s="11" t="s">
        <v>5</v>
      </c>
      <c r="E224" s="56">
        <f>'Summary by LA - 60+'!E224+'Summary by LA - 16 &amp; under'!E224</f>
        <v>1872</v>
      </c>
      <c r="F224" s="56">
        <f>'Summary by LA - 60+'!F224+'Summary by LA - 16 &amp; under'!F224</f>
        <v>1672</v>
      </c>
      <c r="G224" s="56">
        <f>'Summary by LA - 60+'!G224+'Summary by LA - 16 &amp; under'!G224</f>
        <v>1822</v>
      </c>
      <c r="H224" s="57">
        <f t="shared" si="10"/>
        <v>5366</v>
      </c>
      <c r="I224" s="62">
        <f>'Summary by LA - 60+'!I224+'Summary by LA - 16 &amp; under'!I224</f>
        <v>2494</v>
      </c>
      <c r="J224" s="59">
        <f>'Summary by LA - 60+'!J224+'Summary by LA - 16 &amp; under'!J224</f>
        <v>3037</v>
      </c>
      <c r="K224" s="59">
        <f>'Summary by LA - 60+'!K224+'Summary by LA - 16 &amp; under'!K224</f>
        <v>1900</v>
      </c>
      <c r="L224" s="60">
        <f t="shared" si="9"/>
        <v>7431</v>
      </c>
      <c r="M224" s="63">
        <f t="shared" si="11"/>
        <v>12797</v>
      </c>
      <c r="O224" s="52"/>
      <c r="P224" s="85"/>
    </row>
    <row r="225" spans="1:16" ht="12.75">
      <c r="A225" s="12" t="s">
        <v>219</v>
      </c>
      <c r="B225" s="31" t="s">
        <v>281</v>
      </c>
      <c r="C225" s="31" t="s">
        <v>257</v>
      </c>
      <c r="D225" s="11" t="s">
        <v>9</v>
      </c>
      <c r="E225" s="56">
        <f>'Summary by LA - 60+'!E225+'Summary by LA - 16 &amp; under'!E225</f>
        <v>1658</v>
      </c>
      <c r="F225" s="56">
        <f>'Summary by LA - 60+'!F225+'Summary by LA - 16 &amp; under'!F225</f>
        <v>2018</v>
      </c>
      <c r="G225" s="56">
        <f>'Summary by LA - 60+'!G225+'Summary by LA - 16 &amp; under'!G225</f>
        <v>2386</v>
      </c>
      <c r="H225" s="57">
        <f t="shared" si="10"/>
        <v>6062</v>
      </c>
      <c r="I225" s="62">
        <f>'Summary by LA - 60+'!I225+'Summary by LA - 16 &amp; under'!I225</f>
        <v>2595</v>
      </c>
      <c r="J225" s="59">
        <f>'Summary by LA - 60+'!J225+'Summary by LA - 16 &amp; under'!J225</f>
        <v>2253</v>
      </c>
      <c r="K225" s="59">
        <f>'Summary by LA - 60+'!K225+'Summary by LA - 16 &amp; under'!K225</f>
        <v>2509</v>
      </c>
      <c r="L225" s="60">
        <f t="shared" si="9"/>
        <v>7357</v>
      </c>
      <c r="M225" s="63">
        <f t="shared" si="11"/>
        <v>13419</v>
      </c>
      <c r="O225" s="52"/>
      <c r="P225" s="85"/>
    </row>
    <row r="226" spans="1:16" ht="12.75">
      <c r="A226" s="12" t="s">
        <v>220</v>
      </c>
      <c r="B226" s="31" t="s">
        <v>281</v>
      </c>
      <c r="C226" s="31" t="s">
        <v>260</v>
      </c>
      <c r="D226" s="11" t="s">
        <v>9</v>
      </c>
      <c r="E226" s="56">
        <f>'Summary by LA - 60+'!E226+'Summary by LA - 16 &amp; under'!E226</f>
        <v>2116</v>
      </c>
      <c r="F226" s="56">
        <f>'Summary by LA - 60+'!F226+'Summary by LA - 16 &amp; under'!F226</f>
        <v>2342</v>
      </c>
      <c r="G226" s="56">
        <f>'Summary by LA - 60+'!G226+'Summary by LA - 16 &amp; under'!G226</f>
        <v>2948</v>
      </c>
      <c r="H226" s="57">
        <f t="shared" si="10"/>
        <v>7406</v>
      </c>
      <c r="I226" s="62">
        <f>'Summary by LA - 60+'!I226+'Summary by LA - 16 &amp; under'!I226</f>
        <v>2960</v>
      </c>
      <c r="J226" s="59">
        <f>'Summary by LA - 60+'!J226+'Summary by LA - 16 &amp; under'!J226</f>
        <v>2371</v>
      </c>
      <c r="K226" s="59">
        <f>'Summary by LA - 60+'!K226+'Summary by LA - 16 &amp; under'!K226</f>
        <v>2992</v>
      </c>
      <c r="L226" s="60">
        <f t="shared" si="9"/>
        <v>8323</v>
      </c>
      <c r="M226" s="63">
        <f t="shared" si="11"/>
        <v>15729</v>
      </c>
      <c r="O226" s="52"/>
      <c r="P226" s="85"/>
    </row>
    <row r="227" spans="1:16" ht="12.75">
      <c r="A227" s="12" t="s">
        <v>221</v>
      </c>
      <c r="B227" s="31" t="s">
        <v>280</v>
      </c>
      <c r="C227" s="31" t="s">
        <v>258</v>
      </c>
      <c r="D227" s="11" t="s">
        <v>5</v>
      </c>
      <c r="E227" s="56">
        <f>'Summary by LA - 60+'!E227+'Summary by LA - 16 &amp; under'!E227</f>
        <v>1665</v>
      </c>
      <c r="F227" s="56">
        <f>'Summary by LA - 60+'!F227+'Summary by LA - 16 &amp; under'!F227</f>
        <v>4368</v>
      </c>
      <c r="G227" s="56">
        <f>'Summary by LA - 60+'!G227+'Summary by LA - 16 &amp; under'!G227</f>
        <v>7238</v>
      </c>
      <c r="H227" s="57">
        <f t="shared" si="10"/>
        <v>13271</v>
      </c>
      <c r="I227" s="62">
        <f>'Summary by LA - 60+'!I227+'Summary by LA - 16 &amp; under'!I227</f>
        <v>6599</v>
      </c>
      <c r="J227" s="59">
        <f>'Summary by LA - 60+'!J227+'Summary by LA - 16 &amp; under'!J227</f>
        <v>9298</v>
      </c>
      <c r="K227" s="59">
        <f>'Summary by LA - 60+'!K227+'Summary by LA - 16 &amp; under'!K227</f>
        <v>2644</v>
      </c>
      <c r="L227" s="60">
        <f t="shared" si="9"/>
        <v>18541</v>
      </c>
      <c r="M227" s="63">
        <f t="shared" si="11"/>
        <v>31812</v>
      </c>
      <c r="O227" s="52"/>
      <c r="P227" s="85"/>
    </row>
    <row r="228" spans="1:16" ht="12.75">
      <c r="A228" s="12" t="s">
        <v>222</v>
      </c>
      <c r="B228" s="31" t="s">
        <v>282</v>
      </c>
      <c r="C228" s="31" t="s">
        <v>257</v>
      </c>
      <c r="D228" s="11" t="s">
        <v>5</v>
      </c>
      <c r="E228" s="56">
        <f>'Summary by LA - 60+'!E228+'Summary by LA - 16 &amp; under'!E228</f>
        <v>2529</v>
      </c>
      <c r="F228" s="56">
        <f>'Summary by LA - 60+'!F228+'Summary by LA - 16 &amp; under'!F228</f>
        <v>2978</v>
      </c>
      <c r="G228" s="56">
        <f>'Summary by LA - 60+'!G228+'Summary by LA - 16 &amp; under'!G228</f>
        <v>2232</v>
      </c>
      <c r="H228" s="57">
        <f t="shared" si="10"/>
        <v>7739</v>
      </c>
      <c r="I228" s="62">
        <f>'Summary by LA - 60+'!I228+'Summary by LA - 16 &amp; under'!I228</f>
        <v>2804</v>
      </c>
      <c r="J228" s="59">
        <f>'Summary by LA - 60+'!J228+'Summary by LA - 16 &amp; under'!J228</f>
        <v>2230</v>
      </c>
      <c r="K228" s="59">
        <f>'Summary by LA - 60+'!K228+'Summary by LA - 16 &amp; under'!K228</f>
        <v>813</v>
      </c>
      <c r="L228" s="60">
        <f t="shared" si="9"/>
        <v>5847</v>
      </c>
      <c r="M228" s="63">
        <f t="shared" si="11"/>
        <v>13586</v>
      </c>
      <c r="O228" s="52"/>
      <c r="P228" s="85"/>
    </row>
    <row r="229" spans="1:16" ht="12.75">
      <c r="A229" s="12" t="s">
        <v>223</v>
      </c>
      <c r="B229" s="31" t="s">
        <v>279</v>
      </c>
      <c r="C229" s="31" t="s">
        <v>259</v>
      </c>
      <c r="D229" s="11" t="s">
        <v>5</v>
      </c>
      <c r="E229" s="56">
        <f>'Summary by LA - 60+'!E229+'Summary by LA - 16 &amp; under'!E229</f>
        <v>22631</v>
      </c>
      <c r="F229" s="56">
        <f>'Summary by LA - 60+'!F229+'Summary by LA - 16 &amp; under'!F229</f>
        <v>21135</v>
      </c>
      <c r="G229" s="56">
        <f>'Summary by LA - 60+'!G229+'Summary by LA - 16 &amp; under'!G229</f>
        <v>17579</v>
      </c>
      <c r="H229" s="57">
        <f t="shared" si="10"/>
        <v>61345</v>
      </c>
      <c r="I229" s="62">
        <f>'Summary by LA - 60+'!I229+'Summary by LA - 16 &amp; under'!I229</f>
        <v>23665</v>
      </c>
      <c r="J229" s="59">
        <f>'Summary by LA - 60+'!J229+'Summary by LA - 16 &amp; under'!J229</f>
        <v>40894</v>
      </c>
      <c r="K229" s="59">
        <f>'Summary by LA - 60+'!K229+'Summary by LA - 16 &amp; under'!K229</f>
        <v>18329</v>
      </c>
      <c r="L229" s="60">
        <f t="shared" si="9"/>
        <v>82888</v>
      </c>
      <c r="M229" s="63">
        <f t="shared" si="11"/>
        <v>144233</v>
      </c>
      <c r="O229" s="52"/>
      <c r="P229" s="85"/>
    </row>
    <row r="230" spans="1:16" ht="12.75">
      <c r="A230" s="12" t="s">
        <v>224</v>
      </c>
      <c r="B230" s="31" t="s">
        <v>279</v>
      </c>
      <c r="C230" s="31" t="s">
        <v>261</v>
      </c>
      <c r="D230" s="11" t="s">
        <v>5</v>
      </c>
      <c r="E230" s="56">
        <f>'Summary by LA - 60+'!E230+'Summary by LA - 16 &amp; under'!E230</f>
        <v>15227</v>
      </c>
      <c r="F230" s="56">
        <f>'Summary by LA - 60+'!F230+'Summary by LA - 16 &amp; under'!F230</f>
        <v>13308</v>
      </c>
      <c r="G230" s="56">
        <f>'Summary by LA - 60+'!G230+'Summary by LA - 16 &amp; under'!G230</f>
        <v>13846</v>
      </c>
      <c r="H230" s="57">
        <f t="shared" si="10"/>
        <v>42381</v>
      </c>
      <c r="I230" s="62">
        <f>'Summary by LA - 60+'!I230+'Summary by LA - 16 &amp; under'!I230</f>
        <v>17586</v>
      </c>
      <c r="J230" s="59">
        <f>'Summary by LA - 60+'!J230+'Summary by LA - 16 &amp; under'!J230</f>
        <v>22763</v>
      </c>
      <c r="K230" s="59">
        <f>'Summary by LA - 60+'!K230+'Summary by LA - 16 &amp; under'!K230</f>
        <v>12744</v>
      </c>
      <c r="L230" s="60">
        <f t="shared" si="9"/>
        <v>53093</v>
      </c>
      <c r="M230" s="63">
        <f t="shared" si="11"/>
        <v>95474</v>
      </c>
      <c r="O230" s="52"/>
      <c r="P230" s="85"/>
    </row>
    <row r="231" spans="1:16" ht="12.75">
      <c r="A231" s="12" t="s">
        <v>225</v>
      </c>
      <c r="B231" s="31" t="s">
        <v>280</v>
      </c>
      <c r="C231" s="31" t="s">
        <v>258</v>
      </c>
      <c r="D231" s="11" t="s">
        <v>5</v>
      </c>
      <c r="E231" s="56">
        <f>'Summary by LA - 60+'!E231+'Summary by LA - 16 &amp; under'!E231</f>
        <v>3280</v>
      </c>
      <c r="F231" s="56">
        <f>'Summary by LA - 60+'!F231+'Summary by LA - 16 &amp; under'!F231</f>
        <v>4458</v>
      </c>
      <c r="G231" s="56">
        <f>'Summary by LA - 60+'!G231+'Summary by LA - 16 &amp; under'!G231</f>
        <v>9688</v>
      </c>
      <c r="H231" s="57">
        <f t="shared" si="10"/>
        <v>17426</v>
      </c>
      <c r="I231" s="62">
        <f>'Summary by LA - 60+'!I231+'Summary by LA - 16 &amp; under'!I231</f>
        <v>9116</v>
      </c>
      <c r="J231" s="59">
        <f>'Summary by LA - 60+'!J231+'Summary by LA - 16 &amp; under'!J231</f>
        <v>19111</v>
      </c>
      <c r="K231" s="59">
        <f>'Summary by LA - 60+'!K231+'Summary by LA - 16 &amp; under'!K231</f>
        <v>5175</v>
      </c>
      <c r="L231" s="60">
        <f t="shared" si="9"/>
        <v>33402</v>
      </c>
      <c r="M231" s="63">
        <f t="shared" si="11"/>
        <v>50828</v>
      </c>
      <c r="O231" s="52"/>
      <c r="P231" s="85"/>
    </row>
    <row r="232" spans="1:16" ht="12.75">
      <c r="A232" s="12" t="s">
        <v>226</v>
      </c>
      <c r="B232" s="31" t="s">
        <v>280</v>
      </c>
      <c r="C232" s="31" t="s">
        <v>258</v>
      </c>
      <c r="D232" s="11" t="s">
        <v>5</v>
      </c>
      <c r="E232" s="56">
        <f>'Summary by LA - 60+'!E232+'Summary by LA - 16 &amp; under'!E232</f>
        <v>23981</v>
      </c>
      <c r="F232" s="56">
        <f>'Summary by LA - 60+'!F232+'Summary by LA - 16 &amp; under'!F232</f>
        <v>8532</v>
      </c>
      <c r="G232" s="56">
        <f>'Summary by LA - 60+'!G232+'Summary by LA - 16 &amp; under'!G232</f>
        <v>7633</v>
      </c>
      <c r="H232" s="57">
        <f t="shared" si="10"/>
        <v>40146</v>
      </c>
      <c r="I232" s="62">
        <f>'Summary by LA - 60+'!I232+'Summary by LA - 16 &amp; under'!I232</f>
        <v>13071</v>
      </c>
      <c r="J232" s="59">
        <f>'Summary by LA - 60+'!J232+'Summary by LA - 16 &amp; under'!J232</f>
        <v>30262</v>
      </c>
      <c r="K232" s="59">
        <f>'Summary by LA - 60+'!K232+'Summary by LA - 16 &amp; under'!K232</f>
        <v>10571</v>
      </c>
      <c r="L232" s="60">
        <f t="shared" si="9"/>
        <v>53904</v>
      </c>
      <c r="M232" s="63">
        <f t="shared" si="11"/>
        <v>94050</v>
      </c>
      <c r="O232" s="52"/>
      <c r="P232" s="85"/>
    </row>
    <row r="233" spans="1:16" ht="12.75">
      <c r="A233" s="12" t="s">
        <v>227</v>
      </c>
      <c r="B233" s="31" t="s">
        <v>281</v>
      </c>
      <c r="C233" s="31" t="s">
        <v>254</v>
      </c>
      <c r="D233" s="11" t="s">
        <v>5</v>
      </c>
      <c r="E233" s="56">
        <f>'Summary by LA - 60+'!E233+'Summary by LA - 16 &amp; under'!E233</f>
        <v>8308</v>
      </c>
      <c r="F233" s="56">
        <f>'Summary by LA - 60+'!F233+'Summary by LA - 16 &amp; under'!F233</f>
        <v>8528</v>
      </c>
      <c r="G233" s="56">
        <f>'Summary by LA - 60+'!G233+'Summary by LA - 16 &amp; under'!G233</f>
        <v>9468</v>
      </c>
      <c r="H233" s="57">
        <f t="shared" si="10"/>
        <v>26304</v>
      </c>
      <c r="I233" s="62">
        <f>'Summary by LA - 60+'!I233+'Summary by LA - 16 &amp; under'!I233</f>
        <v>13783</v>
      </c>
      <c r="J233" s="59">
        <f>'Summary by LA - 60+'!J233+'Summary by LA - 16 &amp; under'!J233</f>
        <v>17707</v>
      </c>
      <c r="K233" s="59">
        <f>'Summary by LA - 60+'!K233+'Summary by LA - 16 &amp; under'!K233</f>
        <v>6561</v>
      </c>
      <c r="L233" s="60">
        <f t="shared" si="9"/>
        <v>38051</v>
      </c>
      <c r="M233" s="63">
        <f t="shared" si="11"/>
        <v>64355</v>
      </c>
      <c r="O233" s="52"/>
      <c r="P233" s="85"/>
    </row>
    <row r="234" spans="1:16" ht="12.75">
      <c r="A234" s="12" t="s">
        <v>228</v>
      </c>
      <c r="B234" s="31" t="s">
        <v>282</v>
      </c>
      <c r="C234" s="31" t="s">
        <v>261</v>
      </c>
      <c r="D234" s="11" t="s">
        <v>9</v>
      </c>
      <c r="E234" s="56">
        <f>'Summary by LA - 60+'!E234+'Summary by LA - 16 &amp; under'!E234</f>
        <v>1936</v>
      </c>
      <c r="F234" s="56">
        <f>'Summary by LA - 60+'!F234+'Summary by LA - 16 &amp; under'!F234</f>
        <v>2939</v>
      </c>
      <c r="G234" s="56">
        <f>'Summary by LA - 60+'!G234+'Summary by LA - 16 &amp; under'!G234</f>
        <v>2967</v>
      </c>
      <c r="H234" s="57">
        <f t="shared" si="10"/>
        <v>7842</v>
      </c>
      <c r="I234" s="62">
        <f>'Summary by LA - 60+'!I234+'Summary by LA - 16 &amp; under'!I234</f>
        <v>3623</v>
      </c>
      <c r="J234" s="59">
        <f>'Summary by LA - 60+'!J234+'Summary by LA - 16 &amp; under'!J234</f>
        <v>3503</v>
      </c>
      <c r="K234" s="59" t="s">
        <v>285</v>
      </c>
      <c r="L234" s="60">
        <f t="shared" si="9"/>
        <v>7126</v>
      </c>
      <c r="M234" s="63">
        <f t="shared" si="11"/>
        <v>14968</v>
      </c>
      <c r="O234" s="52"/>
      <c r="P234" s="85"/>
    </row>
    <row r="235" spans="1:16" ht="12.75">
      <c r="A235" s="12" t="s">
        <v>229</v>
      </c>
      <c r="B235" s="31" t="s">
        <v>282</v>
      </c>
      <c r="C235" s="31" t="s">
        <v>257</v>
      </c>
      <c r="D235" s="11" t="s">
        <v>5</v>
      </c>
      <c r="E235" s="56">
        <f>'Summary by LA - 60+'!E235+'Summary by LA - 16 &amp; under'!E235</f>
        <v>7900</v>
      </c>
      <c r="F235" s="56">
        <f>'Summary by LA - 60+'!F235+'Summary by LA - 16 &amp; under'!F235</f>
        <v>7448</v>
      </c>
      <c r="G235" s="56">
        <f>'Summary by LA - 60+'!G235+'Summary by LA - 16 &amp; under'!G235</f>
        <v>6723</v>
      </c>
      <c r="H235" s="57">
        <f t="shared" si="10"/>
        <v>22071</v>
      </c>
      <c r="I235" s="62">
        <f>'Summary by LA - 60+'!I235+'Summary by LA - 16 &amp; under'!I235</f>
        <v>8708</v>
      </c>
      <c r="J235" s="59">
        <f>'Summary by LA - 60+'!J235+'Summary by LA - 16 &amp; under'!J235</f>
        <v>12333</v>
      </c>
      <c r="K235" s="59">
        <f>'Summary by LA - 60+'!K235+'Summary by LA - 16 &amp; under'!K235</f>
        <v>7710</v>
      </c>
      <c r="L235" s="60">
        <f t="shared" si="9"/>
        <v>28751</v>
      </c>
      <c r="M235" s="63">
        <f t="shared" si="11"/>
        <v>50822</v>
      </c>
      <c r="O235" s="52"/>
      <c r="P235" s="85"/>
    </row>
    <row r="236" spans="1:16" ht="12.75">
      <c r="A236" s="12" t="s">
        <v>230</v>
      </c>
      <c r="B236" s="31" t="s">
        <v>282</v>
      </c>
      <c r="C236" s="31" t="s">
        <v>256</v>
      </c>
      <c r="D236" s="11" t="s">
        <v>5</v>
      </c>
      <c r="E236" s="56">
        <f>'Summary by LA - 60+'!E236+'Summary by LA - 16 &amp; under'!E236</f>
        <v>3984</v>
      </c>
      <c r="F236" s="56">
        <f>'Summary by LA - 60+'!F236+'Summary by LA - 16 &amp; under'!F236</f>
        <v>4639</v>
      </c>
      <c r="G236" s="56">
        <f>'Summary by LA - 60+'!G236+'Summary by LA - 16 &amp; under'!G236</f>
        <v>5015</v>
      </c>
      <c r="H236" s="57">
        <f t="shared" si="10"/>
        <v>13638</v>
      </c>
      <c r="I236" s="62">
        <f>'Summary by LA - 60+'!I236+'Summary by LA - 16 &amp; under'!I236</f>
        <v>6453</v>
      </c>
      <c r="J236" s="59">
        <f>'Summary by LA - 60+'!J236+'Summary by LA - 16 &amp; under'!J236</f>
        <v>7761</v>
      </c>
      <c r="K236" s="59">
        <f>'Summary by LA - 60+'!K236+'Summary by LA - 16 &amp; under'!K236</f>
        <v>5171</v>
      </c>
      <c r="L236" s="60">
        <f t="shared" si="9"/>
        <v>19385</v>
      </c>
      <c r="M236" s="63">
        <f t="shared" si="11"/>
        <v>33023</v>
      </c>
      <c r="O236" s="52"/>
      <c r="P236" s="85"/>
    </row>
    <row r="237" spans="1:16" ht="12.75">
      <c r="A237" s="12" t="s">
        <v>231</v>
      </c>
      <c r="B237" s="31" t="s">
        <v>282</v>
      </c>
      <c r="C237" s="31" t="s">
        <v>256</v>
      </c>
      <c r="D237" s="11" t="s">
        <v>9</v>
      </c>
      <c r="E237" s="56">
        <f>'Summary by LA - 60+'!E237+'Summary by LA - 16 &amp; under'!E237</f>
        <v>1922</v>
      </c>
      <c r="F237" s="56">
        <f>'Summary by LA - 60+'!F237+'Summary by LA - 16 &amp; under'!F237</f>
        <v>2217</v>
      </c>
      <c r="G237" s="56">
        <f>'Summary by LA - 60+'!G237+'Summary by LA - 16 &amp; under'!G237</f>
        <v>2583</v>
      </c>
      <c r="H237" s="57">
        <f t="shared" si="10"/>
        <v>6722</v>
      </c>
      <c r="I237" s="62">
        <f>'Summary by LA - 60+'!I237+'Summary by LA - 16 &amp; under'!I237</f>
        <v>2722</v>
      </c>
      <c r="J237" s="59">
        <f>'Summary by LA - 60+'!J237+'Summary by LA - 16 &amp; under'!J237</f>
        <v>2369</v>
      </c>
      <c r="K237" s="59">
        <f>'Summary by LA - 60+'!K237+'Summary by LA - 16 &amp; under'!K237</f>
        <v>2483</v>
      </c>
      <c r="L237" s="60">
        <f t="shared" si="9"/>
        <v>7574</v>
      </c>
      <c r="M237" s="63">
        <f t="shared" si="11"/>
        <v>14296</v>
      </c>
      <c r="O237" s="52"/>
      <c r="P237" s="85"/>
    </row>
    <row r="238" spans="1:16" ht="12.75">
      <c r="A238" s="12" t="s">
        <v>232</v>
      </c>
      <c r="B238" s="31" t="s">
        <v>282</v>
      </c>
      <c r="C238" s="31" t="s">
        <v>255</v>
      </c>
      <c r="D238" s="11" t="s">
        <v>5</v>
      </c>
      <c r="E238" s="56">
        <f>'Summary by LA - 60+'!E238+'Summary by LA - 16 &amp; under'!E238</f>
        <v>2128</v>
      </c>
      <c r="F238" s="56">
        <f>'Summary by LA - 60+'!F238+'Summary by LA - 16 &amp; under'!F238</f>
        <v>4247</v>
      </c>
      <c r="G238" s="56">
        <f>'Summary by LA - 60+'!G238+'Summary by LA - 16 &amp; under'!G238</f>
        <v>4056</v>
      </c>
      <c r="H238" s="57">
        <f t="shared" si="10"/>
        <v>10431</v>
      </c>
      <c r="I238" s="62">
        <f>'Summary by LA - 60+'!I238+'Summary by LA - 16 &amp; under'!I238</f>
        <v>5494</v>
      </c>
      <c r="J238" s="59">
        <f>'Summary by LA - 60+'!J238+'Summary by LA - 16 &amp; under'!J238</f>
        <v>7565</v>
      </c>
      <c r="K238" s="59">
        <f>'Summary by LA - 60+'!K238+'Summary by LA - 16 &amp; under'!K238</f>
        <v>4382</v>
      </c>
      <c r="L238" s="60">
        <f t="shared" si="9"/>
        <v>17441</v>
      </c>
      <c r="M238" s="63">
        <f t="shared" si="11"/>
        <v>27872</v>
      </c>
      <c r="O238" s="52"/>
      <c r="P238" s="85"/>
    </row>
    <row r="239" spans="1:16" ht="12.75">
      <c r="A239" s="12" t="s">
        <v>233</v>
      </c>
      <c r="B239" s="31" t="s">
        <v>282</v>
      </c>
      <c r="C239" s="31" t="s">
        <v>257</v>
      </c>
      <c r="D239" s="11" t="s">
        <v>5</v>
      </c>
      <c r="E239" s="56">
        <f>'Summary by LA - 60+'!E239+'Summary by LA - 16 &amp; under'!E239</f>
        <v>1952</v>
      </c>
      <c r="F239" s="56">
        <f>'Summary by LA - 60+'!F239+'Summary by LA - 16 &amp; under'!F239</f>
        <v>1923</v>
      </c>
      <c r="G239" s="56">
        <f>'Summary by LA - 60+'!G239+'Summary by LA - 16 &amp; under'!G239</f>
        <v>1751</v>
      </c>
      <c r="H239" s="57">
        <f t="shared" si="10"/>
        <v>5626</v>
      </c>
      <c r="I239" s="62">
        <f>'Summary by LA - 60+'!I239+'Summary by LA - 16 &amp; under'!I239</f>
        <v>1634</v>
      </c>
      <c r="J239" s="59">
        <f>'Summary by LA - 60+'!J239+'Summary by LA - 16 &amp; under'!J239</f>
        <v>3146</v>
      </c>
      <c r="K239" s="59">
        <f>'Summary by LA - 60+'!K239+'Summary by LA - 16 &amp; under'!K239</f>
        <v>1850</v>
      </c>
      <c r="L239" s="60">
        <f t="shared" si="9"/>
        <v>6630</v>
      </c>
      <c r="M239" s="63">
        <f t="shared" si="11"/>
        <v>12256</v>
      </c>
      <c r="O239" s="52"/>
      <c r="P239" s="85"/>
    </row>
    <row r="240" spans="1:16" ht="12.75">
      <c r="A240" s="12" t="s">
        <v>234</v>
      </c>
      <c r="B240" s="31" t="s">
        <v>281</v>
      </c>
      <c r="C240" s="31" t="s">
        <v>256</v>
      </c>
      <c r="D240" s="11" t="s">
        <v>9</v>
      </c>
      <c r="E240" s="56">
        <f>'Summary by LA - 60+'!E240+'Summary by LA - 16 &amp; under'!E240</f>
        <v>692</v>
      </c>
      <c r="F240" s="56">
        <f>'Summary by LA - 60+'!F240+'Summary by LA - 16 &amp; under'!F240</f>
        <v>1012</v>
      </c>
      <c r="G240" s="56">
        <f>'Summary by LA - 60+'!G240+'Summary by LA - 16 &amp; under'!G240</f>
        <v>1183</v>
      </c>
      <c r="H240" s="57">
        <f t="shared" si="10"/>
        <v>2887</v>
      </c>
      <c r="I240" s="62">
        <f>'Summary by LA - 60+'!I240+'Summary by LA - 16 &amp; under'!I240</f>
        <v>1316</v>
      </c>
      <c r="J240" s="59">
        <f>'Summary by LA - 60+'!J240+'Summary by LA - 16 &amp; under'!J240</f>
        <v>1255</v>
      </c>
      <c r="K240" s="59">
        <f>'Summary by LA - 60+'!K240+'Summary by LA - 16 &amp; under'!K240</f>
        <v>1189</v>
      </c>
      <c r="L240" s="60">
        <f t="shared" si="9"/>
        <v>3760</v>
      </c>
      <c r="M240" s="63">
        <f t="shared" si="11"/>
        <v>6647</v>
      </c>
      <c r="O240" s="52"/>
      <c r="P240" s="85"/>
    </row>
    <row r="241" spans="1:16" ht="12.75">
      <c r="A241" s="12" t="s">
        <v>235</v>
      </c>
      <c r="B241" s="31" t="s">
        <v>282</v>
      </c>
      <c r="C241" s="31" t="s">
        <v>260</v>
      </c>
      <c r="D241" s="11" t="s">
        <v>9</v>
      </c>
      <c r="E241" s="56">
        <f>'Summary by LA - 60+'!E241+'Summary by LA - 16 &amp; under'!E241</f>
        <v>1028</v>
      </c>
      <c r="F241" s="56">
        <f>'Summary by LA - 60+'!F241+'Summary by LA - 16 &amp; under'!F241</f>
        <v>1239</v>
      </c>
      <c r="G241" s="56">
        <f>'Summary by LA - 60+'!G241+'Summary by LA - 16 &amp; under'!G241</f>
        <v>1629</v>
      </c>
      <c r="H241" s="57">
        <f t="shared" si="10"/>
        <v>3896</v>
      </c>
      <c r="I241" s="62">
        <f>'Summary by LA - 60+'!I241+'Summary by LA - 16 &amp; under'!I241</f>
        <v>1571</v>
      </c>
      <c r="J241" s="59">
        <f>'Summary by LA - 60+'!J241+'Summary by LA - 16 &amp; under'!J241</f>
        <v>865</v>
      </c>
      <c r="K241" s="59">
        <f>'Summary by LA - 60+'!K241+'Summary by LA - 16 &amp; under'!K241</f>
        <v>1223</v>
      </c>
      <c r="L241" s="60">
        <f t="shared" si="9"/>
        <v>3659</v>
      </c>
      <c r="M241" s="63">
        <f t="shared" si="11"/>
        <v>7555</v>
      </c>
      <c r="O241" s="52"/>
      <c r="P241" s="85"/>
    </row>
    <row r="242" spans="1:16" ht="12.75">
      <c r="A242" s="12" t="s">
        <v>236</v>
      </c>
      <c r="B242" s="31" t="s">
        <v>282</v>
      </c>
      <c r="C242" s="31" t="s">
        <v>260</v>
      </c>
      <c r="D242" s="11" t="s">
        <v>5</v>
      </c>
      <c r="E242" s="56">
        <f>'Summary by LA - 60+'!E242+'Summary by LA - 16 &amp; under'!E242</f>
        <v>2585</v>
      </c>
      <c r="F242" s="56">
        <f>'Summary by LA - 60+'!F242+'Summary by LA - 16 &amp; under'!F242</f>
        <v>4218</v>
      </c>
      <c r="G242" s="56">
        <f>'Summary by LA - 60+'!G242+'Summary by LA - 16 &amp; under'!G242</f>
        <v>4907</v>
      </c>
      <c r="H242" s="57">
        <f t="shared" si="10"/>
        <v>11710</v>
      </c>
      <c r="I242" s="62">
        <f>'Summary by LA - 60+'!I242+'Summary by LA - 16 &amp; under'!I242</f>
        <v>7945</v>
      </c>
      <c r="J242" s="59">
        <f>'Summary by LA - 60+'!J242+'Summary by LA - 16 &amp; under'!J242</f>
        <v>9808</v>
      </c>
      <c r="K242" s="59">
        <f>'Summary by LA - 60+'!K242+'Summary by LA - 16 &amp; under'!K242</f>
        <v>8625</v>
      </c>
      <c r="L242" s="60">
        <f t="shared" si="9"/>
        <v>26378</v>
      </c>
      <c r="M242" s="63">
        <f t="shared" si="11"/>
        <v>38088</v>
      </c>
      <c r="O242" s="52"/>
      <c r="P242" s="85"/>
    </row>
    <row r="243" spans="1:16" ht="12.75">
      <c r="A243" s="12" t="s">
        <v>237</v>
      </c>
      <c r="B243" s="31" t="s">
        <v>282</v>
      </c>
      <c r="C243" s="31" t="s">
        <v>254</v>
      </c>
      <c r="D243" s="11" t="s">
        <v>9</v>
      </c>
      <c r="E243" s="56">
        <f>'Summary by LA - 60+'!E243+'Summary by LA - 16 &amp; under'!E243</f>
        <v>879</v>
      </c>
      <c r="F243" s="56">
        <f>'Summary by LA - 60+'!F243+'Summary by LA - 16 &amp; under'!F243</f>
        <v>1188</v>
      </c>
      <c r="G243" s="56">
        <f>'Summary by LA - 60+'!G243+'Summary by LA - 16 &amp; under'!G243</f>
        <v>1929</v>
      </c>
      <c r="H243" s="57">
        <f t="shared" si="10"/>
        <v>3996</v>
      </c>
      <c r="I243" s="62">
        <f>'Summary by LA - 60+'!I243+'Summary by LA - 16 &amp; under'!I243</f>
        <v>2006</v>
      </c>
      <c r="J243" s="59">
        <f>'Summary by LA - 60+'!J243+'Summary by LA - 16 &amp; under'!J243</f>
        <v>1890</v>
      </c>
      <c r="K243" s="59">
        <f>'Summary by LA - 60+'!K243+'Summary by LA - 16 &amp; under'!K243</f>
        <v>1461</v>
      </c>
      <c r="L243" s="60">
        <f t="shared" si="9"/>
        <v>5357</v>
      </c>
      <c r="M243" s="63">
        <f t="shared" si="11"/>
        <v>9353</v>
      </c>
      <c r="O243" s="52"/>
      <c r="P243" s="85"/>
    </row>
    <row r="244" spans="1:16" ht="12.75">
      <c r="A244" s="12" t="s">
        <v>300</v>
      </c>
      <c r="B244" s="31" t="s">
        <v>282</v>
      </c>
      <c r="C244" s="31" t="s">
        <v>255</v>
      </c>
      <c r="D244" s="11" t="s">
        <v>5</v>
      </c>
      <c r="E244" s="56">
        <f>'Summary by LA - 60+'!E244+'Summary by LA - 16 &amp; under'!E244</f>
        <v>296</v>
      </c>
      <c r="F244" s="56">
        <f>'Summary by LA - 60+'!F244+'Summary by LA - 16 &amp; under'!F244</f>
        <v>822</v>
      </c>
      <c r="G244" s="56">
        <f>'Summary by LA - 60+'!G244+'Summary by LA - 16 &amp; under'!G244</f>
        <v>1808</v>
      </c>
      <c r="H244" s="57">
        <f t="shared" si="10"/>
        <v>2926</v>
      </c>
      <c r="I244" s="62">
        <f>'Summary by LA - 60+'!I244+'Summary by LA - 16 &amp; under'!I244</f>
        <v>3800</v>
      </c>
      <c r="J244" s="59">
        <f>'Summary by LA - 60+'!J244+'Summary by LA - 16 &amp; under'!J244</f>
        <v>1189</v>
      </c>
      <c r="K244" s="59">
        <f>'Summary by LA - 60+'!K244+'Summary by LA - 16 &amp; under'!K244</f>
        <v>894</v>
      </c>
      <c r="L244" s="60">
        <f t="shared" si="9"/>
        <v>5883</v>
      </c>
      <c r="M244" s="63">
        <f t="shared" si="11"/>
        <v>8809</v>
      </c>
      <c r="O244" s="52"/>
      <c r="P244" s="85"/>
    </row>
    <row r="245" spans="1:16" ht="12.75">
      <c r="A245" s="12" t="s">
        <v>238</v>
      </c>
      <c r="B245" s="31" t="s">
        <v>279</v>
      </c>
      <c r="C245" s="31" t="s">
        <v>254</v>
      </c>
      <c r="D245" s="11" t="s">
        <v>5</v>
      </c>
      <c r="E245" s="56">
        <f>'Summary by LA - 60+'!E245+'Summary by LA - 16 &amp; under'!E245</f>
        <v>10641</v>
      </c>
      <c r="F245" s="56">
        <f>'Summary by LA - 60+'!F245+'Summary by LA - 16 &amp; under'!F245</f>
        <v>11715</v>
      </c>
      <c r="G245" s="56">
        <f>'Summary by LA - 60+'!G245+'Summary by LA - 16 &amp; under'!G245</f>
        <v>12302</v>
      </c>
      <c r="H245" s="57">
        <f t="shared" si="10"/>
        <v>34658</v>
      </c>
      <c r="I245" s="62">
        <f>'Summary by LA - 60+'!I245+'Summary by LA - 16 &amp; under'!I245</f>
        <v>15806</v>
      </c>
      <c r="J245" s="59">
        <f>'Summary by LA - 60+'!J245+'Summary by LA - 16 &amp; under'!J245</f>
        <v>18768</v>
      </c>
      <c r="K245" s="59">
        <f>'Summary by LA - 60+'!K245+'Summary by LA - 16 &amp; under'!K245</f>
        <v>10373</v>
      </c>
      <c r="L245" s="60">
        <f t="shared" si="9"/>
        <v>44947</v>
      </c>
      <c r="M245" s="63">
        <f t="shared" si="11"/>
        <v>79605</v>
      </c>
      <c r="O245" s="52"/>
      <c r="P245" s="85"/>
    </row>
    <row r="246" spans="1:16" ht="12.75">
      <c r="A246" s="12" t="s">
        <v>239</v>
      </c>
      <c r="B246" s="31" t="s">
        <v>281</v>
      </c>
      <c r="C246" s="31" t="s">
        <v>260</v>
      </c>
      <c r="D246" s="11" t="s">
        <v>5</v>
      </c>
      <c r="E246" s="56">
        <f>'Summary by LA - 60+'!E246+'Summary by LA - 16 &amp; under'!E246</f>
        <v>33461</v>
      </c>
      <c r="F246" s="56">
        <f>'Summary by LA - 60+'!F246+'Summary by LA - 16 &amp; under'!F246</f>
        <v>32958</v>
      </c>
      <c r="G246" s="56">
        <f>'Summary by LA - 60+'!G246+'Summary by LA - 16 &amp; under'!G246</f>
        <v>32489</v>
      </c>
      <c r="H246" s="57">
        <f t="shared" si="10"/>
        <v>98908</v>
      </c>
      <c r="I246" s="62">
        <f>'Summary by LA - 60+'!I246+'Summary by LA - 16 &amp; under'!I246</f>
        <v>36712</v>
      </c>
      <c r="J246" s="59">
        <f>'Summary by LA - 60+'!J246+'Summary by LA - 16 &amp; under'!J246</f>
        <v>48753</v>
      </c>
      <c r="K246" s="59">
        <f>'Summary by LA - 60+'!K246+'Summary by LA - 16 &amp; under'!K246</f>
        <v>27123</v>
      </c>
      <c r="L246" s="60">
        <f t="shared" si="9"/>
        <v>112588</v>
      </c>
      <c r="M246" s="63">
        <f t="shared" si="11"/>
        <v>211496</v>
      </c>
      <c r="O246" s="52"/>
      <c r="P246" s="85"/>
    </row>
    <row r="247" spans="1:16" ht="12.75">
      <c r="A247" s="12" t="s">
        <v>240</v>
      </c>
      <c r="B247" s="31" t="s">
        <v>282</v>
      </c>
      <c r="C247" s="31" t="s">
        <v>256</v>
      </c>
      <c r="D247" s="11" t="s">
        <v>5</v>
      </c>
      <c r="E247" s="56">
        <f>'Summary by LA - 60+'!E247+'Summary by LA - 16 &amp; under'!E247</f>
        <v>2367</v>
      </c>
      <c r="F247" s="56">
        <f>'Summary by LA - 60+'!F247+'Summary by LA - 16 &amp; under'!F247</f>
        <v>3097</v>
      </c>
      <c r="G247" s="56">
        <f>'Summary by LA - 60+'!G247+'Summary by LA - 16 &amp; under'!G247</f>
        <v>2866</v>
      </c>
      <c r="H247" s="57">
        <f t="shared" si="10"/>
        <v>8330</v>
      </c>
      <c r="I247" s="62">
        <f>'Summary by LA - 60+'!I247+'Summary by LA - 16 &amp; under'!I247</f>
        <v>3634</v>
      </c>
      <c r="J247" s="59">
        <f>'Summary by LA - 60+'!J247+'Summary by LA - 16 &amp; under'!J247</f>
        <v>4413</v>
      </c>
      <c r="K247" s="59">
        <f>'Summary by LA - 60+'!K247+'Summary by LA - 16 &amp; under'!K247</f>
        <v>3472</v>
      </c>
      <c r="L247" s="60">
        <f t="shared" si="9"/>
        <v>11519</v>
      </c>
      <c r="M247" s="63">
        <f t="shared" si="11"/>
        <v>19849</v>
      </c>
      <c r="O247" s="52"/>
      <c r="P247" s="85"/>
    </row>
    <row r="248" spans="1:16" ht="12.75">
      <c r="A248" s="12" t="s">
        <v>241</v>
      </c>
      <c r="B248" s="31" t="s">
        <v>281</v>
      </c>
      <c r="C248" s="31" t="s">
        <v>256</v>
      </c>
      <c r="D248" s="11" t="s">
        <v>9</v>
      </c>
      <c r="E248" s="56">
        <f>'Summary by LA - 60+'!E248+'Summary by LA - 16 &amp; under'!E248</f>
        <v>3011</v>
      </c>
      <c r="F248" s="56">
        <f>'Summary by LA - 60+'!F248+'Summary by LA - 16 &amp; under'!F248</f>
        <v>2860</v>
      </c>
      <c r="G248" s="56">
        <f>'Summary by LA - 60+'!G248+'Summary by LA - 16 &amp; under'!G248</f>
        <v>3470</v>
      </c>
      <c r="H248" s="57">
        <f t="shared" si="10"/>
        <v>9341</v>
      </c>
      <c r="I248" s="62">
        <f>'Summary by LA - 60+'!I248+'Summary by LA - 16 &amp; under'!I248</f>
        <v>3723</v>
      </c>
      <c r="J248" s="59">
        <f>'Summary by LA - 60+'!J248+'Summary by LA - 16 &amp; under'!J248</f>
        <v>3497</v>
      </c>
      <c r="K248" s="59">
        <f>'Summary by LA - 60+'!K248+'Summary by LA - 16 &amp; under'!K248</f>
        <v>3438</v>
      </c>
      <c r="L248" s="60">
        <f t="shared" si="9"/>
        <v>10658</v>
      </c>
      <c r="M248" s="63">
        <f t="shared" si="11"/>
        <v>19999</v>
      </c>
      <c r="O248" s="52"/>
      <c r="P248" s="85"/>
    </row>
    <row r="249" spans="1:16" ht="12.75">
      <c r="A249" s="12" t="s">
        <v>242</v>
      </c>
      <c r="B249" s="31" t="s">
        <v>279</v>
      </c>
      <c r="C249" s="31" t="s">
        <v>254</v>
      </c>
      <c r="D249" s="11" t="s">
        <v>5</v>
      </c>
      <c r="E249" s="56">
        <f>'Summary by LA - 60+'!E249+'Summary by LA - 16 &amp; under'!E249</f>
        <v>15104</v>
      </c>
      <c r="F249" s="56">
        <f>'Summary by LA - 60+'!F249+'Summary by LA - 16 &amp; under'!F249</f>
        <v>16811</v>
      </c>
      <c r="G249" s="56">
        <f>'Summary by LA - 60+'!G249+'Summary by LA - 16 &amp; under'!G249</f>
        <v>18048</v>
      </c>
      <c r="H249" s="57">
        <f t="shared" si="10"/>
        <v>49963</v>
      </c>
      <c r="I249" s="62">
        <f>'Summary by LA - 60+'!I249+'Summary by LA - 16 &amp; under'!I249</f>
        <v>26177</v>
      </c>
      <c r="J249" s="59">
        <f>'Summary by LA - 60+'!J249+'Summary by LA - 16 &amp; under'!J249</f>
        <v>29490</v>
      </c>
      <c r="K249" s="59">
        <f>'Summary by LA - 60+'!K249+'Summary by LA - 16 &amp; under'!K249</f>
        <v>14318</v>
      </c>
      <c r="L249" s="60">
        <f t="shared" si="9"/>
        <v>69985</v>
      </c>
      <c r="M249" s="63">
        <f t="shared" si="11"/>
        <v>119948</v>
      </c>
      <c r="O249" s="52"/>
      <c r="P249" s="85"/>
    </row>
    <row r="250" spans="1:16" ht="12.75">
      <c r="A250" s="12" t="s">
        <v>243</v>
      </c>
      <c r="B250" s="31" t="s">
        <v>282</v>
      </c>
      <c r="C250" s="31" t="s">
        <v>256</v>
      </c>
      <c r="D250" s="11" t="s">
        <v>5</v>
      </c>
      <c r="E250" s="56">
        <f>'Summary by LA - 60+'!E250+'Summary by LA - 16 &amp; under'!E250</f>
        <v>12998</v>
      </c>
      <c r="F250" s="56">
        <f>'Summary by LA - 60+'!F250+'Summary by LA - 16 &amp; under'!F250</f>
        <v>11042</v>
      </c>
      <c r="G250" s="56">
        <f>'Summary by LA - 60+'!G250+'Summary by LA - 16 &amp; under'!G250</f>
        <v>7816</v>
      </c>
      <c r="H250" s="57">
        <f t="shared" si="10"/>
        <v>31856</v>
      </c>
      <c r="I250" s="62">
        <f>'Summary by LA - 60+'!I250+'Summary by LA - 16 &amp; under'!I250</f>
        <v>12283</v>
      </c>
      <c r="J250" s="59">
        <f>'Summary by LA - 60+'!J250+'Summary by LA - 16 &amp; under'!J250</f>
        <v>17503</v>
      </c>
      <c r="K250" s="59">
        <f>'Summary by LA - 60+'!K250+'Summary by LA - 16 &amp; under'!K250</f>
        <v>9350</v>
      </c>
      <c r="L250" s="60">
        <f t="shared" si="9"/>
        <v>39136</v>
      </c>
      <c r="M250" s="63">
        <f t="shared" si="11"/>
        <v>70992</v>
      </c>
      <c r="O250" s="52"/>
      <c r="P250" s="85"/>
    </row>
    <row r="251" spans="1:16" ht="12.75">
      <c r="A251" s="12" t="s">
        <v>244</v>
      </c>
      <c r="B251" s="31" t="s">
        <v>279</v>
      </c>
      <c r="C251" s="31" t="s">
        <v>261</v>
      </c>
      <c r="D251" s="11" t="s">
        <v>5</v>
      </c>
      <c r="E251" s="56">
        <f>'Summary by LA - 60+'!E251+'Summary by LA - 16 &amp; under'!E251</f>
        <v>6199</v>
      </c>
      <c r="F251" s="56">
        <f>'Summary by LA - 60+'!F251+'Summary by LA - 16 &amp; under'!F251</f>
        <v>7321</v>
      </c>
      <c r="G251" s="56">
        <f>'Summary by LA - 60+'!G251+'Summary by LA - 16 &amp; under'!G251</f>
        <v>8028</v>
      </c>
      <c r="H251" s="57">
        <f t="shared" si="10"/>
        <v>21548</v>
      </c>
      <c r="I251" s="62">
        <f>'Summary by LA - 60+'!I251+'Summary by LA - 16 &amp; under'!I251</f>
        <v>13590</v>
      </c>
      <c r="J251" s="59">
        <f>'Summary by LA - 60+'!J251+'Summary by LA - 16 &amp; under'!J251</f>
        <v>17433</v>
      </c>
      <c r="K251" s="59">
        <f>'Summary by LA - 60+'!K251+'Summary by LA - 16 &amp; under'!K251</f>
        <v>10364</v>
      </c>
      <c r="L251" s="60">
        <f t="shared" si="9"/>
        <v>41387</v>
      </c>
      <c r="M251" s="63">
        <f t="shared" si="11"/>
        <v>62935</v>
      </c>
      <c r="O251" s="52"/>
      <c r="P251" s="85"/>
    </row>
    <row r="252" spans="1:16" ht="12.75">
      <c r="A252" s="12" t="s">
        <v>245</v>
      </c>
      <c r="B252" s="31" t="s">
        <v>282</v>
      </c>
      <c r="C252" s="31" t="s">
        <v>261</v>
      </c>
      <c r="D252" s="11" t="s">
        <v>5</v>
      </c>
      <c r="E252" s="56">
        <f>'Summary by LA - 60+'!E252+'Summary by LA - 16 &amp; under'!E252</f>
        <v>2792</v>
      </c>
      <c r="F252" s="56">
        <f>'Summary by LA - 60+'!F252+'Summary by LA - 16 &amp; under'!F252</f>
        <v>2822</v>
      </c>
      <c r="G252" s="56">
        <f>'Summary by LA - 60+'!G252+'Summary by LA - 16 &amp; under'!G252</f>
        <v>2476</v>
      </c>
      <c r="H252" s="57">
        <f t="shared" si="10"/>
        <v>8090</v>
      </c>
      <c r="I252" s="62">
        <f>'Summary by LA - 60+'!I252+'Summary by LA - 16 &amp; under'!I252</f>
        <v>3423</v>
      </c>
      <c r="J252" s="59">
        <f>'Summary by LA - 60+'!J252+'Summary by LA - 16 &amp; under'!J252</f>
        <v>5144</v>
      </c>
      <c r="K252" s="59">
        <f>'Summary by LA - 60+'!K252+'Summary by LA - 16 &amp; under'!K252</f>
        <v>2134</v>
      </c>
      <c r="L252" s="60">
        <f t="shared" si="9"/>
        <v>10701</v>
      </c>
      <c r="M252" s="63">
        <f t="shared" si="11"/>
        <v>18791</v>
      </c>
      <c r="O252" s="52"/>
      <c r="P252" s="85"/>
    </row>
    <row r="253" spans="1:16" ht="12.75">
      <c r="A253" s="12" t="s">
        <v>246</v>
      </c>
      <c r="B253" s="31" t="s">
        <v>282</v>
      </c>
      <c r="C253" s="31" t="s">
        <v>261</v>
      </c>
      <c r="D253" s="11" t="s">
        <v>9</v>
      </c>
      <c r="E253" s="56">
        <f>'Summary by LA - 60+'!E253+'Summary by LA - 16 &amp; under'!E253</f>
        <v>2204</v>
      </c>
      <c r="F253" s="56">
        <f>'Summary by LA - 60+'!F253+'Summary by LA - 16 &amp; under'!F253</f>
        <v>2367</v>
      </c>
      <c r="G253" s="56">
        <f>'Summary by LA - 60+'!G253+'Summary by LA - 16 &amp; under'!G253</f>
        <v>2516</v>
      </c>
      <c r="H253" s="57">
        <f t="shared" si="10"/>
        <v>7087</v>
      </c>
      <c r="I253" s="62">
        <f>'Summary by LA - 60+'!I253+'Summary by LA - 16 &amp; under'!I253</f>
        <v>2693</v>
      </c>
      <c r="J253" s="59">
        <f>'Summary by LA - 60+'!J253+'Summary by LA - 16 &amp; under'!J253</f>
        <v>2591</v>
      </c>
      <c r="K253" s="59">
        <f>'Summary by LA - 60+'!K253+'Summary by LA - 16 &amp; under'!K253</f>
        <v>2524</v>
      </c>
      <c r="L253" s="60">
        <f t="shared" si="9"/>
        <v>7808</v>
      </c>
      <c r="M253" s="63">
        <f t="shared" si="11"/>
        <v>14895</v>
      </c>
      <c r="O253" s="52"/>
      <c r="P253" s="85"/>
    </row>
    <row r="254" spans="1:16" ht="12.75">
      <c r="A254" s="12" t="s">
        <v>247</v>
      </c>
      <c r="B254" s="31" t="s">
        <v>282</v>
      </c>
      <c r="C254" s="31" t="s">
        <v>254</v>
      </c>
      <c r="D254" s="11" t="s">
        <v>5</v>
      </c>
      <c r="E254" s="56">
        <f>'Summary by LA - 60+'!E254+'Summary by LA - 16 &amp; under'!E254</f>
        <v>2484</v>
      </c>
      <c r="F254" s="56">
        <f>'Summary by LA - 60+'!F254+'Summary by LA - 16 &amp; under'!F254</f>
        <v>2854</v>
      </c>
      <c r="G254" s="56">
        <f>'Summary by LA - 60+'!G254+'Summary by LA - 16 &amp; under'!G254</f>
        <v>2726</v>
      </c>
      <c r="H254" s="57">
        <f t="shared" si="10"/>
        <v>8064</v>
      </c>
      <c r="I254" s="62">
        <f>'Summary by LA - 60+'!I254+'Summary by LA - 16 &amp; under'!I254</f>
        <v>2415</v>
      </c>
      <c r="J254" s="59">
        <f>'Summary by LA - 60+'!J254+'Summary by LA - 16 &amp; under'!J254</f>
        <v>2858</v>
      </c>
      <c r="K254" s="59">
        <f>'Summary by LA - 60+'!K254+'Summary by LA - 16 &amp; under'!K254</f>
        <v>2148</v>
      </c>
      <c r="L254" s="60">
        <f t="shared" si="9"/>
        <v>7421</v>
      </c>
      <c r="M254" s="63">
        <f t="shared" si="11"/>
        <v>15485</v>
      </c>
      <c r="O254" s="52"/>
      <c r="P254" s="85"/>
    </row>
    <row r="255" spans="1:16" ht="12.75">
      <c r="A255" s="12" t="s">
        <v>248</v>
      </c>
      <c r="B255" s="39" t="s">
        <v>282</v>
      </c>
      <c r="C255" s="32" t="s">
        <v>261</v>
      </c>
      <c r="D255" s="11" t="s">
        <v>9</v>
      </c>
      <c r="E255" s="56">
        <f>'Summary by LA - 60+'!E255+'Summary by LA - 16 &amp; under'!E255</f>
        <v>1066</v>
      </c>
      <c r="F255" s="56">
        <f>'Summary by LA - 60+'!F255+'Summary by LA - 16 &amp; under'!F255</f>
        <v>1352</v>
      </c>
      <c r="G255" s="56">
        <f>'Summary by LA - 60+'!G255+'Summary by LA - 16 &amp; under'!G255</f>
        <v>1738</v>
      </c>
      <c r="H255" s="57">
        <f t="shared" si="10"/>
        <v>4156</v>
      </c>
      <c r="I255" s="62">
        <f>'Summary by LA - 60+'!I255+'Summary by LA - 16 &amp; under'!I255</f>
        <v>1919</v>
      </c>
      <c r="J255" s="59">
        <f>'Summary by LA - 60+'!J255+'Summary by LA - 16 &amp; under'!J255</f>
        <v>780</v>
      </c>
      <c r="K255" s="59">
        <f>'Summary by LA - 60+'!K255+'Summary by LA - 16 &amp; under'!K255</f>
        <v>1706</v>
      </c>
      <c r="L255" s="60">
        <f t="shared" si="9"/>
        <v>4405</v>
      </c>
      <c r="M255" s="63">
        <f t="shared" si="11"/>
        <v>8561</v>
      </c>
      <c r="O255" s="52"/>
      <c r="P255" s="85"/>
    </row>
    <row r="256" spans="1:17" s="6" customFormat="1" ht="13.5" thickBot="1">
      <c r="A256" s="20" t="s">
        <v>249</v>
      </c>
      <c r="B256" s="33" t="s">
        <v>281</v>
      </c>
      <c r="C256" s="40" t="s">
        <v>259</v>
      </c>
      <c r="D256" s="21" t="s">
        <v>5</v>
      </c>
      <c r="E256" s="56">
        <f>'Summary by LA - 60+'!E256+'Summary by LA - 16 &amp; under'!E256</f>
        <v>8303</v>
      </c>
      <c r="F256" s="56">
        <f>'Summary by LA - 60+'!F256+'Summary by LA - 16 &amp; under'!F256</f>
        <v>8369</v>
      </c>
      <c r="G256" s="56">
        <f>'Summary by LA - 60+'!G256+'Summary by LA - 16 &amp; under'!G256</f>
        <v>8500</v>
      </c>
      <c r="H256" s="57">
        <f t="shared" si="10"/>
        <v>25172</v>
      </c>
      <c r="I256" s="64">
        <v>12963</v>
      </c>
      <c r="J256" s="59">
        <v>12435</v>
      </c>
      <c r="K256" s="59">
        <v>11026</v>
      </c>
      <c r="L256" s="60">
        <f>SUM(I256:K256)</f>
        <v>36424</v>
      </c>
      <c r="M256" s="65">
        <f>H256+L256</f>
        <v>61596</v>
      </c>
      <c r="O256" s="52"/>
      <c r="P256" s="85"/>
      <c r="Q256" s="3"/>
    </row>
    <row r="257" spans="1:13" s="4" customFormat="1" ht="14.25" thickBot="1" thickTop="1">
      <c r="A257" s="101" t="s">
        <v>250</v>
      </c>
      <c r="B257" s="102"/>
      <c r="C257" s="102"/>
      <c r="D257" s="103"/>
      <c r="E257" s="66">
        <f aca="true" t="shared" si="12" ref="E257:M257">SUM(E3:E256)</f>
        <v>1487599</v>
      </c>
      <c r="F257" s="67">
        <f t="shared" si="12"/>
        <v>1516582</v>
      </c>
      <c r="G257" s="67">
        <f t="shared" si="12"/>
        <v>1506397</v>
      </c>
      <c r="H257" s="68">
        <f t="shared" si="12"/>
        <v>4510578</v>
      </c>
      <c r="I257" s="67">
        <f t="shared" si="12"/>
        <v>1979891</v>
      </c>
      <c r="J257" s="67">
        <f t="shared" si="12"/>
        <v>2440819</v>
      </c>
      <c r="K257" s="67">
        <f t="shared" si="12"/>
        <v>1442694</v>
      </c>
      <c r="L257" s="67">
        <f t="shared" si="12"/>
        <v>5863404</v>
      </c>
      <c r="M257" s="69">
        <f t="shared" si="12"/>
        <v>10373982</v>
      </c>
    </row>
    <row r="258" spans="1:13" s="4" customFormat="1" ht="13.5" thickTop="1">
      <c r="A258" s="43"/>
      <c r="B258" s="43"/>
      <c r="C258" s="43"/>
      <c r="D258" s="43"/>
      <c r="E258" s="53"/>
      <c r="F258" s="53"/>
      <c r="G258" s="53"/>
      <c r="H258" s="53"/>
      <c r="I258" s="53"/>
      <c r="J258" s="53"/>
      <c r="K258" s="53"/>
      <c r="L258" s="53"/>
      <c r="M258" s="53"/>
    </row>
    <row r="259" spans="1:13" s="4" customFormat="1" ht="12.75">
      <c r="A259" s="44" t="s">
        <v>272</v>
      </c>
      <c r="B259" s="43"/>
      <c r="C259" s="43"/>
      <c r="D259" s="43"/>
      <c r="E259" s="53"/>
      <c r="F259" s="53"/>
      <c r="G259" s="53"/>
      <c r="H259" s="53"/>
      <c r="I259" s="53" t="s">
        <v>284</v>
      </c>
      <c r="J259" s="53"/>
      <c r="K259" s="53"/>
      <c r="L259" s="53"/>
      <c r="M259" s="53"/>
    </row>
    <row r="260" spans="1:13" s="4" customFormat="1" ht="12.75">
      <c r="A260" s="44" t="s">
        <v>273</v>
      </c>
      <c r="B260" s="43"/>
      <c r="C260" s="43"/>
      <c r="D260" s="43"/>
      <c r="E260" s="53"/>
      <c r="F260" s="53"/>
      <c r="G260" s="53"/>
      <c r="H260" s="53"/>
      <c r="I260" s="53"/>
      <c r="J260" s="53"/>
      <c r="K260" s="53"/>
      <c r="L260" s="53"/>
      <c r="M260" s="53"/>
    </row>
    <row r="261" spans="3:13" ht="12.75">
      <c r="C261" s="42"/>
      <c r="D261" s="42"/>
      <c r="E261" s="53"/>
      <c r="F261" s="53"/>
      <c r="G261" s="53"/>
      <c r="H261" s="53"/>
      <c r="I261" s="53"/>
      <c r="J261" s="53"/>
      <c r="K261" s="53"/>
      <c r="L261" s="53"/>
      <c r="M261" s="53"/>
    </row>
    <row r="262" spans="1:13" ht="12.75">
      <c r="A262" s="3" t="s">
        <v>287</v>
      </c>
      <c r="C262" s="42"/>
      <c r="D262" s="42"/>
      <c r="E262" s="53"/>
      <c r="F262" s="53"/>
      <c r="G262" s="53"/>
      <c r="H262" s="53"/>
      <c r="I262" s="53"/>
      <c r="J262" s="53"/>
      <c r="K262" s="53"/>
      <c r="L262" s="53"/>
      <c r="M262" s="53"/>
    </row>
    <row r="263" spans="3:13" ht="12.75">
      <c r="C263" s="42"/>
      <c r="D263" s="42"/>
      <c r="E263" s="53"/>
      <c r="F263" s="53"/>
      <c r="G263" s="53"/>
      <c r="H263" s="53"/>
      <c r="I263" s="53"/>
      <c r="J263" s="53"/>
      <c r="K263" s="53"/>
      <c r="L263" s="53"/>
      <c r="M263" s="53"/>
    </row>
    <row r="264" ht="12.75">
      <c r="A264" s="41" t="s">
        <v>286</v>
      </c>
    </row>
    <row r="266" spans="1:4" ht="12.75">
      <c r="A266" s="35" t="s">
        <v>263</v>
      </c>
      <c r="B266" s="42" t="s">
        <v>282</v>
      </c>
      <c r="C266" s="35" t="s">
        <v>257</v>
      </c>
      <c r="D266" s="3" t="s">
        <v>5</v>
      </c>
    </row>
    <row r="267" spans="1:4" ht="12.75">
      <c r="A267" s="36" t="s">
        <v>264</v>
      </c>
      <c r="B267" s="42" t="s">
        <v>282</v>
      </c>
      <c r="C267" s="36" t="s">
        <v>256</v>
      </c>
      <c r="D267" s="36" t="s">
        <v>5</v>
      </c>
    </row>
    <row r="268" spans="1:4" ht="12.75">
      <c r="A268" s="3" t="s">
        <v>265</v>
      </c>
      <c r="B268" s="42" t="s">
        <v>282</v>
      </c>
      <c r="C268" s="3" t="s">
        <v>256</v>
      </c>
      <c r="D268" s="3" t="s">
        <v>5</v>
      </c>
    </row>
    <row r="269" spans="1:4" ht="12.75">
      <c r="A269" s="3" t="s">
        <v>266</v>
      </c>
      <c r="B269" s="42" t="s">
        <v>282</v>
      </c>
      <c r="C269" s="3" t="s">
        <v>256</v>
      </c>
      <c r="D269" s="3" t="s">
        <v>5</v>
      </c>
    </row>
    <row r="270" spans="1:4" ht="12.75">
      <c r="A270" s="3" t="s">
        <v>267</v>
      </c>
      <c r="B270" s="42" t="s">
        <v>282</v>
      </c>
      <c r="C270" s="3" t="s">
        <v>260</v>
      </c>
      <c r="D270" s="3" t="s">
        <v>9</v>
      </c>
    </row>
  </sheetData>
  <sheetProtection/>
  <mergeCells count="4">
    <mergeCell ref="A257:D257"/>
    <mergeCell ref="E1:H1"/>
    <mergeCell ref="I1:L1"/>
    <mergeCell ref="M1:M2"/>
  </mergeCells>
  <dataValidations count="1">
    <dataValidation allowBlank="1" showInputMessage="1" showErrorMessage="1" sqref="B3:B256 B266:B270"/>
  </dataValidations>
  <printOptions/>
  <pageMargins left="0.75" right="0.75" top="1" bottom="1" header="0.49" footer="0.5"/>
  <pageSetup fitToHeight="7" fitToWidth="1" horizontalDpi="600" verticalDpi="600" orientation="landscape" paperSize="9" scale="65" r:id="rId1"/>
  <headerFooter alignWithMargins="0">
    <oddHeader>&amp;C&amp;"Arial,Bold"&amp;14Free Swimming Programme basic throughput data: April to September 2009</oddHeader>
    <oddFooter>&amp;L&amp;A&amp;R&amp;P</oddFooter>
  </headerFooter>
  <rowBreaks count="1" manualBreakCount="1">
    <brk id="21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pane xSplit="1" ySplit="2" topLeftCell="B3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E18" sqref="E18"/>
    </sheetView>
  </sheetViews>
  <sheetFormatPr defaultColWidth="9.140625" defaultRowHeight="12.75"/>
  <cols>
    <col min="1" max="1" width="21.421875" style="3" customWidth="1"/>
    <col min="2" max="2" width="10.57421875" style="3" bestFit="1" customWidth="1"/>
    <col min="3" max="3" width="10.421875" style="3" bestFit="1" customWidth="1"/>
    <col min="4" max="4" width="11.140625" style="3" bestFit="1" customWidth="1"/>
    <col min="5" max="5" width="13.00390625" style="4" bestFit="1" customWidth="1"/>
    <col min="6" max="6" width="12.57421875" style="3" bestFit="1" customWidth="1"/>
    <col min="7" max="7" width="11.140625" style="3" bestFit="1" customWidth="1"/>
    <col min="8" max="8" width="10.57421875" style="3" bestFit="1" customWidth="1"/>
    <col min="9" max="9" width="12.7109375" style="5" bestFit="1" customWidth="1"/>
    <col min="10" max="10" width="12.57421875" style="5" customWidth="1"/>
    <col min="11" max="15" width="9.140625" style="2" customWidth="1"/>
    <col min="16" max="16384" width="9.140625" style="3" customWidth="1"/>
  </cols>
  <sheetData>
    <row r="1" spans="1:13" ht="12.75" customHeight="1" thickTop="1">
      <c r="A1" s="114" t="s">
        <v>253</v>
      </c>
      <c r="B1" s="111" t="s">
        <v>289</v>
      </c>
      <c r="C1" s="112"/>
      <c r="D1" s="112"/>
      <c r="E1" s="113"/>
      <c r="F1" s="111" t="s">
        <v>290</v>
      </c>
      <c r="G1" s="112"/>
      <c r="H1" s="112"/>
      <c r="I1" s="113"/>
      <c r="J1" s="109" t="s">
        <v>291</v>
      </c>
      <c r="K1" s="1"/>
      <c r="L1" s="1"/>
      <c r="M1" s="1"/>
    </row>
    <row r="2" spans="1:14" ht="15" customHeight="1" thickBot="1">
      <c r="A2" s="115"/>
      <c r="B2" s="95" t="s">
        <v>0</v>
      </c>
      <c r="C2" s="96" t="s">
        <v>1</v>
      </c>
      <c r="D2" s="96" t="s">
        <v>2</v>
      </c>
      <c r="E2" s="97" t="s">
        <v>3</v>
      </c>
      <c r="F2" s="95" t="s">
        <v>274</v>
      </c>
      <c r="G2" s="96" t="s">
        <v>275</v>
      </c>
      <c r="H2" s="96" t="s">
        <v>276</v>
      </c>
      <c r="I2" s="97" t="s">
        <v>277</v>
      </c>
      <c r="J2" s="110"/>
      <c r="K2" s="5"/>
      <c r="L2" s="5"/>
      <c r="M2" s="5"/>
      <c r="N2" s="5"/>
    </row>
    <row r="3" spans="1:10" ht="13.5" thickTop="1">
      <c r="A3" s="45" t="s">
        <v>257</v>
      </c>
      <c r="B3" s="13">
        <v>55036</v>
      </c>
      <c r="C3" s="14">
        <v>61120</v>
      </c>
      <c r="D3" s="14">
        <v>72208</v>
      </c>
      <c r="E3" s="15">
        <v>188364</v>
      </c>
      <c r="F3" s="76">
        <v>77192</v>
      </c>
      <c r="G3" s="77">
        <v>70283</v>
      </c>
      <c r="H3" s="77">
        <f>66769+273</f>
        <v>67042</v>
      </c>
      <c r="I3" s="78">
        <v>214517</v>
      </c>
      <c r="J3" s="25">
        <f aca="true" t="shared" si="0" ref="J3:J11">E3+I3</f>
        <v>402881</v>
      </c>
    </row>
    <row r="4" spans="1:10" ht="12.75">
      <c r="A4" s="45" t="s">
        <v>255</v>
      </c>
      <c r="B4" s="13">
        <v>55943</v>
      </c>
      <c r="C4" s="14">
        <v>58594</v>
      </c>
      <c r="D4" s="14">
        <v>67066</v>
      </c>
      <c r="E4" s="15">
        <v>181603</v>
      </c>
      <c r="F4" s="76">
        <v>69713</v>
      </c>
      <c r="G4" s="77">
        <v>67957</v>
      </c>
      <c r="H4" s="77">
        <v>64002</v>
      </c>
      <c r="I4" s="78">
        <v>201672</v>
      </c>
      <c r="J4" s="25">
        <f t="shared" si="0"/>
        <v>383275</v>
      </c>
    </row>
    <row r="5" spans="1:10" ht="12.75">
      <c r="A5" s="45" t="s">
        <v>258</v>
      </c>
      <c r="B5" s="13">
        <v>47872</v>
      </c>
      <c r="C5" s="14">
        <v>53909</v>
      </c>
      <c r="D5" s="14">
        <v>73874</v>
      </c>
      <c r="E5" s="15">
        <v>175655</v>
      </c>
      <c r="F5" s="76">
        <v>72596</v>
      </c>
      <c r="G5" s="77">
        <v>71287</v>
      </c>
      <c r="H5" s="77">
        <f>68393+816</f>
        <v>69209</v>
      </c>
      <c r="I5" s="78">
        <v>213092</v>
      </c>
      <c r="J5" s="25">
        <f t="shared" si="0"/>
        <v>388747</v>
      </c>
    </row>
    <row r="6" spans="1:10" ht="12.75">
      <c r="A6" s="45" t="s">
        <v>262</v>
      </c>
      <c r="B6" s="13">
        <v>35563</v>
      </c>
      <c r="C6" s="14">
        <v>37832</v>
      </c>
      <c r="D6" s="14">
        <v>46114</v>
      </c>
      <c r="E6" s="15">
        <v>119509</v>
      </c>
      <c r="F6" s="79">
        <v>46846</v>
      </c>
      <c r="G6" s="77">
        <v>48066</v>
      </c>
      <c r="H6" s="77">
        <v>48436</v>
      </c>
      <c r="I6" s="78">
        <v>143348</v>
      </c>
      <c r="J6" s="25">
        <f t="shared" si="0"/>
        <v>262857</v>
      </c>
    </row>
    <row r="7" spans="1:10" ht="12.75">
      <c r="A7" s="45" t="s">
        <v>254</v>
      </c>
      <c r="B7" s="13">
        <v>72785</v>
      </c>
      <c r="C7" s="14">
        <v>80126</v>
      </c>
      <c r="D7" s="14">
        <v>96986</v>
      </c>
      <c r="E7" s="15">
        <v>249897</v>
      </c>
      <c r="F7" s="76">
        <v>103934</v>
      </c>
      <c r="G7" s="77">
        <v>96048</v>
      </c>
      <c r="H7" s="77">
        <f>88455+1431</f>
        <v>89886</v>
      </c>
      <c r="I7" s="78">
        <v>289868</v>
      </c>
      <c r="J7" s="25">
        <f t="shared" si="0"/>
        <v>539765</v>
      </c>
    </row>
    <row r="8" spans="1:10" ht="12.75">
      <c r="A8" s="45" t="s">
        <v>256</v>
      </c>
      <c r="B8" s="13">
        <v>52414</v>
      </c>
      <c r="C8" s="14">
        <v>57735</v>
      </c>
      <c r="D8" s="14">
        <v>69320</v>
      </c>
      <c r="E8" s="15">
        <v>179469</v>
      </c>
      <c r="F8" s="76">
        <v>75139</v>
      </c>
      <c r="G8" s="77">
        <v>69548</v>
      </c>
      <c r="H8" s="77">
        <v>68227</v>
      </c>
      <c r="I8" s="78">
        <v>212914</v>
      </c>
      <c r="J8" s="25">
        <f t="shared" si="0"/>
        <v>392383</v>
      </c>
    </row>
    <row r="9" spans="1:10" ht="12.75">
      <c r="A9" s="45" t="s">
        <v>260</v>
      </c>
      <c r="B9" s="13">
        <v>53213</v>
      </c>
      <c r="C9" s="14">
        <v>60831</v>
      </c>
      <c r="D9" s="14">
        <v>71904</v>
      </c>
      <c r="E9" s="15">
        <v>185948</v>
      </c>
      <c r="F9" s="76">
        <v>76063</v>
      </c>
      <c r="G9" s="77">
        <v>72087</v>
      </c>
      <c r="H9" s="77">
        <v>71324</v>
      </c>
      <c r="I9" s="78">
        <v>219474</v>
      </c>
      <c r="J9" s="25">
        <f t="shared" si="0"/>
        <v>405422</v>
      </c>
    </row>
    <row r="10" spans="1:10" ht="12.75">
      <c r="A10" s="46" t="s">
        <v>261</v>
      </c>
      <c r="B10" s="13">
        <v>54089</v>
      </c>
      <c r="C10" s="14">
        <v>59036</v>
      </c>
      <c r="D10" s="14">
        <v>71992</v>
      </c>
      <c r="E10" s="15">
        <v>185117</v>
      </c>
      <c r="F10" s="76">
        <v>80043</v>
      </c>
      <c r="G10" s="77">
        <v>74863</v>
      </c>
      <c r="H10" s="77">
        <v>70259</v>
      </c>
      <c r="I10" s="78">
        <v>225165</v>
      </c>
      <c r="J10" s="25">
        <f t="shared" si="0"/>
        <v>410282</v>
      </c>
    </row>
    <row r="11" spans="1:15" s="6" customFormat="1" ht="13.5" thickBot="1">
      <c r="A11" s="47" t="s">
        <v>259</v>
      </c>
      <c r="B11" s="22">
        <v>43149</v>
      </c>
      <c r="C11" s="23">
        <v>47854</v>
      </c>
      <c r="D11" s="23">
        <v>54132</v>
      </c>
      <c r="E11" s="24">
        <v>145135</v>
      </c>
      <c r="F11" s="80">
        <v>64759</v>
      </c>
      <c r="G11" s="81">
        <v>59589</v>
      </c>
      <c r="H11" s="81">
        <v>58317</v>
      </c>
      <c r="I11" s="78">
        <v>182665</v>
      </c>
      <c r="J11" s="34">
        <f t="shared" si="0"/>
        <v>327800</v>
      </c>
      <c r="K11" s="7"/>
      <c r="L11" s="2"/>
      <c r="M11" s="7"/>
      <c r="N11" s="7"/>
      <c r="O11" s="7"/>
    </row>
    <row r="12" spans="1:15" s="4" customFormat="1" ht="14.25" thickBot="1" thickTop="1">
      <c r="A12" s="48" t="s">
        <v>250</v>
      </c>
      <c r="B12" s="26">
        <f aca="true" t="shared" si="1" ref="B12:J12">SUM(B3:B11)</f>
        <v>470064</v>
      </c>
      <c r="C12" s="27">
        <f t="shared" si="1"/>
        <v>517037</v>
      </c>
      <c r="D12" s="27">
        <f t="shared" si="1"/>
        <v>623596</v>
      </c>
      <c r="E12" s="28">
        <f t="shared" si="1"/>
        <v>1610697</v>
      </c>
      <c r="F12" s="26">
        <f t="shared" si="1"/>
        <v>666285</v>
      </c>
      <c r="G12" s="27">
        <f t="shared" si="1"/>
        <v>629728</v>
      </c>
      <c r="H12" s="27">
        <f t="shared" si="1"/>
        <v>606702</v>
      </c>
      <c r="I12" s="28">
        <f t="shared" si="1"/>
        <v>1902715</v>
      </c>
      <c r="J12" s="51">
        <f t="shared" si="1"/>
        <v>3513412</v>
      </c>
      <c r="K12" s="5"/>
      <c r="L12" s="5"/>
      <c r="M12" s="5"/>
      <c r="N12" s="5"/>
      <c r="O12" s="5"/>
    </row>
    <row r="13" ht="13.5" thickTop="1"/>
    <row r="16" ht="12.75">
      <c r="A16" s="35"/>
    </row>
    <row r="17" spans="1:7" ht="12.75">
      <c r="A17" s="36"/>
      <c r="G17" s="98"/>
    </row>
  </sheetData>
  <sheetProtection/>
  <mergeCells count="4">
    <mergeCell ref="B1:E1"/>
    <mergeCell ref="F1:I1"/>
    <mergeCell ref="A1:A2"/>
    <mergeCell ref="J1:J2"/>
  </mergeCells>
  <printOptions/>
  <pageMargins left="0.75" right="0.75" top="1" bottom="1" header="0.49" footer="0.5"/>
  <pageSetup fitToHeight="5" fitToWidth="1" horizontalDpi="600" verticalDpi="600" orientation="landscape" paperSize="9" r:id="rId1"/>
  <headerFooter alignWithMargins="0">
    <oddHeader>&amp;C&amp;"Arial,Bold"&amp;14Free Swimming Programme basic throughput data: April to September 2009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pane xSplit="1" ySplit="2" topLeftCell="B3" activePane="bottomRight" state="frozen"/>
      <selection pane="topLeft" activeCell="A272" sqref="A272"/>
      <selection pane="topRight" activeCell="A272" sqref="A272"/>
      <selection pane="bottomLeft" activeCell="A272" sqref="A272"/>
      <selection pane="bottomRight" activeCell="E16" sqref="E16"/>
    </sheetView>
  </sheetViews>
  <sheetFormatPr defaultColWidth="9.140625" defaultRowHeight="12.75"/>
  <cols>
    <col min="1" max="1" width="21.421875" style="3" customWidth="1"/>
    <col min="2" max="2" width="10.57421875" style="3" bestFit="1" customWidth="1"/>
    <col min="3" max="3" width="10.421875" style="3" bestFit="1" customWidth="1"/>
    <col min="4" max="4" width="11.140625" style="3" bestFit="1" customWidth="1"/>
    <col min="5" max="5" width="13.00390625" style="4" bestFit="1" customWidth="1"/>
    <col min="6" max="6" width="12.57421875" style="3" bestFit="1" customWidth="1"/>
    <col min="7" max="7" width="11.140625" style="3" bestFit="1" customWidth="1"/>
    <col min="8" max="8" width="10.57421875" style="3" bestFit="1" customWidth="1"/>
    <col min="9" max="9" width="12.7109375" style="5" bestFit="1" customWidth="1"/>
    <col min="10" max="10" width="12.57421875" style="5" customWidth="1"/>
    <col min="11" max="15" width="9.140625" style="2" customWidth="1"/>
    <col min="16" max="16384" width="9.140625" style="3" customWidth="1"/>
  </cols>
  <sheetData>
    <row r="1" spans="1:13" ht="12.75" customHeight="1" thickTop="1">
      <c r="A1" s="114" t="s">
        <v>253</v>
      </c>
      <c r="B1" s="111" t="s">
        <v>294</v>
      </c>
      <c r="C1" s="112"/>
      <c r="D1" s="112"/>
      <c r="E1" s="113"/>
      <c r="F1" s="111" t="s">
        <v>295</v>
      </c>
      <c r="G1" s="112"/>
      <c r="H1" s="112"/>
      <c r="I1" s="113"/>
      <c r="J1" s="109" t="s">
        <v>291</v>
      </c>
      <c r="K1" s="1"/>
      <c r="L1" s="1"/>
      <c r="M1" s="1"/>
    </row>
    <row r="2" spans="1:14" ht="15" customHeight="1" thickBot="1">
      <c r="A2" s="115"/>
      <c r="B2" s="95" t="s">
        <v>0</v>
      </c>
      <c r="C2" s="96" t="s">
        <v>1</v>
      </c>
      <c r="D2" s="96" t="s">
        <v>2</v>
      </c>
      <c r="E2" s="97" t="s">
        <v>3</v>
      </c>
      <c r="F2" s="95" t="s">
        <v>274</v>
      </c>
      <c r="G2" s="96" t="s">
        <v>275</v>
      </c>
      <c r="H2" s="96" t="s">
        <v>276</v>
      </c>
      <c r="I2" s="97" t="s">
        <v>277</v>
      </c>
      <c r="J2" s="110"/>
      <c r="K2" s="5"/>
      <c r="L2" s="5"/>
      <c r="M2" s="5"/>
      <c r="N2" s="5"/>
    </row>
    <row r="3" spans="1:10" ht="13.5" thickTop="1">
      <c r="A3" s="45" t="s">
        <v>257</v>
      </c>
      <c r="B3" s="13">
        <v>88551</v>
      </c>
      <c r="C3" s="14">
        <v>84160</v>
      </c>
      <c r="D3" s="14">
        <v>74135</v>
      </c>
      <c r="E3" s="15">
        <f>SUM(B3:D3)</f>
        <v>246846</v>
      </c>
      <c r="F3" s="76">
        <v>121007</v>
      </c>
      <c r="G3" s="77">
        <v>154813</v>
      </c>
      <c r="H3" s="77">
        <v>68806</v>
      </c>
      <c r="I3" s="78">
        <f>SUM(F3:H3)</f>
        <v>344626</v>
      </c>
      <c r="J3" s="25">
        <f>E3+I3</f>
        <v>591472</v>
      </c>
    </row>
    <row r="4" spans="1:10" ht="12.75">
      <c r="A4" s="45" t="s">
        <v>255</v>
      </c>
      <c r="B4" s="13">
        <v>142639</v>
      </c>
      <c r="C4" s="14">
        <v>143982</v>
      </c>
      <c r="D4" s="14">
        <v>129108</v>
      </c>
      <c r="E4" s="15">
        <f aca="true" t="shared" si="0" ref="E4:E11">SUM(B4:D4)</f>
        <v>415729</v>
      </c>
      <c r="F4" s="76">
        <v>189600</v>
      </c>
      <c r="G4" s="77">
        <v>258950</v>
      </c>
      <c r="H4" s="77">
        <v>150565</v>
      </c>
      <c r="I4" s="78">
        <f aca="true" t="shared" si="1" ref="I4:I11">SUM(F4:H4)</f>
        <v>599115</v>
      </c>
      <c r="J4" s="25">
        <f>E4+I4</f>
        <v>1014844</v>
      </c>
    </row>
    <row r="5" spans="1:10" ht="12.75">
      <c r="A5" s="45" t="s">
        <v>258</v>
      </c>
      <c r="B5" s="13">
        <v>86476</v>
      </c>
      <c r="C5" s="14">
        <v>74599</v>
      </c>
      <c r="D5" s="14">
        <v>75364</v>
      </c>
      <c r="E5" s="15">
        <f t="shared" si="0"/>
        <v>236439</v>
      </c>
      <c r="F5" s="76">
        <f>114936-14957+2894</f>
        <v>102873</v>
      </c>
      <c r="G5" s="77">
        <v>195041</v>
      </c>
      <c r="H5" s="77">
        <f>66451+2294</f>
        <v>68745</v>
      </c>
      <c r="I5" s="78">
        <f t="shared" si="1"/>
        <v>366659</v>
      </c>
      <c r="J5" s="25">
        <f aca="true" t="shared" si="2" ref="J5:J10">E5+I5</f>
        <v>603098</v>
      </c>
    </row>
    <row r="6" spans="1:10" ht="12.75">
      <c r="A6" s="45" t="s">
        <v>262</v>
      </c>
      <c r="B6" s="13">
        <v>92242</v>
      </c>
      <c r="C6" s="14">
        <v>85677</v>
      </c>
      <c r="D6" s="14">
        <v>75956</v>
      </c>
      <c r="E6" s="15">
        <f t="shared" si="0"/>
        <v>253875</v>
      </c>
      <c r="F6" s="79">
        <v>112061</v>
      </c>
      <c r="G6" s="77">
        <v>148306</v>
      </c>
      <c r="H6" s="77">
        <v>65724</v>
      </c>
      <c r="I6" s="78">
        <f t="shared" si="1"/>
        <v>326091</v>
      </c>
      <c r="J6" s="25">
        <f t="shared" si="2"/>
        <v>579966</v>
      </c>
    </row>
    <row r="7" spans="1:10" ht="12.75">
      <c r="A7" s="45" t="s">
        <v>254</v>
      </c>
      <c r="B7" s="13">
        <v>167053</v>
      </c>
      <c r="C7" s="14">
        <v>166338</v>
      </c>
      <c r="D7" s="14">
        <v>155349</v>
      </c>
      <c r="E7" s="15">
        <f t="shared" si="0"/>
        <v>488740</v>
      </c>
      <c r="F7" s="76">
        <v>238388</v>
      </c>
      <c r="G7" s="77">
        <v>307663</v>
      </c>
      <c r="H7" s="77">
        <v>127677</v>
      </c>
      <c r="I7" s="78">
        <f t="shared" si="1"/>
        <v>673728</v>
      </c>
      <c r="J7" s="25">
        <f t="shared" si="2"/>
        <v>1162468</v>
      </c>
    </row>
    <row r="8" spans="1:10" ht="12.75">
      <c r="A8" s="45" t="s">
        <v>256</v>
      </c>
      <c r="B8" s="13">
        <v>96296</v>
      </c>
      <c r="C8" s="14">
        <v>100793</v>
      </c>
      <c r="D8" s="14">
        <v>82511</v>
      </c>
      <c r="E8" s="15">
        <f t="shared" si="0"/>
        <v>279600</v>
      </c>
      <c r="F8" s="76">
        <v>113706</v>
      </c>
      <c r="G8" s="77">
        <v>157473</v>
      </c>
      <c r="H8" s="77">
        <v>74770</v>
      </c>
      <c r="I8" s="78">
        <f t="shared" si="1"/>
        <v>345949</v>
      </c>
      <c r="J8" s="25">
        <f t="shared" si="2"/>
        <v>625549</v>
      </c>
    </row>
    <row r="9" spans="1:10" ht="12.75">
      <c r="A9" s="45" t="s">
        <v>260</v>
      </c>
      <c r="B9" s="13">
        <v>45887</v>
      </c>
      <c r="C9" s="14">
        <v>45957</v>
      </c>
      <c r="D9" s="14">
        <v>40389</v>
      </c>
      <c r="E9" s="15">
        <f t="shared" si="0"/>
        <v>132233</v>
      </c>
      <c r="F9" s="76">
        <v>58864</v>
      </c>
      <c r="G9" s="77">
        <v>86066</v>
      </c>
      <c r="H9" s="77">
        <v>40990</v>
      </c>
      <c r="I9" s="78">
        <f t="shared" si="1"/>
        <v>185920</v>
      </c>
      <c r="J9" s="25">
        <f t="shared" si="2"/>
        <v>318153</v>
      </c>
    </row>
    <row r="10" spans="1:10" ht="12.75">
      <c r="A10" s="46" t="s">
        <v>261</v>
      </c>
      <c r="B10" s="13">
        <v>156037</v>
      </c>
      <c r="C10" s="14">
        <v>148206</v>
      </c>
      <c r="D10" s="14">
        <v>128316</v>
      </c>
      <c r="E10" s="15">
        <f t="shared" si="0"/>
        <v>432559</v>
      </c>
      <c r="F10" s="76">
        <v>191264</v>
      </c>
      <c r="G10" s="77">
        <v>252271</v>
      </c>
      <c r="H10" s="77">
        <v>128441</v>
      </c>
      <c r="I10" s="78">
        <f t="shared" si="1"/>
        <v>571976</v>
      </c>
      <c r="J10" s="25">
        <f t="shared" si="2"/>
        <v>1004535</v>
      </c>
    </row>
    <row r="11" spans="1:15" s="6" customFormat="1" ht="13.5" thickBot="1">
      <c r="A11" s="47" t="s">
        <v>259</v>
      </c>
      <c r="B11" s="22">
        <v>142354</v>
      </c>
      <c r="C11" s="23">
        <v>149833</v>
      </c>
      <c r="D11" s="23">
        <v>121673</v>
      </c>
      <c r="E11" s="24">
        <f t="shared" si="0"/>
        <v>413860</v>
      </c>
      <c r="F11" s="80">
        <v>185843</v>
      </c>
      <c r="G11" s="81">
        <v>250508</v>
      </c>
      <c r="H11" s="81">
        <v>110274</v>
      </c>
      <c r="I11" s="78">
        <f t="shared" si="1"/>
        <v>546625</v>
      </c>
      <c r="J11" s="34">
        <f>E11+I11</f>
        <v>960485</v>
      </c>
      <c r="K11" s="7"/>
      <c r="L11" s="2"/>
      <c r="M11" s="7"/>
      <c r="N11" s="7"/>
      <c r="O11" s="7"/>
    </row>
    <row r="12" spans="1:15" s="4" customFormat="1" ht="14.25" thickBot="1" thickTop="1">
      <c r="A12" s="48" t="s">
        <v>250</v>
      </c>
      <c r="B12" s="26">
        <f aca="true" t="shared" si="3" ref="B12:J12">SUM(B3:B11)</f>
        <v>1017535</v>
      </c>
      <c r="C12" s="27">
        <f t="shared" si="3"/>
        <v>999545</v>
      </c>
      <c r="D12" s="27">
        <f t="shared" si="3"/>
        <v>882801</v>
      </c>
      <c r="E12" s="28">
        <f t="shared" si="3"/>
        <v>2899881</v>
      </c>
      <c r="F12" s="26">
        <f t="shared" si="3"/>
        <v>1313606</v>
      </c>
      <c r="G12" s="27">
        <f t="shared" si="3"/>
        <v>1811091</v>
      </c>
      <c r="H12" s="27">
        <f t="shared" si="3"/>
        <v>835992</v>
      </c>
      <c r="I12" s="28">
        <f t="shared" si="3"/>
        <v>3960689</v>
      </c>
      <c r="J12" s="51">
        <f t="shared" si="3"/>
        <v>6860570</v>
      </c>
      <c r="K12" s="5"/>
      <c r="L12" s="5"/>
      <c r="M12" s="5"/>
      <c r="N12" s="5"/>
      <c r="O12" s="5"/>
    </row>
    <row r="13" ht="13.5" thickTop="1"/>
    <row r="16" spans="1:8" ht="12.75">
      <c r="A16" s="35"/>
      <c r="H16" s="98"/>
    </row>
    <row r="17" ht="12.75">
      <c r="A17" s="36"/>
    </row>
  </sheetData>
  <sheetProtection/>
  <mergeCells count="4">
    <mergeCell ref="B1:E1"/>
    <mergeCell ref="F1:I1"/>
    <mergeCell ref="A1:A2"/>
    <mergeCell ref="J1:J2"/>
  </mergeCells>
  <printOptions/>
  <pageMargins left="0.75" right="0.75" top="1" bottom="1" header="0.49" footer="0.5"/>
  <pageSetup fitToHeight="5" fitToWidth="1" horizontalDpi="600" verticalDpi="600" orientation="landscape" paperSize="9" r:id="rId1"/>
  <headerFooter alignWithMargins="0">
    <oddHeader>&amp;C&amp;"Arial,Bold"&amp;14Free Swimming Programme basic throughput data: April to September 2009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pane xSplit="1" ySplit="2" topLeftCell="B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E18" sqref="E18"/>
    </sheetView>
  </sheetViews>
  <sheetFormatPr defaultColWidth="9.140625" defaultRowHeight="12.75"/>
  <cols>
    <col min="1" max="1" width="21.421875" style="3" customWidth="1"/>
    <col min="2" max="2" width="10.57421875" style="3" bestFit="1" customWidth="1"/>
    <col min="3" max="3" width="10.421875" style="3" bestFit="1" customWidth="1"/>
    <col min="4" max="4" width="11.140625" style="3" bestFit="1" customWidth="1"/>
    <col min="5" max="5" width="13.00390625" style="4" bestFit="1" customWidth="1"/>
    <col min="6" max="6" width="12.57421875" style="3" bestFit="1" customWidth="1"/>
    <col min="7" max="7" width="11.140625" style="3" bestFit="1" customWidth="1"/>
    <col min="8" max="8" width="10.57421875" style="3" bestFit="1" customWidth="1"/>
    <col min="9" max="9" width="12.7109375" style="5" bestFit="1" customWidth="1"/>
    <col min="10" max="10" width="12.57421875" style="5" customWidth="1"/>
    <col min="11" max="15" width="9.140625" style="2" customWidth="1"/>
    <col min="16" max="16384" width="9.140625" style="3" customWidth="1"/>
  </cols>
  <sheetData>
    <row r="1" spans="1:13" ht="12.75" customHeight="1" thickTop="1">
      <c r="A1" s="114" t="s">
        <v>253</v>
      </c>
      <c r="B1" s="111" t="s">
        <v>292</v>
      </c>
      <c r="C1" s="112"/>
      <c r="D1" s="112"/>
      <c r="E1" s="113"/>
      <c r="F1" s="111" t="s">
        <v>293</v>
      </c>
      <c r="G1" s="112"/>
      <c r="H1" s="112"/>
      <c r="I1" s="113"/>
      <c r="J1" s="109" t="s">
        <v>291</v>
      </c>
      <c r="K1" s="1"/>
      <c r="L1" s="1"/>
      <c r="M1" s="1"/>
    </row>
    <row r="2" spans="1:14" ht="15" customHeight="1" thickBot="1">
      <c r="A2" s="115"/>
      <c r="B2" s="95" t="s">
        <v>0</v>
      </c>
      <c r="C2" s="96" t="s">
        <v>1</v>
      </c>
      <c r="D2" s="96" t="s">
        <v>2</v>
      </c>
      <c r="E2" s="97" t="s">
        <v>3</v>
      </c>
      <c r="F2" s="95" t="s">
        <v>274</v>
      </c>
      <c r="G2" s="96" t="s">
        <v>275</v>
      </c>
      <c r="H2" s="96" t="s">
        <v>276</v>
      </c>
      <c r="I2" s="97" t="s">
        <v>277</v>
      </c>
      <c r="J2" s="110"/>
      <c r="K2" s="5"/>
      <c r="L2" s="5"/>
      <c r="M2" s="5"/>
      <c r="N2" s="5"/>
    </row>
    <row r="3" spans="1:10" ht="13.5" thickTop="1">
      <c r="A3" s="45" t="s">
        <v>257</v>
      </c>
      <c r="B3" s="13">
        <f>'Summary by Region - 60+'!B3+'Summary by Region - 16 &amp; under'!B3</f>
        <v>143587</v>
      </c>
      <c r="C3" s="14">
        <f>'Summary by Region - 60+'!C3+'Summary by Region - 16 &amp; under'!C3</f>
        <v>145280</v>
      </c>
      <c r="D3" s="14">
        <f>'Summary by Region - 60+'!D3+'Summary by Region - 16 &amp; under'!D3</f>
        <v>146343</v>
      </c>
      <c r="E3" s="15">
        <f>SUM(B3:D3)</f>
        <v>435210</v>
      </c>
      <c r="F3" s="76">
        <f>'Summary by Region - 60+'!F3+'Summary by Region - 16 &amp; under'!F3</f>
        <v>198199</v>
      </c>
      <c r="G3" s="77">
        <f>'Summary by Region - 60+'!G3+'Summary by Region - 16 &amp; under'!G3</f>
        <v>225096</v>
      </c>
      <c r="H3" s="77">
        <f>'Summary by Region - 60+'!H3+'Summary by Region - 16 &amp; under'!H3</f>
        <v>135848</v>
      </c>
      <c r="I3" s="78">
        <f>SUM(F3:H3)</f>
        <v>559143</v>
      </c>
      <c r="J3" s="25">
        <f>E3+I3</f>
        <v>994353</v>
      </c>
    </row>
    <row r="4" spans="1:10" ht="12.75">
      <c r="A4" s="45" t="s">
        <v>255</v>
      </c>
      <c r="B4" s="13">
        <f>'Summary by Region - 60+'!B4+'Summary by Region - 16 &amp; under'!B4</f>
        <v>198582</v>
      </c>
      <c r="C4" s="14">
        <f>'Summary by Region - 60+'!C4+'Summary by Region - 16 &amp; under'!C4</f>
        <v>202576</v>
      </c>
      <c r="D4" s="14">
        <f>'Summary by Region - 60+'!D4+'Summary by Region - 16 &amp; under'!D4</f>
        <v>196174</v>
      </c>
      <c r="E4" s="15">
        <f aca="true" t="shared" si="0" ref="E4:E11">SUM(B4:D4)</f>
        <v>597332</v>
      </c>
      <c r="F4" s="76">
        <f>'Summary by Region - 60+'!F4+'Summary by Region - 16 &amp; under'!F4</f>
        <v>259313</v>
      </c>
      <c r="G4" s="77">
        <f>'Summary by Region - 60+'!G4+'Summary by Region - 16 &amp; under'!G4</f>
        <v>326907</v>
      </c>
      <c r="H4" s="77">
        <f>'Summary by Region - 60+'!H4+'Summary by Region - 16 &amp; under'!H4</f>
        <v>214567</v>
      </c>
      <c r="I4" s="78">
        <f>SUM(F4:H4)</f>
        <v>800787</v>
      </c>
      <c r="J4" s="25">
        <f>E4+I4</f>
        <v>1398119</v>
      </c>
    </row>
    <row r="5" spans="1:10" ht="12.75">
      <c r="A5" s="45" t="s">
        <v>258</v>
      </c>
      <c r="B5" s="13">
        <f>'Summary by Region - 60+'!B5+'Summary by Region - 16 &amp; under'!B5</f>
        <v>134348</v>
      </c>
      <c r="C5" s="14">
        <f>'Summary by Region - 60+'!C5+'Summary by Region - 16 &amp; under'!C5</f>
        <v>128508</v>
      </c>
      <c r="D5" s="14">
        <f>'Summary by Region - 60+'!D5+'Summary by Region - 16 &amp; under'!D5</f>
        <v>149238</v>
      </c>
      <c r="E5" s="15">
        <f t="shared" si="0"/>
        <v>412094</v>
      </c>
      <c r="F5" s="76">
        <f>'Summary by Region - 60+'!F5+'Summary by Region - 16 &amp; under'!F5</f>
        <v>175469</v>
      </c>
      <c r="G5" s="77">
        <f>'Summary by Region - 60+'!G5+'Summary by Region - 16 &amp; under'!G5</f>
        <v>266328</v>
      </c>
      <c r="H5" s="77">
        <f>'Summary by Region - 60+'!H5+'Summary by Region - 16 &amp; under'!H5</f>
        <v>137954</v>
      </c>
      <c r="I5" s="78">
        <f>SUM(F5:H5)</f>
        <v>579751</v>
      </c>
      <c r="J5" s="25">
        <f aca="true" t="shared" si="1" ref="J5:J10">E5+I5</f>
        <v>991845</v>
      </c>
    </row>
    <row r="6" spans="1:10" ht="12.75">
      <c r="A6" s="45" t="s">
        <v>262</v>
      </c>
      <c r="B6" s="13">
        <f>'Summary by Region - 60+'!B6+'Summary by Region - 16 &amp; under'!B6</f>
        <v>127805</v>
      </c>
      <c r="C6" s="14">
        <f>'Summary by Region - 60+'!C6+'Summary by Region - 16 &amp; under'!C6</f>
        <v>123509</v>
      </c>
      <c r="D6" s="14">
        <f>'Summary by Region - 60+'!D6+'Summary by Region - 16 &amp; under'!D6</f>
        <v>122070</v>
      </c>
      <c r="E6" s="15">
        <f t="shared" si="0"/>
        <v>373384</v>
      </c>
      <c r="F6" s="79">
        <f>'Summary by Region - 60+'!F6+'Summary by Region - 16 &amp; under'!F6</f>
        <v>158907</v>
      </c>
      <c r="G6" s="77">
        <f>'Summary by Region - 60+'!G6+'Summary by Region - 16 &amp; under'!G6</f>
        <v>196372</v>
      </c>
      <c r="H6" s="77">
        <f>'Summary by Region - 60+'!H6+'Summary by Region - 16 &amp; under'!H6</f>
        <v>114160</v>
      </c>
      <c r="I6" s="78">
        <f aca="true" t="shared" si="2" ref="I6:I11">SUM(F6:H6)</f>
        <v>469439</v>
      </c>
      <c r="J6" s="25">
        <f t="shared" si="1"/>
        <v>842823</v>
      </c>
    </row>
    <row r="7" spans="1:10" ht="12.75">
      <c r="A7" s="45" t="s">
        <v>254</v>
      </c>
      <c r="B7" s="13">
        <f>'Summary by Region - 60+'!B7+'Summary by Region - 16 &amp; under'!B7</f>
        <v>239838</v>
      </c>
      <c r="C7" s="14">
        <f>'Summary by Region - 60+'!C7+'Summary by Region - 16 &amp; under'!C7</f>
        <v>246464</v>
      </c>
      <c r="D7" s="14">
        <f>'Summary by Region - 60+'!D7+'Summary by Region - 16 &amp; under'!D7</f>
        <v>252335</v>
      </c>
      <c r="E7" s="15">
        <f t="shared" si="0"/>
        <v>738637</v>
      </c>
      <c r="F7" s="76">
        <f>'Summary by Region - 60+'!F7+'Summary by Region - 16 &amp; under'!F7</f>
        <v>342322</v>
      </c>
      <c r="G7" s="77">
        <f>'Summary by Region - 60+'!G7+'Summary by Region - 16 &amp; under'!G7</f>
        <v>403711</v>
      </c>
      <c r="H7" s="77">
        <f>'Summary by Region - 60+'!H7+'Summary by Region - 16 &amp; under'!H7</f>
        <v>217563</v>
      </c>
      <c r="I7" s="78">
        <f t="shared" si="2"/>
        <v>963596</v>
      </c>
      <c r="J7" s="25">
        <f t="shared" si="1"/>
        <v>1702233</v>
      </c>
    </row>
    <row r="8" spans="1:10" ht="12.75">
      <c r="A8" s="45" t="s">
        <v>256</v>
      </c>
      <c r="B8" s="13">
        <f>'Summary by Region - 60+'!B8+'Summary by Region - 16 &amp; under'!B8</f>
        <v>148710</v>
      </c>
      <c r="C8" s="14">
        <f>'Summary by Region - 60+'!C8+'Summary by Region - 16 &amp; under'!C8</f>
        <v>158528</v>
      </c>
      <c r="D8" s="14">
        <f>'Summary by Region - 60+'!D8+'Summary by Region - 16 &amp; under'!D8</f>
        <v>151831</v>
      </c>
      <c r="E8" s="15">
        <f t="shared" si="0"/>
        <v>459069</v>
      </c>
      <c r="F8" s="76">
        <f>'Summary by Region - 60+'!F8+'Summary by Region - 16 &amp; under'!F8</f>
        <v>188845</v>
      </c>
      <c r="G8" s="77">
        <f>'Summary by Region - 60+'!G8+'Summary by Region - 16 &amp; under'!G8</f>
        <v>227021</v>
      </c>
      <c r="H8" s="77">
        <f>'Summary by Region - 60+'!H8+'Summary by Region - 16 &amp; under'!H8</f>
        <v>142997</v>
      </c>
      <c r="I8" s="78">
        <f t="shared" si="2"/>
        <v>558863</v>
      </c>
      <c r="J8" s="25">
        <f t="shared" si="1"/>
        <v>1017932</v>
      </c>
    </row>
    <row r="9" spans="1:10" ht="12.75">
      <c r="A9" s="45" t="s">
        <v>260</v>
      </c>
      <c r="B9" s="13">
        <f>'Summary by Region - 60+'!B9+'Summary by Region - 16 &amp; under'!B9</f>
        <v>99100</v>
      </c>
      <c r="C9" s="14">
        <f>'Summary by Region - 60+'!C9+'Summary by Region - 16 &amp; under'!C9</f>
        <v>106788</v>
      </c>
      <c r="D9" s="14">
        <f>'Summary by Region - 60+'!D9+'Summary by Region - 16 &amp; under'!D9</f>
        <v>112293</v>
      </c>
      <c r="E9" s="15">
        <f t="shared" si="0"/>
        <v>318181</v>
      </c>
      <c r="F9" s="76">
        <f>'Summary by Region - 60+'!F9+'Summary by Region - 16 &amp; under'!F9</f>
        <v>134927</v>
      </c>
      <c r="G9" s="77">
        <f>'Summary by Region - 60+'!G9+'Summary by Region - 16 &amp; under'!G9</f>
        <v>158153</v>
      </c>
      <c r="H9" s="77">
        <f>'Summary by Region - 60+'!H9+'Summary by Region - 16 &amp; under'!H9</f>
        <v>112314</v>
      </c>
      <c r="I9" s="78">
        <f t="shared" si="2"/>
        <v>405394</v>
      </c>
      <c r="J9" s="25">
        <f t="shared" si="1"/>
        <v>723575</v>
      </c>
    </row>
    <row r="10" spans="1:10" ht="12.75">
      <c r="A10" s="46" t="s">
        <v>261</v>
      </c>
      <c r="B10" s="13">
        <f>'Summary by Region - 60+'!B10+'Summary by Region - 16 &amp; under'!B10</f>
        <v>210126</v>
      </c>
      <c r="C10" s="14">
        <f>'Summary by Region - 60+'!C10+'Summary by Region - 16 &amp; under'!C10</f>
        <v>207242</v>
      </c>
      <c r="D10" s="14">
        <f>'Summary by Region - 60+'!D10+'Summary by Region - 16 &amp; under'!D10</f>
        <v>200308</v>
      </c>
      <c r="E10" s="15">
        <f t="shared" si="0"/>
        <v>617676</v>
      </c>
      <c r="F10" s="76">
        <f>'Summary by Region - 60+'!F10+'Summary by Region - 16 &amp; under'!F10</f>
        <v>271307</v>
      </c>
      <c r="G10" s="77">
        <f>'Summary by Region - 60+'!G10+'Summary by Region - 16 &amp; under'!G10</f>
        <v>327134</v>
      </c>
      <c r="H10" s="77">
        <f>'Summary by Region - 60+'!H10+'Summary by Region - 16 &amp; under'!H10</f>
        <v>198700</v>
      </c>
      <c r="I10" s="78">
        <f t="shared" si="2"/>
        <v>797141</v>
      </c>
      <c r="J10" s="25">
        <f t="shared" si="1"/>
        <v>1414817</v>
      </c>
    </row>
    <row r="11" spans="1:15" s="6" customFormat="1" ht="13.5" thickBot="1">
      <c r="A11" s="47" t="s">
        <v>259</v>
      </c>
      <c r="B11" s="22">
        <f>'Summary by Region - 60+'!B11+'Summary by Region - 16 &amp; under'!B11</f>
        <v>185503</v>
      </c>
      <c r="C11" s="23">
        <f>'Summary by Region - 60+'!C11+'Summary by Region - 16 &amp; under'!C11</f>
        <v>197687</v>
      </c>
      <c r="D11" s="23">
        <f>'Summary by Region - 60+'!D11+'Summary by Region - 16 &amp; under'!D11</f>
        <v>175805</v>
      </c>
      <c r="E11" s="15">
        <f t="shared" si="0"/>
        <v>558995</v>
      </c>
      <c r="F11" s="80">
        <f>'Summary by Region - 60+'!F11+'Summary by Region - 16 &amp; under'!F11</f>
        <v>250602</v>
      </c>
      <c r="G11" s="81">
        <f>'Summary by Region - 60+'!G11+'Summary by Region - 16 &amp; under'!G11</f>
        <v>310097</v>
      </c>
      <c r="H11" s="81">
        <f>'Summary by Region - 60+'!H11+'Summary by Region - 16 &amp; under'!H11</f>
        <v>168591</v>
      </c>
      <c r="I11" s="78">
        <f t="shared" si="2"/>
        <v>729290</v>
      </c>
      <c r="J11" s="34">
        <f>E11+I11</f>
        <v>1288285</v>
      </c>
      <c r="K11" s="7"/>
      <c r="L11" s="2"/>
      <c r="M11" s="7"/>
      <c r="N11" s="7"/>
      <c r="O11" s="7"/>
    </row>
    <row r="12" spans="1:15" s="4" customFormat="1" ht="14.25" thickBot="1" thickTop="1">
      <c r="A12" s="48" t="s">
        <v>250</v>
      </c>
      <c r="B12" s="26">
        <f aca="true" t="shared" si="3" ref="B12:J12">SUM(B3:B11)</f>
        <v>1487599</v>
      </c>
      <c r="C12" s="27">
        <f t="shared" si="3"/>
        <v>1516582</v>
      </c>
      <c r="D12" s="27">
        <f t="shared" si="3"/>
        <v>1506397</v>
      </c>
      <c r="E12" s="28">
        <f t="shared" si="3"/>
        <v>4510578</v>
      </c>
      <c r="F12" s="26">
        <f t="shared" si="3"/>
        <v>1979891</v>
      </c>
      <c r="G12" s="27">
        <f t="shared" si="3"/>
        <v>2440819</v>
      </c>
      <c r="H12" s="27">
        <f t="shared" si="3"/>
        <v>1442694</v>
      </c>
      <c r="I12" s="28">
        <f t="shared" si="3"/>
        <v>5863404</v>
      </c>
      <c r="J12" s="51">
        <f t="shared" si="3"/>
        <v>10373982</v>
      </c>
      <c r="K12" s="5"/>
      <c r="L12" s="5"/>
      <c r="M12" s="5"/>
      <c r="N12" s="5"/>
      <c r="O12" s="5"/>
    </row>
    <row r="13" ht="13.5" thickTop="1"/>
    <row r="16" ht="12.75">
      <c r="A16" s="35"/>
    </row>
    <row r="17" ht="12.75">
      <c r="A17" s="36"/>
    </row>
  </sheetData>
  <sheetProtection/>
  <mergeCells count="4">
    <mergeCell ref="B1:E1"/>
    <mergeCell ref="F1:I1"/>
    <mergeCell ref="A1:A2"/>
    <mergeCell ref="J1:J2"/>
  </mergeCells>
  <printOptions/>
  <pageMargins left="0.75" right="0.75" top="1" bottom="1" header="0.49" footer="0.5"/>
  <pageSetup fitToHeight="5" fitToWidth="1" horizontalDpi="600" verticalDpi="600" orientation="landscape" paperSize="9" r:id="rId1"/>
  <headerFooter alignWithMargins="0">
    <oddHeader>&amp;C&amp;"Arial,Bold"&amp;14Free Swimming Programme basic throughput data: April to September 2009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 Swimming Statistical Release</dc:title>
  <dc:subject/>
  <dc:creator>DCMS</dc:creator>
  <cp:keywords/>
  <dc:description/>
  <cp:lastModifiedBy>225551</cp:lastModifiedBy>
  <cp:lastPrinted>2009-10-23T17:42:59Z</cp:lastPrinted>
  <dcterms:created xsi:type="dcterms:W3CDTF">2009-06-29T13:06:27Z</dcterms:created>
  <dcterms:modified xsi:type="dcterms:W3CDTF">2009-10-27T10:31:59Z</dcterms:modified>
  <cp:category/>
  <cp:version/>
  <cp:contentType/>
  <cp:contentStatus/>
</cp:coreProperties>
</file>