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95" windowHeight="5700" tabRatio="889" activeTab="0"/>
  </bookViews>
  <sheets>
    <sheet name="char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<sst xmlns="http://schemas.openxmlformats.org/spreadsheetml/2006/main" count="35" uniqueCount="22">
  <si>
    <t>Other</t>
  </si>
  <si>
    <t>Education</t>
  </si>
  <si>
    <t>Transport</t>
  </si>
  <si>
    <t>Housing</t>
  </si>
  <si>
    <t>Adjusted</t>
  </si>
  <si>
    <t>Total capital expenditure</t>
  </si>
  <si>
    <t>Chart B in Release</t>
  </si>
  <si>
    <t>% change</t>
  </si>
  <si>
    <t>2006-07</t>
  </si>
  <si>
    <t>2007-08</t>
  </si>
  <si>
    <t>on prev yr</t>
  </si>
  <si>
    <t>Share</t>
  </si>
  <si>
    <t>2008-09</t>
  </si>
  <si>
    <t>2009-10</t>
  </si>
  <si>
    <t xml:space="preserve">     Of which:</t>
  </si>
  <si>
    <t xml:space="preserve">         Social Services</t>
  </si>
  <si>
    <t xml:space="preserve">         Sport &amp; recreation</t>
  </si>
  <si>
    <t xml:space="preserve">         Police</t>
  </si>
  <si>
    <t xml:space="preserve">         Other</t>
  </si>
  <si>
    <t>Chart B: Capital expenditure by service: England: 2008-09 to 2010-11</t>
  </si>
  <si>
    <t>2010-11</t>
  </si>
  <si>
    <t>2010-11(F)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</si>
</sst>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  <numFmt numFmtId="166" formatCode="0.0000%"/>
    <numFmt numFmtId="167" formatCode="0.000_)"/>
    <numFmt numFmtId="168" formatCode="0.00000000_)"/>
    <numFmt numFmtId="169" formatCode="#,##0.0000"/>
    <numFmt numFmtId="170" formatCode="0.0000000"/>
    <numFmt numFmtId="171" formatCode="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0.0%"/>
    <numFmt numFmtId="182" formatCode="0.0000"/>
    <numFmt numFmtId="183" formatCode="0.000"/>
    <numFmt numFmtId="184" formatCode="0.000000"/>
    <numFmt numFmtId="185" formatCode="0.00000"/>
    <numFmt numFmtId="186" formatCode="#,##0.0_);\(#,##0.0\)"/>
    <numFmt numFmtId="187" formatCode="#,##0.000_);\(#,##0.000\)"/>
    <numFmt numFmtId="188" formatCode="#,##0.0000_);\(#,##0.0000\)"/>
    <numFmt numFmtId="189" formatCode="#,##0.0"/>
    <numFmt numFmtId="190" formatCode="#,##0.000"/>
    <numFmt numFmtId="191" formatCode="dd/mm/yy_)"/>
    <numFmt numFmtId="192" formatCode="0.0000000000"/>
    <numFmt numFmtId="193" formatCode="0.000000000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.25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2.75"/>
      <name val="Arial"/>
      <family val="0"/>
    </font>
    <font>
      <b/>
      <sz val="2"/>
      <name val="Arial"/>
      <family val="0"/>
    </font>
    <font>
      <b/>
      <sz val="2.75"/>
      <name val="Arial"/>
      <family val="0"/>
    </font>
    <font>
      <b/>
      <sz val="10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18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3" xfId="0" applyFont="1" applyBorder="1" applyAlignment="1">
      <alignment vertical="top" wrapText="1"/>
    </xf>
    <xf numFmtId="1" fontId="0" fillId="0" borderId="4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6" fillId="4" borderId="9" xfId="0" applyFont="1" applyFill="1" applyBorder="1" applyAlignment="1">
      <alignment vertical="top"/>
    </xf>
    <xf numFmtId="0" fontId="0" fillId="0" borderId="4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charts!#REF!</c:f>
              <c:strCache>
                <c:ptCount val="6"/>
              </c:strCache>
            </c:strRef>
          </c:cat>
          <c:val>
            <c:numRef>
              <c:f>charts!#REF!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charts!#REF!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charts!#REF!</c:f>
              <c:strCache>
                <c:ptCount val="6"/>
              </c:strCache>
            </c:strRef>
          </c:cat>
          <c:val>
            <c:numRef>
              <c:f>charts!#REF!</c:f>
              <c:numCache>
                <c:ptCount val="6"/>
              </c:numCache>
            </c:numRef>
          </c:val>
        </c:ser>
        <c:axId val="56524776"/>
        <c:axId val="38960937"/>
      </c:bar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60937"/>
        <c:crosses val="autoZero"/>
        <c:auto val="1"/>
        <c:lblOffset val="100"/>
        <c:noMultiLvlLbl val="0"/>
      </c:catAx>
      <c:valAx>
        <c:axId val="3896093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52477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595"/>
          <c:w val="0.840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charts!$B$4:$B$7</c:f>
              <c:strCache/>
            </c:strRef>
          </c:cat>
          <c:val>
            <c:numRef>
              <c:f>charts!$D$4:$D$7</c:f>
              <c:numCache/>
            </c:numRef>
          </c:val>
        </c:ser>
        <c:ser>
          <c:idx val="1"/>
          <c:order val="1"/>
          <c:tx>
            <c:strRef>
              <c:f>charts!$E$3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charts!$B$4:$B$7</c:f>
              <c:strCache/>
            </c:strRef>
          </c:cat>
          <c:val>
            <c:numRef>
              <c:f>charts!$E$4:$E$7</c:f>
              <c:numCache/>
            </c:numRef>
          </c:val>
        </c:ser>
        <c:ser>
          <c:idx val="2"/>
          <c:order val="2"/>
          <c:tx>
            <c:strRef>
              <c:f>charts!$F$3</c:f>
              <c:strCache>
                <c:ptCount val="1"/>
                <c:pt idx="0">
                  <c:v>2010-11(F)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charts!$B$4:$B$7</c:f>
              <c:strCache/>
            </c:strRef>
          </c:cat>
          <c:val>
            <c:numRef>
              <c:f>charts!$F$4:$F$7</c:f>
              <c:numCache/>
            </c:numRef>
          </c:val>
        </c:ser>
        <c:axId val="15104114"/>
        <c:axId val="1719299"/>
      </c:bar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9299"/>
        <c:crosses val="autoZero"/>
        <c:auto val="1"/>
        <c:lblOffset val="100"/>
        <c:noMultiLvlLbl val="0"/>
      </c:catAx>
      <c:valAx>
        <c:axId val="171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10411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Expenditure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charts!#REF!</c:f>
              <c:strCache>
                <c:ptCount val="6"/>
              </c:strCache>
            </c:strRef>
          </c:cat>
          <c:val>
            <c:numRef>
              <c:f>charts!#REF!</c:f>
              <c:numCache>
                <c:ptCount val="6"/>
              </c:numCache>
            </c:numRef>
          </c:val>
        </c:ser>
        <c:ser>
          <c:idx val="1"/>
          <c:order val="1"/>
          <c:tx>
            <c:v>Receipts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charts!#REF!</c:f>
              <c:strCache>
                <c:ptCount val="6"/>
              </c:strCache>
            </c:strRef>
          </c:cat>
          <c:val>
            <c:numRef>
              <c:f>charts!#REF!</c:f>
              <c:numCache>
                <c:ptCount val="6"/>
              </c:numCache>
            </c:numRef>
          </c:val>
        </c:ser>
        <c:axId val="15473692"/>
        <c:axId val="5045501"/>
      </c:bar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5501"/>
        <c:crosses val="autoZero"/>
        <c:auto val="1"/>
        <c:lblOffset val="100"/>
        <c:noMultiLvlLbl val="0"/>
      </c:catAx>
      <c:valAx>
        <c:axId val="504550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473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00075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11</xdr:row>
      <xdr:rowOff>152400</xdr:rowOff>
    </xdr:from>
    <xdr:to>
      <xdr:col>7</xdr:col>
      <xdr:colOff>571500</xdr:colOff>
      <xdr:row>34</xdr:row>
      <xdr:rowOff>114300</xdr:rowOff>
    </xdr:to>
    <xdr:graphicFrame>
      <xdr:nvGraphicFramePr>
        <xdr:cNvPr id="2" name="Chart 3"/>
        <xdr:cNvGraphicFramePr/>
      </xdr:nvGraphicFramePr>
      <xdr:xfrm>
        <a:off x="628650" y="1933575"/>
        <a:ext cx="55435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14</xdr:col>
      <xdr:colOff>952500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829425" y="0"/>
        <a:ext cx="4772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Prov%20&amp;%202010-11%20Forecast%20Capital%20NS%20Release\Tabl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showGridLines="0" tabSelected="1" workbookViewId="0" topLeftCell="A1">
      <selection activeCell="J21" sqref="J21"/>
    </sheetView>
  </sheetViews>
  <sheetFormatPr defaultColWidth="9.140625" defaultRowHeight="12.75"/>
  <cols>
    <col min="2" max="2" width="25.28125" style="0" customWidth="1"/>
    <col min="3" max="3" width="10.00390625" style="0" customWidth="1"/>
    <col min="4" max="4" width="12.140625" style="0" customWidth="1"/>
    <col min="10" max="10" width="20.8515625" style="0" customWidth="1"/>
    <col min="15" max="15" width="14.28125" style="0" customWidth="1"/>
  </cols>
  <sheetData>
    <row r="2" spans="2:10" ht="12.75">
      <c r="B2" s="3"/>
      <c r="C2" s="7"/>
      <c r="F2" t="s">
        <v>4</v>
      </c>
      <c r="H2" t="s">
        <v>7</v>
      </c>
      <c r="I2" t="s">
        <v>10</v>
      </c>
      <c r="J2" s="13" t="s">
        <v>11</v>
      </c>
    </row>
    <row r="3" spans="2:12" ht="12.75">
      <c r="B3" s="6"/>
      <c r="C3" s="11"/>
      <c r="D3" s="10" t="s">
        <v>12</v>
      </c>
      <c r="E3" s="10" t="s">
        <v>13</v>
      </c>
      <c r="F3" s="10" t="s">
        <v>21</v>
      </c>
      <c r="H3" s="10" t="s">
        <v>9</v>
      </c>
      <c r="I3" s="10" t="s">
        <v>12</v>
      </c>
      <c r="J3" s="10" t="s">
        <v>8</v>
      </c>
      <c r="K3" s="10" t="s">
        <v>9</v>
      </c>
      <c r="L3" s="18" t="s">
        <v>12</v>
      </c>
    </row>
    <row r="4" spans="2:12" ht="12.75">
      <c r="B4" s="6" t="s">
        <v>1</v>
      </c>
      <c r="C4" s="5"/>
      <c r="D4" s="8">
        <v>4.542292000000001</v>
      </c>
      <c r="E4" s="8">
        <v>5.531413981650821</v>
      </c>
      <c r="F4" s="8">
        <v>6.8262534</v>
      </c>
      <c r="H4" s="5">
        <f>((E4/D4)-1)*100</f>
        <v>21.775834350825974</v>
      </c>
      <c r="I4" s="5">
        <f>((F4/E4)-1)*100</f>
        <v>23.408832219835784</v>
      </c>
      <c r="J4" s="12">
        <f>(D4/D$9)*100</f>
        <v>22.939564143978483</v>
      </c>
      <c r="K4" s="17">
        <f aca="true" t="shared" si="0" ref="K4:L7">(E4/E$9)*100</f>
        <v>25.503351898877934</v>
      </c>
      <c r="L4" s="17">
        <f t="shared" si="0"/>
        <v>27.96363070333966</v>
      </c>
    </row>
    <row r="5" spans="2:12" ht="12.75">
      <c r="B5" s="6" t="s">
        <v>2</v>
      </c>
      <c r="C5" s="5"/>
      <c r="D5" s="8">
        <v>4.735472</v>
      </c>
      <c r="E5" s="8">
        <v>6.01661901335087</v>
      </c>
      <c r="F5" s="8">
        <v>6.8457015000000006</v>
      </c>
      <c r="H5" s="5">
        <f aca="true" t="shared" si="1" ref="H5:I9">((E5/D5)-1)*100</f>
        <v>27.054262243570882</v>
      </c>
      <c r="I5" s="5">
        <f t="shared" si="1"/>
        <v>13.779873460649528</v>
      </c>
      <c r="J5" s="12">
        <f>(D5/D$9)*100</f>
        <v>23.91516522848246</v>
      </c>
      <c r="K5" s="9">
        <f t="shared" si="0"/>
        <v>27.740457041903138</v>
      </c>
      <c r="L5" s="9">
        <f t="shared" si="0"/>
        <v>28.04329951350742</v>
      </c>
    </row>
    <row r="6" spans="2:12" ht="12.75">
      <c r="B6" s="6" t="s">
        <v>3</v>
      </c>
      <c r="C6" s="5"/>
      <c r="D6" s="8">
        <v>4.900939999999999</v>
      </c>
      <c r="E6" s="8">
        <v>4.516331637423933</v>
      </c>
      <c r="F6" s="8">
        <v>4.516331637423933</v>
      </c>
      <c r="H6" s="5">
        <f t="shared" si="1"/>
        <v>-7.847644790102837</v>
      </c>
      <c r="I6" s="5">
        <f t="shared" si="1"/>
        <v>0</v>
      </c>
      <c r="J6" s="12">
        <f>(D6/D$9)*100</f>
        <v>24.75081467589267</v>
      </c>
      <c r="K6" s="9">
        <f t="shared" si="0"/>
        <v>20.823173861755116</v>
      </c>
      <c r="L6" s="9">
        <f t="shared" si="0"/>
        <v>18.501075574301442</v>
      </c>
    </row>
    <row r="7" spans="2:12" ht="12.75">
      <c r="B7" s="6" t="s">
        <v>0</v>
      </c>
      <c r="C7" s="5"/>
      <c r="D7" s="8">
        <f>D9-D4-D5-D6</f>
        <v>5.622422000000001</v>
      </c>
      <c r="E7" s="8">
        <f>E9-E4-E5-E6</f>
        <v>5.62460395328481</v>
      </c>
      <c r="F7" s="8">
        <f>F9-F4-F5-F6</f>
        <v>6.222897662576068</v>
      </c>
      <c r="H7" s="5">
        <f t="shared" si="1"/>
        <v>0.038808066787021644</v>
      </c>
      <c r="I7" s="5">
        <f t="shared" si="1"/>
        <v>10.637081548503534</v>
      </c>
      <c r="J7" s="12">
        <f>(D7/D$9)*100</f>
        <v>28.394455951646393</v>
      </c>
      <c r="K7" s="9">
        <f t="shared" si="0"/>
        <v>25.93301719746381</v>
      </c>
      <c r="L7" s="9">
        <f t="shared" si="0"/>
        <v>25.49199420885148</v>
      </c>
    </row>
    <row r="8" spans="3:12" ht="12.75">
      <c r="C8" s="5"/>
      <c r="D8" s="8"/>
      <c r="E8" s="8"/>
      <c r="F8" s="8"/>
      <c r="H8" s="5"/>
      <c r="I8" s="5"/>
      <c r="J8" s="12"/>
      <c r="K8" s="9"/>
      <c r="L8" s="9"/>
    </row>
    <row r="9" spans="3:12" ht="12.75">
      <c r="C9" s="5"/>
      <c r="D9" s="8">
        <v>19.801126</v>
      </c>
      <c r="E9" s="8">
        <v>21.688968585710434</v>
      </c>
      <c r="F9" s="8">
        <v>24.4111842</v>
      </c>
      <c r="H9" s="5">
        <f t="shared" si="1"/>
        <v>9.534016326699968</v>
      </c>
      <c r="I9" s="5">
        <f t="shared" si="1"/>
        <v>12.551152921504393</v>
      </c>
      <c r="J9" s="12">
        <f>(D9/D$9)*100</f>
        <v>100</v>
      </c>
      <c r="K9" s="9">
        <f>(E9/E$9)*100</f>
        <v>100</v>
      </c>
      <c r="L9" s="9">
        <f>(F9/F$9)*100</f>
        <v>100</v>
      </c>
    </row>
    <row r="11" ht="12.75">
      <c r="B11" s="4" t="s">
        <v>6</v>
      </c>
    </row>
    <row r="12" spans="2:8" ht="12.75">
      <c r="B12" s="30" t="s">
        <v>19</v>
      </c>
      <c r="C12" s="31"/>
      <c r="D12" s="31"/>
      <c r="E12" s="31"/>
      <c r="F12" s="31"/>
      <c r="G12" s="31"/>
      <c r="H12" s="32"/>
    </row>
    <row r="13" spans="2:8" ht="12.75">
      <c r="B13" s="25"/>
      <c r="C13" s="2"/>
      <c r="D13" s="2"/>
      <c r="E13" s="2"/>
      <c r="F13" s="2"/>
      <c r="G13" s="2"/>
      <c r="H13" s="24"/>
    </row>
    <row r="14" spans="2:8" ht="12.75">
      <c r="B14" s="25"/>
      <c r="C14" s="2"/>
      <c r="D14" s="2"/>
      <c r="E14" s="2"/>
      <c r="F14" s="2"/>
      <c r="G14" s="2"/>
      <c r="H14" s="24"/>
    </row>
    <row r="15" spans="2:8" ht="12.75">
      <c r="B15" s="25"/>
      <c r="C15" s="2"/>
      <c r="D15" s="2"/>
      <c r="E15" s="2"/>
      <c r="F15" s="2"/>
      <c r="G15" s="2"/>
      <c r="H15" s="24"/>
    </row>
    <row r="16" spans="2:8" ht="12.75">
      <c r="B16" s="25"/>
      <c r="C16" s="2"/>
      <c r="D16" s="2"/>
      <c r="E16" s="2"/>
      <c r="F16" s="2"/>
      <c r="G16" s="2"/>
      <c r="H16" s="24"/>
    </row>
    <row r="17" spans="2:8" ht="12.75">
      <c r="B17" s="25"/>
      <c r="C17" s="2"/>
      <c r="D17" s="2"/>
      <c r="E17" s="2"/>
      <c r="F17" s="2"/>
      <c r="G17" s="2"/>
      <c r="H17" s="24"/>
    </row>
    <row r="18" spans="2:8" ht="12.75">
      <c r="B18" s="25"/>
      <c r="C18" s="2"/>
      <c r="D18" s="2"/>
      <c r="E18" s="2"/>
      <c r="F18" s="2"/>
      <c r="G18" s="2"/>
      <c r="H18" s="24"/>
    </row>
    <row r="19" spans="2:8" ht="12.75">
      <c r="B19" s="25"/>
      <c r="C19" s="2"/>
      <c r="D19" s="2"/>
      <c r="E19" s="2"/>
      <c r="F19" s="2"/>
      <c r="G19" s="2"/>
      <c r="H19" s="24"/>
    </row>
    <row r="20" spans="2:8" ht="12.75">
      <c r="B20" s="25"/>
      <c r="C20" s="2"/>
      <c r="D20" s="2"/>
      <c r="E20" s="2"/>
      <c r="F20" s="2"/>
      <c r="G20" s="2"/>
      <c r="H20" s="24"/>
    </row>
    <row r="21" spans="2:8" ht="12.75">
      <c r="B21" s="25"/>
      <c r="C21" s="2"/>
      <c r="D21" s="2"/>
      <c r="E21" s="2"/>
      <c r="F21" s="2"/>
      <c r="G21" s="2"/>
      <c r="H21" s="24"/>
    </row>
    <row r="22" spans="2:8" ht="12.75">
      <c r="B22" s="25"/>
      <c r="C22" s="2"/>
      <c r="D22" s="2"/>
      <c r="E22" s="2"/>
      <c r="F22" s="2"/>
      <c r="G22" s="2"/>
      <c r="H22" s="24"/>
    </row>
    <row r="23" spans="2:8" ht="12.75">
      <c r="B23" s="25"/>
      <c r="C23" s="2"/>
      <c r="D23" s="2"/>
      <c r="E23" s="2"/>
      <c r="F23" s="2"/>
      <c r="G23" s="2"/>
      <c r="H23" s="24"/>
    </row>
    <row r="24" spans="2:8" ht="12.75">
      <c r="B24" s="25"/>
      <c r="C24" s="2"/>
      <c r="D24" s="2"/>
      <c r="E24" s="2"/>
      <c r="F24" s="2"/>
      <c r="G24" s="2"/>
      <c r="H24" s="24"/>
    </row>
    <row r="25" spans="2:8" ht="12.75">
      <c r="B25" s="25"/>
      <c r="C25" s="2"/>
      <c r="D25" s="2"/>
      <c r="E25" s="2"/>
      <c r="F25" s="2"/>
      <c r="G25" s="2"/>
      <c r="H25" s="24"/>
    </row>
    <row r="26" spans="2:8" ht="12.75">
      <c r="B26" s="25"/>
      <c r="C26" s="2"/>
      <c r="D26" s="2"/>
      <c r="E26" s="2"/>
      <c r="F26" s="2"/>
      <c r="G26" s="2"/>
      <c r="H26" s="24"/>
    </row>
    <row r="27" spans="2:8" ht="12.75">
      <c r="B27" s="25"/>
      <c r="C27" s="2"/>
      <c r="D27" s="2"/>
      <c r="E27" s="2"/>
      <c r="F27" s="2"/>
      <c r="G27" s="2"/>
      <c r="H27" s="24"/>
    </row>
    <row r="28" spans="2:8" ht="12.75">
      <c r="B28" s="25"/>
      <c r="C28" s="2"/>
      <c r="D28" s="2"/>
      <c r="E28" s="2"/>
      <c r="F28" s="2"/>
      <c r="G28" s="2"/>
      <c r="H28" s="24"/>
    </row>
    <row r="29" spans="2:8" ht="12.75">
      <c r="B29" s="25"/>
      <c r="C29" s="2"/>
      <c r="D29" s="2"/>
      <c r="E29" s="2"/>
      <c r="F29" s="2"/>
      <c r="G29" s="2"/>
      <c r="H29" s="24"/>
    </row>
    <row r="30" spans="2:8" ht="12.75">
      <c r="B30" s="25"/>
      <c r="C30" s="2"/>
      <c r="D30" s="2"/>
      <c r="E30" s="2"/>
      <c r="F30" s="2"/>
      <c r="G30" s="2"/>
      <c r="H30" s="24"/>
    </row>
    <row r="31" spans="2:8" ht="12.75">
      <c r="B31" s="25"/>
      <c r="C31" s="2"/>
      <c r="D31" s="2"/>
      <c r="E31" s="2"/>
      <c r="F31" s="2"/>
      <c r="G31" s="2"/>
      <c r="H31" s="24"/>
    </row>
    <row r="32" spans="2:8" ht="12.75">
      <c r="B32" s="25"/>
      <c r="C32" s="2"/>
      <c r="D32" s="2"/>
      <c r="E32" s="2"/>
      <c r="F32" s="2"/>
      <c r="G32" s="2"/>
      <c r="H32" s="24"/>
    </row>
    <row r="33" spans="2:8" ht="12.75">
      <c r="B33" s="25"/>
      <c r="C33" s="2"/>
      <c r="D33" s="2"/>
      <c r="E33" s="2"/>
      <c r="F33" s="2"/>
      <c r="G33" s="2"/>
      <c r="H33" s="24"/>
    </row>
    <row r="34" spans="2:8" ht="12.75">
      <c r="B34" s="25"/>
      <c r="C34" s="2"/>
      <c r="D34" s="26"/>
      <c r="E34" s="26"/>
      <c r="F34" s="26"/>
      <c r="G34" s="2"/>
      <c r="H34" s="24"/>
    </row>
    <row r="35" spans="2:8" ht="12.75">
      <c r="B35" s="27"/>
      <c r="C35" s="28"/>
      <c r="D35" s="28"/>
      <c r="E35" s="28"/>
      <c r="F35" s="28"/>
      <c r="G35" s="28"/>
      <c r="H35" s="29"/>
    </row>
    <row r="37" spans="7:8" ht="12.75">
      <c r="G37" t="s">
        <v>7</v>
      </c>
      <c r="H37" t="s">
        <v>10</v>
      </c>
    </row>
    <row r="38" spans="3:8" ht="12.75">
      <c r="C38" s="10" t="s">
        <v>12</v>
      </c>
      <c r="D38" s="10" t="s">
        <v>13</v>
      </c>
      <c r="E38" s="10" t="s">
        <v>20</v>
      </c>
      <c r="G38" s="10" t="s">
        <v>12</v>
      </c>
      <c r="H38" s="10" t="s">
        <v>13</v>
      </c>
    </row>
    <row r="39" spans="2:9" ht="12.75">
      <c r="B39" s="15" t="s">
        <v>1</v>
      </c>
      <c r="C39" s="1">
        <v>4542.292</v>
      </c>
      <c r="D39" s="1">
        <v>5531.4139816508205</v>
      </c>
      <c r="E39" s="1">
        <v>6826.2534</v>
      </c>
      <c r="G39" s="21">
        <f>((D39/C39)-1)*100</f>
        <v>21.775834350825974</v>
      </c>
      <c r="H39" s="21">
        <f>((E39/D39)-1)*100</f>
        <v>23.408832219835784</v>
      </c>
      <c r="I39" s="22"/>
    </row>
    <row r="40" spans="2:8" ht="12.75">
      <c r="B40" s="15"/>
      <c r="C40" s="1"/>
      <c r="D40" s="1"/>
      <c r="E40" s="1"/>
      <c r="G40" s="21"/>
      <c r="H40" s="21"/>
    </row>
    <row r="41" spans="2:8" ht="12.75">
      <c r="B41" s="16" t="s">
        <v>2</v>
      </c>
      <c r="C41" s="1">
        <v>4735.472</v>
      </c>
      <c r="D41" s="1">
        <v>6016.61901335087</v>
      </c>
      <c r="E41" s="1">
        <v>6845.7015</v>
      </c>
      <c r="G41" s="21">
        <f aca="true" t="shared" si="2" ref="G41:G56">((D41/C41)-1)*100</f>
        <v>27.05426224357086</v>
      </c>
      <c r="H41" s="21">
        <f aca="true" t="shared" si="3" ref="H41:H56">((E41/D41)-1)*100</f>
        <v>13.779873460649528</v>
      </c>
    </row>
    <row r="42" spans="2:8" ht="12.75">
      <c r="B42" s="16"/>
      <c r="C42" s="1"/>
      <c r="D42" s="1"/>
      <c r="E42" s="1"/>
      <c r="G42" s="21"/>
      <c r="H42" s="21"/>
    </row>
    <row r="43" spans="2:8" ht="12.75">
      <c r="B43" s="16" t="s">
        <v>3</v>
      </c>
      <c r="C43" s="1">
        <v>4900.94</v>
      </c>
      <c r="D43" s="1">
        <v>4516.331637423933</v>
      </c>
      <c r="E43" s="1">
        <v>4229.5266</v>
      </c>
      <c r="G43" s="21">
        <f t="shared" si="2"/>
        <v>-7.847644790102848</v>
      </c>
      <c r="H43" s="21">
        <f t="shared" si="3"/>
        <v>-6.350398076336205</v>
      </c>
    </row>
    <row r="44" spans="2:8" ht="12.75">
      <c r="B44" s="16"/>
      <c r="C44" s="1"/>
      <c r="D44" s="1"/>
      <c r="E44" s="1"/>
      <c r="G44" s="21"/>
      <c r="H44" s="21"/>
    </row>
    <row r="45" spans="2:9" ht="12.75">
      <c r="B45" s="16" t="s">
        <v>0</v>
      </c>
      <c r="C45" s="1">
        <f>C56-C39-C41-C43</f>
        <v>5622.422</v>
      </c>
      <c r="D45" s="1">
        <f>D56-D39-D41-D43</f>
        <v>5624.60395328481</v>
      </c>
      <c r="E45" s="1">
        <f>E56-E39-E41-E43</f>
        <v>6509.702700000003</v>
      </c>
      <c r="G45" s="21">
        <f t="shared" si="2"/>
        <v>0.03880806678706605</v>
      </c>
      <c r="H45" s="21">
        <f t="shared" si="3"/>
        <v>15.736196789434187</v>
      </c>
      <c r="I45" s="22"/>
    </row>
    <row r="46" spans="2:8" ht="12.75">
      <c r="B46" s="16"/>
      <c r="C46" s="1"/>
      <c r="D46" s="1"/>
      <c r="E46" s="1"/>
      <c r="G46" s="21"/>
      <c r="H46" s="21"/>
    </row>
    <row r="47" spans="2:8" ht="12.75">
      <c r="B47" s="19" t="s">
        <v>14</v>
      </c>
      <c r="C47" s="1"/>
      <c r="D47" s="1"/>
      <c r="E47" s="1"/>
      <c r="G47" s="21"/>
      <c r="H47" s="21"/>
    </row>
    <row r="48" spans="2:8" ht="12.75">
      <c r="B48" s="19" t="s">
        <v>15</v>
      </c>
      <c r="C48" s="1">
        <v>299.905</v>
      </c>
      <c r="D48" s="1">
        <v>307.46034541388923</v>
      </c>
      <c r="E48" s="1">
        <v>448.8093</v>
      </c>
      <c r="G48" s="21">
        <f t="shared" si="2"/>
        <v>2.5192462326034004</v>
      </c>
      <c r="H48" s="21">
        <f t="shared" si="3"/>
        <v>45.97306829790788</v>
      </c>
    </row>
    <row r="49" spans="2:8" ht="12.75">
      <c r="B49" s="20"/>
      <c r="C49" s="1"/>
      <c r="D49" s="1"/>
      <c r="E49" s="1"/>
      <c r="G49" s="21"/>
      <c r="H49" s="21"/>
    </row>
    <row r="50" spans="2:9" ht="12.75">
      <c r="B50" s="20" t="s">
        <v>16</v>
      </c>
      <c r="C50" s="1">
        <v>496.32</v>
      </c>
      <c r="D50" s="1">
        <v>0</v>
      </c>
      <c r="E50" s="1">
        <v>626.2937999999999</v>
      </c>
      <c r="G50" s="21">
        <f t="shared" si="2"/>
        <v>-100</v>
      </c>
      <c r="H50" s="21" t="e">
        <f t="shared" si="3"/>
        <v>#DIV/0!</v>
      </c>
      <c r="I50" s="23"/>
    </row>
    <row r="51" spans="2:8" ht="12.75">
      <c r="B51" s="20"/>
      <c r="C51" s="1"/>
      <c r="D51" s="1"/>
      <c r="E51" s="1"/>
      <c r="G51" s="21"/>
      <c r="H51" s="21"/>
    </row>
    <row r="52" spans="2:9" ht="12.75">
      <c r="B52" s="20" t="s">
        <v>17</v>
      </c>
      <c r="C52" s="1">
        <v>793.586</v>
      </c>
      <c r="D52" s="1">
        <v>720.4661374313989</v>
      </c>
      <c r="E52" s="1">
        <v>848.9232000000001</v>
      </c>
      <c r="G52" s="21">
        <f t="shared" si="2"/>
        <v>-9.213854902758001</v>
      </c>
      <c r="H52" s="21">
        <f t="shared" si="3"/>
        <v>17.829715498715238</v>
      </c>
      <c r="I52" s="22"/>
    </row>
    <row r="53" spans="2:8" ht="12.75">
      <c r="B53" s="20"/>
      <c r="C53" s="1"/>
      <c r="D53" s="1"/>
      <c r="E53" s="1"/>
      <c r="G53" s="21"/>
      <c r="H53" s="21"/>
    </row>
    <row r="54" spans="2:8" ht="12.75">
      <c r="B54" s="20" t="s">
        <v>18</v>
      </c>
      <c r="C54" s="1">
        <f>C45-C48-C50-C52</f>
        <v>4032.611</v>
      </c>
      <c r="D54" s="1">
        <f>D45-D48-D50-D52</f>
        <v>4596.677470439521</v>
      </c>
      <c r="E54" s="1">
        <f>E45-E48-E50-E52</f>
        <v>4585.676400000003</v>
      </c>
      <c r="G54" s="21">
        <f t="shared" si="2"/>
        <v>13.987624158132817</v>
      </c>
      <c r="H54" s="21">
        <f t="shared" si="3"/>
        <v>-0.23932656816285647</v>
      </c>
    </row>
    <row r="55" spans="2:8" ht="12.75">
      <c r="B55" s="15"/>
      <c r="C55" s="1"/>
      <c r="D55" s="1"/>
      <c r="E55" s="1"/>
      <c r="G55" s="21"/>
      <c r="H55" s="21"/>
    </row>
    <row r="56" spans="2:8" ht="12.75">
      <c r="B56" s="14" t="s">
        <v>5</v>
      </c>
      <c r="C56" s="1">
        <v>19801.126</v>
      </c>
      <c r="D56" s="1">
        <v>21688.968585710434</v>
      </c>
      <c r="E56" s="1">
        <v>24411.1842</v>
      </c>
      <c r="G56" s="21">
        <f t="shared" si="2"/>
        <v>9.534016326699968</v>
      </c>
      <c r="H56" s="21">
        <f t="shared" si="3"/>
        <v>12.551152921504393</v>
      </c>
    </row>
  </sheetData>
  <mergeCells count="1">
    <mergeCell ref="B12:H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2007-06-07T15:09:31Z</cp:lastPrinted>
  <dcterms:created xsi:type="dcterms:W3CDTF">2002-07-08T11:31:18Z</dcterms:created>
  <dcterms:modified xsi:type="dcterms:W3CDTF">2010-06-25T12:02:00Z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