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comments1.xml><?xml version="1.0" encoding="utf-8"?>
<comments xmlns="http://schemas.openxmlformats.org/spreadsheetml/2006/main">
  <authors>
    <author>Martin G Cleverly</author>
  </authors>
  <commentList>
    <comment ref="AL4" authorId="0">
      <text>
        <r>
          <rPr>
            <sz val="8"/>
            <rFont val="Tahoma"/>
            <family val="0"/>
          </rPr>
          <t xml:space="preserve">
Credit received - monthly total -£8,972</t>
        </r>
      </text>
    </comment>
  </commentList>
</comments>
</file>

<file path=xl/sharedStrings.xml><?xml version="1.0" encoding="utf-8"?>
<sst xmlns="http://schemas.openxmlformats.org/spreadsheetml/2006/main" count="64" uniqueCount="39">
  <si>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</si>
  <si>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</si>
  <si>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</si>
  <si>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</si>
  <si>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</si>
  <si>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</si>
  <si>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</si>
  <si>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</si>
  <si>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</si>
  <si>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</si>
  <si>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</si>
  <si>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</si>
  <si>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</si>
  <si>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</si>
  <si>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</si>
  <si>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</si>
  <si>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</si>
  <si>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</si>
  <si>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</si>
  <si>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</si>
  <si>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</si>
  <si>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</si>
  <si>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</si>
  <si>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</si>
  <si>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</si>
  <si>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</si>
  <si>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</si>
  <si>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</si>
  <si>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</si>
  <si>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</si>
  <si>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</si>
  <si>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</si>
  <si>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</si>
  <si>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</si>
  <si>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Valuation Office</t>
  </si>
  <si>
    <t>Executive Agency</t>
  </si>
  <si>
    <t>HM Revenue &amp; Customs</t>
  </si>
  <si>
    <t xml:space="preserve">HM Revenue &amp; Customs </t>
  </si>
  <si>
    <t>Non-Ministerial Department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</si>
</sst>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31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25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5" fillId="0" borderId="18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7" fillId="0" borderId="19" xfId="0" applyFont="1" applyFill="1" applyBorder="1" applyAlignment="1" applyProtection="1">
      <alignment horizontal="center" wrapText="1"/>
      <protection/>
    </xf>
    <xf numFmtId="0" fontId="27" fillId="0" borderId="21" xfId="0" applyFont="1" applyFill="1" applyBorder="1" applyAlignment="1" applyProtection="1">
      <alignment horizontal="center" wrapText="1"/>
      <protection/>
    </xf>
    <xf numFmtId="0" fontId="27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9" sqref="A9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5" t="s">
        <v>12</v>
      </c>
      <c r="B1" s="25" t="s">
        <v>1</v>
      </c>
      <c r="C1" s="25" t="s">
        <v>0</v>
      </c>
      <c r="D1" s="28" t="s">
        <v>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37" t="s">
        <v>15</v>
      </c>
      <c r="S1" s="48"/>
      <c r="T1" s="48"/>
      <c r="U1" s="48"/>
      <c r="V1" s="48"/>
      <c r="W1" s="48"/>
      <c r="X1" s="48"/>
      <c r="Y1" s="48"/>
      <c r="Z1" s="48"/>
      <c r="AA1" s="38"/>
      <c r="AB1" s="44" t="s">
        <v>25</v>
      </c>
      <c r="AC1" s="45"/>
      <c r="AD1" s="41" t="s">
        <v>11</v>
      </c>
      <c r="AE1" s="42"/>
      <c r="AF1" s="42"/>
      <c r="AG1" s="42"/>
      <c r="AH1" s="42"/>
      <c r="AI1" s="42"/>
      <c r="AJ1" s="43"/>
      <c r="AK1" s="36" t="s">
        <v>32</v>
      </c>
      <c r="AL1" s="36"/>
      <c r="AM1" s="36"/>
      <c r="AN1" s="33" t="s">
        <v>24</v>
      </c>
      <c r="AO1" s="25" t="s">
        <v>33</v>
      </c>
    </row>
    <row r="2" spans="1:41" s="1" customFormat="1" ht="53.25" customHeight="1">
      <c r="A2" s="39"/>
      <c r="B2" s="39"/>
      <c r="C2" s="39"/>
      <c r="D2" s="31" t="s">
        <v>28</v>
      </c>
      <c r="E2" s="32"/>
      <c r="F2" s="31" t="s">
        <v>29</v>
      </c>
      <c r="G2" s="32"/>
      <c r="H2" s="31" t="s">
        <v>30</v>
      </c>
      <c r="I2" s="32"/>
      <c r="J2" s="31" t="s">
        <v>6</v>
      </c>
      <c r="K2" s="32"/>
      <c r="L2" s="31" t="s">
        <v>31</v>
      </c>
      <c r="M2" s="32"/>
      <c r="N2" s="31" t="s">
        <v>5</v>
      </c>
      <c r="O2" s="32"/>
      <c r="P2" s="28" t="s">
        <v>9</v>
      </c>
      <c r="Q2" s="30"/>
      <c r="R2" s="28" t="s">
        <v>13</v>
      </c>
      <c r="S2" s="38"/>
      <c r="T2" s="37" t="s">
        <v>3</v>
      </c>
      <c r="U2" s="38"/>
      <c r="V2" s="37" t="s">
        <v>4</v>
      </c>
      <c r="W2" s="38"/>
      <c r="X2" s="37" t="s">
        <v>14</v>
      </c>
      <c r="Y2" s="38"/>
      <c r="Z2" s="28" t="s">
        <v>10</v>
      </c>
      <c r="AA2" s="30"/>
      <c r="AB2" s="46"/>
      <c r="AC2" s="47"/>
      <c r="AD2" s="25" t="s">
        <v>17</v>
      </c>
      <c r="AE2" s="25" t="s">
        <v>16</v>
      </c>
      <c r="AF2" s="25" t="s">
        <v>18</v>
      </c>
      <c r="AG2" s="25" t="s">
        <v>19</v>
      </c>
      <c r="AH2" s="25" t="s">
        <v>20</v>
      </c>
      <c r="AI2" s="25" t="s">
        <v>21</v>
      </c>
      <c r="AJ2" s="49" t="s">
        <v>23</v>
      </c>
      <c r="AK2" s="25" t="s">
        <v>26</v>
      </c>
      <c r="AL2" s="25" t="s">
        <v>27</v>
      </c>
      <c r="AM2" s="25" t="s">
        <v>22</v>
      </c>
      <c r="AN2" s="34"/>
      <c r="AO2" s="26"/>
    </row>
    <row r="3" spans="1:41" ht="57.75" customHeight="1">
      <c r="A3" s="40"/>
      <c r="B3" s="40"/>
      <c r="C3" s="40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27"/>
      <c r="AE3" s="27"/>
      <c r="AF3" s="27"/>
      <c r="AG3" s="27"/>
      <c r="AH3" s="27"/>
      <c r="AI3" s="27"/>
      <c r="AJ3" s="49"/>
      <c r="AK3" s="27"/>
      <c r="AL3" s="27"/>
      <c r="AM3" s="27"/>
      <c r="AN3" s="35"/>
      <c r="AO3" s="27"/>
    </row>
    <row r="4" spans="1:41" ht="30">
      <c r="A4" s="19" t="s">
        <v>34</v>
      </c>
      <c r="B4" s="19" t="s">
        <v>35</v>
      </c>
      <c r="C4" s="19" t="s">
        <v>36</v>
      </c>
      <c r="D4" s="20">
        <v>929</v>
      </c>
      <c r="E4" s="20">
        <v>818.35</v>
      </c>
      <c r="F4" s="20">
        <v>946</v>
      </c>
      <c r="G4" s="20">
        <v>877.01</v>
      </c>
      <c r="H4" s="20">
        <v>1524</v>
      </c>
      <c r="I4" s="20">
        <v>1426.03</v>
      </c>
      <c r="J4" s="20">
        <v>376</v>
      </c>
      <c r="K4" s="20">
        <v>357.52</v>
      </c>
      <c r="L4" s="20">
        <v>11</v>
      </c>
      <c r="M4" s="20">
        <v>11</v>
      </c>
      <c r="N4" s="20">
        <v>0</v>
      </c>
      <c r="O4" s="20">
        <v>0</v>
      </c>
      <c r="P4" s="4">
        <f>N4+L4+J4+H4+F4+D4</f>
        <v>3786</v>
      </c>
      <c r="Q4" s="4">
        <f>O4+M4+K4+I4+G4+E4</f>
        <v>3489.91</v>
      </c>
      <c r="R4" s="20">
        <v>5</v>
      </c>
      <c r="S4" s="20">
        <v>5</v>
      </c>
      <c r="T4" s="20">
        <v>0</v>
      </c>
      <c r="U4" s="20">
        <v>0</v>
      </c>
      <c r="V4" s="20">
        <v>1</v>
      </c>
      <c r="W4" s="20">
        <v>1</v>
      </c>
      <c r="X4" s="20">
        <v>12</v>
      </c>
      <c r="Y4" s="20">
        <v>12</v>
      </c>
      <c r="Z4" s="24">
        <f>X4+V4+T4+R4</f>
        <v>18</v>
      </c>
      <c r="AA4" s="24">
        <f>Y4+W4+U4+S4</f>
        <v>18</v>
      </c>
      <c r="AB4" s="4">
        <f>Z4+P4</f>
        <v>3804</v>
      </c>
      <c r="AC4" s="4">
        <f>AA4+Q4</f>
        <v>3507.91</v>
      </c>
      <c r="AD4" s="21">
        <v>8255368</v>
      </c>
      <c r="AE4" s="22">
        <v>646928</v>
      </c>
      <c r="AF4" s="22">
        <v>3790</v>
      </c>
      <c r="AG4" s="22">
        <v>2950</v>
      </c>
      <c r="AH4" s="22">
        <v>1366148</v>
      </c>
      <c r="AI4" s="22">
        <v>674439</v>
      </c>
      <c r="AJ4" s="7">
        <f>SUM(AD4:AI4)</f>
        <v>10949623</v>
      </c>
      <c r="AK4" s="23">
        <v>133531</v>
      </c>
      <c r="AL4" s="23"/>
      <c r="AM4" s="23">
        <f>AL4+AK4</f>
        <v>133531</v>
      </c>
      <c r="AN4" s="8">
        <f>AM4+AJ4</f>
        <v>11083154</v>
      </c>
      <c r="AO4" s="9"/>
    </row>
    <row r="5" spans="1:41" ht="30">
      <c r="A5" s="19" t="s">
        <v>37</v>
      </c>
      <c r="B5" s="19" t="s">
        <v>38</v>
      </c>
      <c r="C5" s="19" t="s">
        <v>36</v>
      </c>
      <c r="D5" s="20">
        <v>41389</v>
      </c>
      <c r="E5" s="20">
        <v>35894.47</v>
      </c>
      <c r="F5" s="20">
        <v>16884</v>
      </c>
      <c r="G5" s="20">
        <v>15387.36</v>
      </c>
      <c r="H5" s="20">
        <v>12785</v>
      </c>
      <c r="I5" s="20">
        <v>12039.38</v>
      </c>
      <c r="J5" s="20">
        <v>3671</v>
      </c>
      <c r="K5" s="20">
        <v>3489.1</v>
      </c>
      <c r="L5" s="20">
        <v>358</v>
      </c>
      <c r="M5" s="20">
        <v>353.03</v>
      </c>
      <c r="N5" s="20">
        <v>407</v>
      </c>
      <c r="O5" s="20">
        <v>405.21</v>
      </c>
      <c r="P5" s="4">
        <f>N5+L5+J5+H5+F5+D5</f>
        <v>75494</v>
      </c>
      <c r="Q5" s="4">
        <f>O5+M5+K5+I5+G5+E5</f>
        <v>67568.55</v>
      </c>
      <c r="R5" s="20">
        <v>0</v>
      </c>
      <c r="S5" s="20">
        <v>0</v>
      </c>
      <c r="T5" s="20">
        <v>43</v>
      </c>
      <c r="U5" s="20">
        <v>43</v>
      </c>
      <c r="V5" s="20">
        <v>18</v>
      </c>
      <c r="W5" s="20">
        <v>18</v>
      </c>
      <c r="X5" s="20">
        <v>0</v>
      </c>
      <c r="Y5" s="20">
        <v>0</v>
      </c>
      <c r="Z5" s="24">
        <f>X5+V5+T5+R5</f>
        <v>61</v>
      </c>
      <c r="AA5" s="24">
        <f>Y5+W5+U5+S5</f>
        <v>61</v>
      </c>
      <c r="AB5" s="4">
        <f>Z5+P5</f>
        <v>75555</v>
      </c>
      <c r="AC5" s="4">
        <f>AA5+Q5</f>
        <v>67629.55</v>
      </c>
      <c r="AD5" s="22">
        <v>140800000</v>
      </c>
      <c r="AE5" s="22">
        <v>600000</v>
      </c>
      <c r="AF5" s="22">
        <v>100000</v>
      </c>
      <c r="AG5" s="22">
        <v>3500000</v>
      </c>
      <c r="AH5" s="22">
        <v>20200000</v>
      </c>
      <c r="AI5" s="22">
        <v>10200000</v>
      </c>
      <c r="AJ5" s="7">
        <f>SUM(AD5:AI5)</f>
        <v>175400000</v>
      </c>
      <c r="AK5" s="23">
        <v>110579</v>
      </c>
      <c r="AL5" s="23"/>
      <c r="AM5" s="23">
        <f>AL5+AK5</f>
        <v>110579</v>
      </c>
      <c r="AN5" s="8">
        <f>AM5+AJ5</f>
        <v>175510579</v>
      </c>
      <c r="AO5" s="10"/>
    </row>
    <row r="6" spans="1:41" ht="15">
      <c r="A6" s="3"/>
      <c r="B6" s="3"/>
      <c r="C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4"/>
      <c r="R6" s="13"/>
      <c r="S6" s="13"/>
      <c r="T6" s="13"/>
      <c r="U6" s="13"/>
      <c r="V6" s="13"/>
      <c r="W6" s="13"/>
      <c r="X6" s="13"/>
      <c r="Y6" s="13"/>
      <c r="Z6" s="15"/>
      <c r="AA6" s="15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N2:O2"/>
    <mergeCell ref="AG2:AG3"/>
    <mergeCell ref="AH2:AH3"/>
    <mergeCell ref="R2:S2"/>
    <mergeCell ref="AD2:AD3"/>
    <mergeCell ref="AE2:AE3"/>
    <mergeCell ref="AF2:AF3"/>
    <mergeCell ref="T2:U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L2:AL3"/>
    <mergeCell ref="AM2:AM3"/>
    <mergeCell ref="V2:W2"/>
    <mergeCell ref="AI2:AI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F4:F5 H4:H5 J4:J5 L4:L5 N4:N5 D4:D100 R4:R5 T4:T5 V4:V5 X4:X5">
    <cfRule type="expression" priority="20" dxfId="0">
      <formula>AND(NOT(ISBLANK(E4)),ISBLANK(D4))</formula>
    </cfRule>
  </conditionalFormatting>
  <conditionalFormatting sqref="I4:I5 K4:K5 M4:M5 O4:O5 E4:E100 G4:G5 S4:S5 U4:U5 W4:W5 Y4:Y5">
    <cfRule type="expression" priority="19" dxfId="0">
      <formula>AND(NOT(ISBLANK(D4)),ISBLANK(E4))</formula>
    </cfRule>
  </conditionalFormatting>
  <conditionalFormatting sqref="F6:F100">
    <cfRule type="expression" priority="18" dxfId="0">
      <formula>AND(NOT(ISBLANK(G6)),ISBLANK(F6))</formula>
    </cfRule>
  </conditionalFormatting>
  <conditionalFormatting sqref="G6:G100">
    <cfRule type="expression" priority="17" dxfId="0">
      <formula>AND(NOT(ISBLANK(F6)),ISBLANK(G6))</formula>
    </cfRule>
  </conditionalFormatting>
  <conditionalFormatting sqref="H6:H100">
    <cfRule type="expression" priority="16" dxfId="0">
      <formula>AND(NOT(ISBLANK(I6)),ISBLANK(H6))</formula>
    </cfRule>
  </conditionalFormatting>
  <conditionalFormatting sqref="I6:I100">
    <cfRule type="expression" priority="15" dxfId="0">
      <formula>AND(NOT(ISBLANK(H6)),ISBLANK(I6))</formula>
    </cfRule>
  </conditionalFormatting>
  <conditionalFormatting sqref="J6:J100">
    <cfRule type="expression" priority="14" dxfId="0">
      <formula>AND(NOT(ISBLANK(K6)),ISBLANK(J6))</formula>
    </cfRule>
  </conditionalFormatting>
  <conditionalFormatting sqref="K6:K100">
    <cfRule type="expression" priority="13" dxfId="0">
      <formula>AND(NOT(ISBLANK(J6)),ISBLANK(K6))</formula>
    </cfRule>
  </conditionalFormatting>
  <conditionalFormatting sqref="L6:L100">
    <cfRule type="expression" priority="12" dxfId="0">
      <formula>AND(NOT(ISBLANK(M6)),ISBLANK(L6))</formula>
    </cfRule>
  </conditionalFormatting>
  <conditionalFormatting sqref="M6:M100">
    <cfRule type="expression" priority="11" dxfId="0">
      <formula>AND(NOT(ISBLANK(L6)),ISBLANK(M6))</formula>
    </cfRule>
  </conditionalFormatting>
  <conditionalFormatting sqref="N6:N100">
    <cfRule type="expression" priority="10" dxfId="0">
      <formula>AND(NOT(ISBLANK(O6)),ISBLANK(N6))</formula>
    </cfRule>
  </conditionalFormatting>
  <conditionalFormatting sqref="O6:O100">
    <cfRule type="expression" priority="9" dxfId="0">
      <formula>AND(NOT(ISBLANK(N6)),ISBLANK(O6))</formula>
    </cfRule>
  </conditionalFormatting>
  <conditionalFormatting sqref="R6:R100">
    <cfRule type="expression" priority="8" dxfId="0">
      <formula>AND(NOT(ISBLANK(S6)),ISBLANK(R6))</formula>
    </cfRule>
  </conditionalFormatting>
  <conditionalFormatting sqref="S6:S100">
    <cfRule type="expression" priority="7" dxfId="0">
      <formula>AND(NOT(ISBLANK(R6)),ISBLANK(S6))</formula>
    </cfRule>
  </conditionalFormatting>
  <conditionalFormatting sqref="T6:T100">
    <cfRule type="expression" priority="6" dxfId="0">
      <formula>AND(NOT(ISBLANK(U6)),ISBLANK(T6))</formula>
    </cfRule>
  </conditionalFormatting>
  <conditionalFormatting sqref="U6:U100">
    <cfRule type="expression" priority="5" dxfId="0">
      <formula>AND(NOT(ISBLANK(T6)),ISBLANK(U6))</formula>
    </cfRule>
  </conditionalFormatting>
  <conditionalFormatting sqref="V6:V100">
    <cfRule type="expression" priority="4" dxfId="0">
      <formula>AND(NOT(ISBLANK(W6)),ISBLANK(V6))</formula>
    </cfRule>
  </conditionalFormatting>
  <conditionalFormatting sqref="W6:W100">
    <cfRule type="expression" priority="3" dxfId="0">
      <formula>AND(NOT(ISBLANK(V6)),ISBLANK(W6))</formula>
    </cfRule>
  </conditionalFormatting>
  <conditionalFormatting sqref="X6:X100">
    <cfRule type="expression" priority="2" dxfId="0">
      <formula>AND(NOT(ISBLANK(Y6)),ISBLANK(X6))</formula>
    </cfRule>
  </conditionalFormatting>
  <conditionalFormatting sqref="Y6:Y100">
    <cfRule type="expression" priority="1" dxfId="0">
      <formula>AND(NOT(ISBLANK(X6)),ISBLANK(Y6))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T4:T100 V4:V100 X4:X100 R4:R100 D4:D100 F4:F100">
      <formula1>H4&gt;=I4</formula1>
    </dataValidation>
    <dataValidation operator="lessThanOrEqual" allowBlank="1" showInputMessage="1" showErrorMessage="1" error="FTE cannot be greater than Headcount&#10;" sqref="AO4:AO65536 R101:AN65536 AO1 P4:Q65536 R1 A1:C1 P2 A101:O65536 AB1 AB3:AC100 AP1:IV65536"/>
    <dataValidation type="decimal" operator="greaterThan" allowBlank="1" showInputMessage="1" showErrorMessage="1" sqref="AK4:AL100 AD4:AI100 AM4:AM5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FTE cannot be greater than Headcount&#10;" sqref="A4:A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FTE cannot be greater than Headcount&#10;" sqref="B4:B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FTE cannot be greater than Headcount&#10;" sqref="C4:C5">
      <formula1>INDIRECT("Main_Department")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Graham Wright</cp:lastModifiedBy>
  <cp:lastPrinted>2011-05-16T09:46:00Z</cp:lastPrinted>
  <dcterms:created xsi:type="dcterms:W3CDTF">2011-03-30T15:28:39Z</dcterms:created>
  <dcterms:modified xsi:type="dcterms:W3CDTF">2011-10-26T13:07:55Z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