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600" windowWidth="13530" windowHeight="8190" tabRatio="806" firstSheet="1" activeTab="10"/>
  </bookViews>
  <sheets>
    <sheet name="Table5.1a" sheetId="1" r:id="rId1"/>
    <sheet name="Table5.1b" sheetId="2" r:id="rId2"/>
    <sheet name="Data for Chart 5.2a" sheetId="3" r:id="rId3"/>
    <sheet name="Data for Chart 5.2b" sheetId="4" r:id="rId4"/>
    <sheet name="Table5.3a" sheetId="5" r:id="rId5"/>
    <sheet name="Table5.3b" sheetId="6" r:id="rId6"/>
    <sheet name="Table5.3c" sheetId="7" r:id="rId7"/>
    <sheet name="Table5.3d" sheetId="8" r:id="rId8"/>
    <sheet name="Table5.4a" sheetId="9" r:id="rId9"/>
    <sheet name="Table5.4b" sheetId="10" r:id="rId10"/>
    <sheet name="Data for Chart5.4c" sheetId="11" r:id="rId11"/>
    <sheet name="Table5.4d" sheetId="12" r:id="rId12"/>
    <sheet name="Table5.4e" sheetId="13" r:id="rId13"/>
  </sheets>
  <definedNames>
    <definedName name="_xlnm.Print_Area" localSheetId="0">'Table5.1a'!#REF!</definedName>
    <definedName name="_xlnm.Print_Area" localSheetId="4">'Table5.3a'!$A$1:$G$19</definedName>
    <definedName name="_xlnm.Print_Area" localSheetId="5">'Table5.3b'!$A$1:$H$38</definedName>
    <definedName name="_xlnm.Print_Area" localSheetId="6">'Table5.3c'!$A$1:$H$16</definedName>
    <definedName name="_xlnm.Print_Area" localSheetId="7">'Table5.3d'!$A$1:$H$28</definedName>
    <definedName name="_xlnm.Print_Area" localSheetId="8">'Table5.4a'!$A$1:$W$18</definedName>
    <definedName name="_xlnm.Print_Area" localSheetId="11">'Table5.4d'!$A$1:$H$32</definedName>
    <definedName name="_xlnm.Print_Area" localSheetId="12">'Table5.4e'!$A$1:$H$15</definedName>
    <definedName name="PrintArea">'Table5.3b'!$A$1:$I$38</definedName>
  </definedNames>
  <calcPr fullCalcOnLoad="1"/>
</workbook>
</file>

<file path=xl/sharedStrings.xml><?xml version="1.0" encoding="utf-8"?>
<sst xmlns="http://schemas.openxmlformats.org/spreadsheetml/2006/main" count="347" uniqueCount="195">
  <si>
    <t>£ million</t>
  </si>
  <si>
    <t>London</t>
  </si>
  <si>
    <t>Metropolitan</t>
  </si>
  <si>
    <t>Unitary</t>
  </si>
  <si>
    <t>Shire</t>
  </si>
  <si>
    <t>Other</t>
  </si>
  <si>
    <t>Total operational assets</t>
  </si>
  <si>
    <t>Total value of fixed assets</t>
  </si>
  <si>
    <t>Source: COR returns</t>
  </si>
  <si>
    <t>North</t>
  </si>
  <si>
    <t xml:space="preserve">Yorkshire </t>
  </si>
  <si>
    <t xml:space="preserve">East </t>
  </si>
  <si>
    <t>West</t>
  </si>
  <si>
    <t>East of</t>
  </si>
  <si>
    <t>South</t>
  </si>
  <si>
    <t xml:space="preserve">Total </t>
  </si>
  <si>
    <t>East</t>
  </si>
  <si>
    <t>&amp; the</t>
  </si>
  <si>
    <t>Midlands</t>
  </si>
  <si>
    <t>England</t>
  </si>
  <si>
    <t>Humber</t>
  </si>
  <si>
    <t>Temporary borrowing:</t>
  </si>
  <si>
    <t>Central government</t>
  </si>
  <si>
    <t>Banks</t>
  </si>
  <si>
    <t>Public corporations</t>
  </si>
  <si>
    <t>Building societies</t>
  </si>
  <si>
    <t>Household sector</t>
  </si>
  <si>
    <t>Private non-financial corporations</t>
  </si>
  <si>
    <t>Other sources</t>
  </si>
  <si>
    <t>Longer term borrowing:</t>
  </si>
  <si>
    <t>Listed securities other than bonds</t>
  </si>
  <si>
    <t>Rest of the World</t>
  </si>
  <si>
    <t>Total borrowing</t>
  </si>
  <si>
    <t>Externally managed funds</t>
  </si>
  <si>
    <t>Other investments</t>
  </si>
  <si>
    <t>British Government (Gilt-edge) securities</t>
  </si>
  <si>
    <t>Treasury bills</t>
  </si>
  <si>
    <t xml:space="preserve"> </t>
  </si>
  <si>
    <t>£million</t>
  </si>
  <si>
    <t>Change in borrowing</t>
  </si>
  <si>
    <t>Outstanding</t>
  </si>
  <si>
    <t>Total</t>
  </si>
  <si>
    <t>Public Works Loan Board</t>
  </si>
  <si>
    <t>amount at</t>
  </si>
  <si>
    <t>Total investments</t>
  </si>
  <si>
    <t>Total non-operational assets</t>
  </si>
  <si>
    <t>boroughs</t>
  </si>
  <si>
    <t>districts</t>
  </si>
  <si>
    <t>authorities</t>
  </si>
  <si>
    <t>counties</t>
  </si>
  <si>
    <t>Operational assets:</t>
  </si>
  <si>
    <t>i)  Council dwellings</t>
  </si>
  <si>
    <t>ii) Other land &amp; buildings - education</t>
  </si>
  <si>
    <t>iii) Other land &amp; buildings - other</t>
  </si>
  <si>
    <t>iv) Vehicles, plant &amp; equipment</t>
  </si>
  <si>
    <t>v)  Infrastructure</t>
  </si>
  <si>
    <t>vi) Community</t>
  </si>
  <si>
    <t>Non operational:</t>
  </si>
  <si>
    <t>i)  Investment properties</t>
  </si>
  <si>
    <t>ii) Other</t>
  </si>
  <si>
    <t>i) Council dwellings</t>
  </si>
  <si>
    <t>iii) Other land &amp; buildings -other</t>
  </si>
  <si>
    <t>i) Investment properties</t>
  </si>
  <si>
    <t>31 March</t>
  </si>
  <si>
    <t>Certificates of deposit: banks</t>
  </si>
  <si>
    <t>Certificates of deposit: building societies</t>
  </si>
  <si>
    <t>London boroughs</t>
  </si>
  <si>
    <t>Metropolitan districts</t>
  </si>
  <si>
    <t>Unitary authorities</t>
  </si>
  <si>
    <t>Shire districts</t>
  </si>
  <si>
    <t>Shire counties</t>
  </si>
  <si>
    <t>Public Works Loan Board (long term)</t>
  </si>
  <si>
    <t>Data from Table 5.3b</t>
  </si>
  <si>
    <t>Other (long term)</t>
  </si>
  <si>
    <t>Banks (long term)</t>
  </si>
  <si>
    <t>Total (long term)</t>
  </si>
  <si>
    <t>Other financial intermediaries</t>
  </si>
  <si>
    <t>Temporary borrowing</t>
  </si>
  <si>
    <t>Non-operational:</t>
  </si>
  <si>
    <t>population</t>
  </si>
  <si>
    <t>£ per head of</t>
  </si>
  <si>
    <t>All English authorities</t>
  </si>
  <si>
    <t>Bank deposits and loans</t>
  </si>
  <si>
    <t>Building Society deposits and loans</t>
  </si>
  <si>
    <t>Longer-term borrowing</t>
  </si>
  <si>
    <t>Net Cash Requirement</t>
  </si>
  <si>
    <r>
      <t xml:space="preserve">Debt Management Account deposit facility </t>
    </r>
    <r>
      <rPr>
        <vertAlign val="superscript"/>
        <sz val="10"/>
        <rFont val="Arial"/>
        <family val="2"/>
      </rPr>
      <t>(a)</t>
    </r>
  </si>
  <si>
    <t>National Loans Fund</t>
  </si>
  <si>
    <t xml:space="preserve"> 2005</t>
  </si>
  <si>
    <t>GLA</t>
  </si>
  <si>
    <t>2005-06</t>
  </si>
  <si>
    <t>Amount of expenditure financed</t>
  </si>
  <si>
    <t>(a)</t>
  </si>
  <si>
    <t>%</t>
  </si>
  <si>
    <t>Percentage of authorities using self-financed borrowing</t>
  </si>
  <si>
    <t>(b)</t>
  </si>
  <si>
    <r>
      <t xml:space="preserve">Other authorities </t>
    </r>
    <r>
      <rPr>
        <vertAlign val="superscript"/>
        <sz val="10"/>
        <rFont val="Arial"/>
        <family val="2"/>
      </rPr>
      <t>(c)</t>
    </r>
  </si>
  <si>
    <t>(a) Includes £215m for the refinancing of the Birmingham National Exhibition Centre.</t>
  </si>
  <si>
    <t>Reported by local authorities</t>
  </si>
  <si>
    <t>Capital expenditure to be resourced by means of credit (+)</t>
  </si>
  <si>
    <t xml:space="preserve">Change in Capital Financing Requirement </t>
  </si>
  <si>
    <t>Investments</t>
  </si>
  <si>
    <t>Gross borrowing</t>
  </si>
  <si>
    <t>Other long-term liabilities</t>
  </si>
  <si>
    <t>Total external debt</t>
  </si>
  <si>
    <t>Operational boundary for external debt</t>
  </si>
  <si>
    <t>Authorised limit for external debt</t>
  </si>
  <si>
    <t>Average amount per authority using self-financed borrowing</t>
  </si>
  <si>
    <t>No</t>
  </si>
  <si>
    <t>of Las</t>
  </si>
  <si>
    <r>
      <t xml:space="preserve">Table 5.4a: </t>
    </r>
    <r>
      <rPr>
        <b/>
        <sz val="12"/>
        <color indexed="9"/>
        <rFont val="Arial"/>
        <family val="2"/>
      </rPr>
      <t>Prudential system, self-financed borrowing by class of authority</t>
    </r>
  </si>
  <si>
    <t>Total value of tangible assets</t>
  </si>
  <si>
    <t>Intangible assets</t>
  </si>
  <si>
    <t>Minimum Revenue Provision (-)</t>
  </si>
  <si>
    <t>Additional contribution from revenue (-)</t>
  </si>
  <si>
    <t>Other long term</t>
  </si>
  <si>
    <t>Contribution from Major Repairs Reserve (-)</t>
  </si>
  <si>
    <t>Debt Management Office.</t>
  </si>
  <si>
    <t>(b) Average excludes the refinancing of the Birmingham National Exhibition Centre.</t>
  </si>
  <si>
    <t xml:space="preserve"> (a) Changes to the investments regulations with effect from 1st April 2002 enabled authorities to invest in the Government’s Debt </t>
  </si>
  <si>
    <t xml:space="preserve">       Management Account deposit facility and in commercial money market funds. More substantial changes to the investment regime </t>
  </si>
  <si>
    <r>
      <t xml:space="preserve">      with effect from 1</t>
    </r>
    <r>
      <rPr>
        <vertAlign val="superscript"/>
        <sz val="8"/>
        <rFont val="Arial"/>
        <family val="2"/>
      </rPr>
      <t>st</t>
    </r>
    <r>
      <rPr>
        <sz val="8"/>
        <rFont val="Arial"/>
        <family val="2"/>
      </rPr>
      <t xml:space="preserve"> April 2004 gave authorities greater freedom, by removing most restrictions on the choice of investment options </t>
    </r>
  </si>
  <si>
    <t xml:space="preserve">      and the periods for which funds could be committed.</t>
  </si>
  <si>
    <t>As at</t>
  </si>
  <si>
    <t>2006-07</t>
  </si>
  <si>
    <t>Desknote of how to update this table:</t>
  </si>
  <si>
    <r>
      <t>3).</t>
    </r>
    <r>
      <rPr>
        <sz val="10"/>
        <rFont val="Swis721 BT"/>
        <family val="2"/>
      </rPr>
      <t xml:space="preserve">  Then copy and paste special, values into the last column of the above table, and also into the last column in the out of print range time series, for the current year.</t>
    </r>
  </si>
  <si>
    <r>
      <t>4).</t>
    </r>
    <r>
      <rPr>
        <sz val="10"/>
        <rFont val="Swis721 BT"/>
        <family val="2"/>
      </rPr>
      <t xml:space="preserve">  The change in borrowing column (column R) should calculate the difference between last years figures and this years, and again, this column of numbers needs copying and paste special values into the above table for the current year.</t>
    </r>
  </si>
  <si>
    <r>
      <t xml:space="preserve">2). </t>
    </r>
    <r>
      <rPr>
        <sz val="10"/>
        <rFont val="Swis721 BT"/>
        <family val="2"/>
      </rPr>
      <t xml:space="preserve"> Type these totals from the grossing file into column AP.  They should then be divided by 1000 in column AQ to give the numbers in millions.</t>
    </r>
  </si>
  <si>
    <t>Change in investments</t>
  </si>
  <si>
    <t>Total change in borrowing</t>
  </si>
  <si>
    <t xml:space="preserve">Source: Monthly Borrowing (MB) and Quarterly Borrowing (QB) returns, Public Works Loan Board, </t>
  </si>
  <si>
    <t>Source: Monthly Borrowing (MB) and Quarterly Borrowing (QB) returns; Public Works Loan Board</t>
  </si>
  <si>
    <t>Source: Monthly Borrowing (MB) and Quarterly Borrowing (QB) returns, Debt Management Office</t>
  </si>
  <si>
    <t xml:space="preserve">(a) Infrastructure assets and community assets are included in the balance sheet at historical cost, net of depreciation. Other assets are included in the balance sheet </t>
  </si>
  <si>
    <t>at the lower of the net current replacement cost or net realisable value.</t>
  </si>
  <si>
    <t xml:space="preserve">(a) Infrastructure assets and community assets are included in the balance sheet at historical cost, net of depreciation. Other assets are included   </t>
  </si>
  <si>
    <t>in the balance sheet at the lower of the net current replacement cost or net realisable value.</t>
  </si>
  <si>
    <t>(c) Other includes police, fire, parks and waste authorities.</t>
  </si>
  <si>
    <t>2007-08</t>
  </si>
  <si>
    <r>
      <t xml:space="preserve">Use of receipts (-) </t>
    </r>
    <r>
      <rPr>
        <vertAlign val="superscript"/>
        <sz val="10"/>
        <color indexed="8"/>
        <rFont val="Arial"/>
        <family val="2"/>
      </rPr>
      <t>(a)</t>
    </r>
  </si>
  <si>
    <t>5 up to 10</t>
  </si>
  <si>
    <t>10 up to 20</t>
  </si>
  <si>
    <t>Band (%)</t>
  </si>
  <si>
    <t>20 up to 30</t>
  </si>
  <si>
    <t>zero</t>
  </si>
  <si>
    <t>30 up to 40</t>
  </si>
  <si>
    <t>40 and above</t>
  </si>
  <si>
    <t>Number of authorities</t>
  </si>
  <si>
    <t>Other authorites</t>
  </si>
  <si>
    <t>50 up to 100</t>
  </si>
  <si>
    <t>Source: COR returns and ONS population estimates</t>
  </si>
  <si>
    <t>2008-09</t>
  </si>
  <si>
    <t>Number of Authorities</t>
  </si>
  <si>
    <t>&gt; zero less than 2</t>
  </si>
  <si>
    <t>2 up to 10</t>
  </si>
  <si>
    <t>10 up to 50</t>
  </si>
  <si>
    <t>50 up to 200</t>
  </si>
  <si>
    <t>&gt; zero less than 10</t>
  </si>
  <si>
    <t>20 up to 50</t>
  </si>
  <si>
    <t>&gt;zero less than 5</t>
  </si>
  <si>
    <r>
      <t>1).</t>
    </r>
    <r>
      <rPr>
        <sz val="10"/>
        <rFont val="Arial"/>
        <family val="2"/>
      </rPr>
      <t xml:space="preserve">   Use QB4 and March MB to update for the current year.  The data comes from "Grossing file for QB4-XXXX.xls" saved at G:\LGF3Data\Borrow\Bigss\2007-08\2.Grossing. (2008-09 from G:\LGF3Data\Borrow\Bigss\2009-10\2.Grossing\Grossing file for QB4-0809 for 2009-10.xls) The numbers to be used are those in row 571 (the totals of row 565 - 569) for the corresponding columns in tab "QB4XXX-Data for grossing" of the above spreadsheet.  Column refs for each row can be found in column AM on this sheet.</t>
    </r>
  </si>
  <si>
    <t>Band (£ million)</t>
  </si>
  <si>
    <t>200 up to 500</t>
  </si>
  <si>
    <t>Deposits: building societies</t>
  </si>
  <si>
    <t>2009-10</t>
  </si>
  <si>
    <r>
      <t>less</t>
    </r>
    <r>
      <rPr>
        <sz val="10"/>
        <rFont val="Arial"/>
        <family val="2"/>
      </rPr>
      <t xml:space="preserve"> Net change in investments</t>
    </r>
    <r>
      <rPr>
        <vertAlign val="superscript"/>
        <sz val="10"/>
        <rFont val="Arial"/>
        <family val="2"/>
      </rPr>
      <t xml:space="preserve"> </t>
    </r>
  </si>
  <si>
    <t>(a) Any capital receipts used to repay principal of any amount borrowed or to meet any liability in respect of credit arrangements, as authorised in Regulation 23(b) and 23(d).  Unlike the corresponding line in Table 4.6e "Usable receipts voluntarily set aside as provision to meet credit liabilities", it excludes receipts used under Regulation 23(c) to repay premiums charged in relation to amounts borrowed.</t>
  </si>
  <si>
    <r>
      <t>Table 5.4b</t>
    </r>
    <r>
      <rPr>
        <sz val="11"/>
        <color indexed="9"/>
        <rFont val="Arial"/>
        <family val="2"/>
      </rPr>
      <t xml:space="preserve">: </t>
    </r>
    <r>
      <rPr>
        <b/>
        <sz val="12"/>
        <color indexed="9"/>
        <rFont val="Arial"/>
        <family val="2"/>
      </rPr>
      <t>Proportion of capital spending financed by self-financed borrowing by class 
 of authority 2009-10</t>
    </r>
  </si>
  <si>
    <t>No of Las</t>
  </si>
  <si>
    <r>
      <t>Table 5.4d:</t>
    </r>
    <r>
      <rPr>
        <b/>
        <sz val="12"/>
        <color indexed="9"/>
        <rFont val="Arial"/>
        <family val="2"/>
      </rPr>
      <t xml:space="preserve"> Prudential system information  2009-10</t>
    </r>
  </si>
  <si>
    <t>2010</t>
  </si>
  <si>
    <t>Capital Financing Requirement as at 1 April 2009</t>
  </si>
  <si>
    <t>Capital Financing Requirement as at 31 March 2010</t>
  </si>
  <si>
    <t>Outstanding debt as at 31 March 2010</t>
  </si>
  <si>
    <t>Data from Table 5.3d</t>
  </si>
  <si>
    <t>Other authorities</t>
  </si>
  <si>
    <t>Investments as at 31 March 2010</t>
  </si>
  <si>
    <t xml:space="preserve"> 2010</t>
  </si>
  <si>
    <r>
      <t xml:space="preserve">Table 5.3c: </t>
    </r>
    <r>
      <rPr>
        <b/>
        <sz val="11"/>
        <color indexed="9"/>
        <rFont val="Arial"/>
        <family val="2"/>
      </rPr>
      <t>Local authority borrowing by class of authority: 31 March 2010</t>
    </r>
  </si>
  <si>
    <r>
      <t xml:space="preserve">Table 5.1a: </t>
    </r>
    <r>
      <rPr>
        <b/>
        <sz val="12"/>
        <color indexed="9"/>
        <rFont val="Arial"/>
        <family val="2"/>
      </rPr>
      <t>Value of fixed assets</t>
    </r>
    <r>
      <rPr>
        <b/>
        <vertAlign val="superscript"/>
        <sz val="12"/>
        <color indexed="9"/>
        <rFont val="Arial"/>
        <family val="2"/>
      </rPr>
      <t>(a)</t>
    </r>
    <r>
      <rPr>
        <b/>
        <sz val="12"/>
        <color indexed="9"/>
        <rFont val="Arial"/>
        <family val="2"/>
      </rPr>
      <t xml:space="preserve"> by class of authority: 31 March 2010</t>
    </r>
  </si>
  <si>
    <r>
      <t xml:space="preserve">Table 5.1b: </t>
    </r>
    <r>
      <rPr>
        <b/>
        <sz val="12"/>
        <color indexed="9"/>
        <rFont val="Arial"/>
        <family val="2"/>
      </rPr>
      <t>Value of fixed assets</t>
    </r>
    <r>
      <rPr>
        <b/>
        <vertAlign val="superscript"/>
        <sz val="12"/>
        <color indexed="9"/>
        <rFont val="Arial"/>
        <family val="2"/>
      </rPr>
      <t>(a)</t>
    </r>
    <r>
      <rPr>
        <b/>
        <sz val="12"/>
        <color indexed="9"/>
        <rFont val="Arial"/>
        <family val="2"/>
      </rPr>
      <t xml:space="preserve"> by regions: 31 March 2010</t>
    </r>
  </si>
  <si>
    <t>500 up to 1,000</t>
  </si>
  <si>
    <t>1,000 and above</t>
  </si>
  <si>
    <r>
      <t>Table 5.4e:</t>
    </r>
    <r>
      <rPr>
        <sz val="11"/>
        <color indexed="9"/>
        <rFont val="Arial"/>
        <family val="2"/>
      </rPr>
      <t xml:space="preserve"> </t>
    </r>
    <r>
      <rPr>
        <b/>
        <sz val="12"/>
        <color indexed="9"/>
        <rFont val="Arial"/>
        <family val="2"/>
      </rPr>
      <t>Gross long-term borrowing as a percentage of assets by class of authority: 31March 2010</t>
    </r>
  </si>
  <si>
    <r>
      <t>Table 5.3d:</t>
    </r>
    <r>
      <rPr>
        <b/>
        <sz val="12"/>
        <color indexed="9"/>
        <rFont val="Arial"/>
        <family val="2"/>
      </rPr>
      <t xml:space="preserve"> Local authority investments 2005-06 to 2009-10</t>
    </r>
  </si>
  <si>
    <r>
      <t>Table 5.3b:</t>
    </r>
    <r>
      <rPr>
        <b/>
        <sz val="12"/>
        <color indexed="9"/>
        <rFont val="Arial"/>
        <family val="2"/>
      </rPr>
      <t xml:space="preserve"> Local authority borrowing 2005-06 to 2009-10 </t>
    </r>
  </si>
  <si>
    <t>Table 5.3a: Local Government Net Cash Requirement</t>
  </si>
  <si>
    <t xml:space="preserve">Deposits: banks </t>
  </si>
  <si>
    <r>
      <t>Money market funds</t>
    </r>
    <r>
      <rPr>
        <vertAlign val="superscript"/>
        <sz val="10"/>
        <rFont val="Arial"/>
        <family val="2"/>
      </rPr>
      <t xml:space="preserve"> (a)</t>
    </r>
  </si>
  <si>
    <t>Negotiable bonds</t>
  </si>
  <si>
    <t>1 April 2009</t>
  </si>
  <si>
    <t>In 2009-10</t>
  </si>
  <si>
    <t>31 March 2010</t>
  </si>
  <si>
    <t>Number using Self financed Borrowing.</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</si>
</sst>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0\)"/>
    <numFmt numFmtId="174" formatCode="_(* #,##0_);_(* \(#,##0\);_(* &quot;-&quot;??_);_(@_)"/>
    <numFmt numFmtId="175" formatCode="0.0"/>
    <numFmt numFmtId="176" formatCode="#,##0_);\(#,##0\)"/>
    <numFmt numFmtId="177" formatCode="0_)"/>
    <numFmt numFmtId="178" formatCode="#%"/>
    <numFmt numFmtId="179" formatCode="#,##0.0;\-#,##0.0"/>
    <numFmt numFmtId="180" formatCode="#,##0.000;\-#,##0.000"/>
    <numFmt numFmtId="181" formatCode="#,##0.0000;\-#,##0.0000"/>
    <numFmt numFmtId="182" formatCode="#,##0.00000;\-#,##0.00000"/>
    <numFmt numFmtId="183" formatCode="#,##0.000000;\-#,##0.000000"/>
    <numFmt numFmtId="184" formatCode="0.000000"/>
    <numFmt numFmtId="185" formatCode="#,##0.0"/>
    <numFmt numFmtId="186" formatCode="#,##0.000"/>
    <numFmt numFmtId="187" formatCode="#,##0.0000"/>
    <numFmt numFmtId="188" formatCode="_-* #,##0_-;\-* #,##0_-;_-* &quot;-&quot;??_-;_-@_-"/>
    <numFmt numFmtId="189" formatCode="[$-809]dd\ mmmm\ yyyy"/>
    <numFmt numFmtId="190" formatCode="0.0%"/>
    <numFmt numFmtId="191" formatCode="0.000%"/>
    <numFmt numFmtId="192" formatCode="_-* #,##0.0_-;\-* #,##0.0_-;_-* &quot;-&quot;??_-;_-@_-"/>
    <numFmt numFmtId="193" formatCode="_-* #,##0.000_-;\-* #,##0.000_-;_-* &quot;-&quot;??_-;_-@_-"/>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0.00000"/>
  </numFmts>
  <fonts count="35">
    <font>
      <sz val="10"/>
      <name val="Arial"/>
      <family val="0"/>
    </font>
    <font>
      <sz val="12"/>
      <name val="Helv"/>
      <family val="0"/>
    </font>
    <font>
      <b/>
      <sz val="10"/>
      <name val="Arial"/>
      <family val="2"/>
    </font>
    <font>
      <sz val="10"/>
      <name val="Helv"/>
      <family val="0"/>
    </font>
    <font>
      <b/>
      <i/>
      <sz val="10"/>
      <name val="Arial"/>
      <family val="2"/>
    </font>
    <font>
      <i/>
      <sz val="10"/>
      <name val="Arial"/>
      <family val="2"/>
    </font>
    <font>
      <sz val="10"/>
      <name val="Swis721 BT"/>
      <family val="2"/>
    </font>
    <font>
      <sz val="9"/>
      <name val="Arial"/>
      <family val="2"/>
    </font>
    <font>
      <sz val="8"/>
      <name val="Arial"/>
      <family val="2"/>
    </font>
    <font>
      <b/>
      <sz val="10"/>
      <color indexed="9"/>
      <name val="Arial"/>
      <family val="2"/>
    </font>
    <font>
      <sz val="10"/>
      <color indexed="9"/>
      <name val="Arial"/>
      <family val="2"/>
    </font>
    <font>
      <b/>
      <sz val="9"/>
      <name val="Arial"/>
      <family val="2"/>
    </font>
    <font>
      <sz val="12"/>
      <color indexed="9"/>
      <name val="Arial"/>
      <family val="2"/>
    </font>
    <font>
      <b/>
      <sz val="12"/>
      <color indexed="9"/>
      <name val="Arial"/>
      <family val="2"/>
    </font>
    <font>
      <sz val="7"/>
      <name val="Arial"/>
      <family val="2"/>
    </font>
    <font>
      <sz val="10"/>
      <color indexed="12"/>
      <name val="Arial"/>
      <family val="2"/>
    </font>
    <font>
      <sz val="10"/>
      <color indexed="10"/>
      <name val="Arial"/>
      <family val="2"/>
    </font>
    <font>
      <b/>
      <sz val="10"/>
      <color indexed="10"/>
      <name val="Arial"/>
      <family val="2"/>
    </font>
    <font>
      <b/>
      <sz val="10"/>
      <name val="Swis721 BT"/>
      <family val="0"/>
    </font>
    <font>
      <b/>
      <sz val="10"/>
      <name val="Helv"/>
      <family val="0"/>
    </font>
    <font>
      <b/>
      <vertAlign val="superscript"/>
      <sz val="12"/>
      <color indexed="9"/>
      <name val="Arial"/>
      <family val="2"/>
    </font>
    <font>
      <vertAlign val="superscript"/>
      <sz val="10"/>
      <name val="Arial"/>
      <family val="2"/>
    </font>
    <font>
      <sz val="10"/>
      <color indexed="10"/>
      <name val="Helv"/>
      <family val="0"/>
    </font>
    <font>
      <sz val="10"/>
      <color indexed="8"/>
      <name val="Arial"/>
      <family val="2"/>
    </font>
    <font>
      <b/>
      <sz val="10"/>
      <color indexed="8"/>
      <name val="Arial"/>
      <family val="2"/>
    </font>
    <font>
      <vertAlign val="superscript"/>
      <sz val="8"/>
      <name val="Arial"/>
      <family val="2"/>
    </font>
    <font>
      <b/>
      <u val="single"/>
      <sz val="10"/>
      <name val="Swis721 BT"/>
      <family val="0"/>
    </font>
    <font>
      <b/>
      <sz val="12"/>
      <name val="Swis721 BT"/>
      <family val="0"/>
    </font>
    <font>
      <u val="single"/>
      <sz val="10"/>
      <color indexed="12"/>
      <name val="Arial"/>
      <family val="0"/>
    </font>
    <font>
      <u val="single"/>
      <sz val="10"/>
      <color indexed="36"/>
      <name val="Arial"/>
      <family val="0"/>
    </font>
    <font>
      <b/>
      <sz val="12"/>
      <name val="Arial"/>
      <family val="2"/>
    </font>
    <font>
      <vertAlign val="superscript"/>
      <sz val="10"/>
      <color indexed="8"/>
      <name val="Arial"/>
      <family val="2"/>
    </font>
    <font>
      <sz val="12"/>
      <name val="Arial"/>
      <family val="2"/>
    </font>
    <font>
      <sz val="11"/>
      <color indexed="9"/>
      <name val="Arial"/>
      <family val="2"/>
    </font>
    <font>
      <b/>
      <sz val="11"/>
      <color indexed="9"/>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172" fontId="1" fillId="0" borderId="0">
      <alignment/>
      <protection/>
    </xf>
    <xf numFmtId="9" fontId="0" fillId="0" borderId="0" applyFont="0" applyFill="0" applyBorder="0" applyAlignment="0" applyProtection="0"/>
  </cellStyleXfs>
  <cellXfs count="431">
    <xf numFmtId="0" fontId="0" fillId="0" borderId="0" xfId="0" applyAlignment="1">
      <alignment/>
    </xf>
    <xf numFmtId="172" fontId="0" fillId="0" borderId="0" xfId="21" applyFont="1">
      <alignment/>
      <protection/>
    </xf>
    <xf numFmtId="172" fontId="2" fillId="0" borderId="0" xfId="21" applyFont="1" applyBorder="1">
      <alignment/>
      <protection/>
    </xf>
    <xf numFmtId="172" fontId="0" fillId="0" borderId="0" xfId="21" applyFont="1" applyBorder="1">
      <alignment/>
      <protection/>
    </xf>
    <xf numFmtId="3" fontId="0" fillId="0" borderId="0" xfId="21" applyNumberFormat="1" applyFont="1" applyBorder="1">
      <alignment/>
      <protection/>
    </xf>
    <xf numFmtId="172" fontId="2" fillId="0" borderId="0" xfId="21" applyFont="1">
      <alignment/>
      <protection/>
    </xf>
    <xf numFmtId="172" fontId="2" fillId="0" borderId="0" xfId="21" applyFont="1" applyBorder="1" applyAlignment="1">
      <alignment horizontal="right"/>
      <protection/>
    </xf>
    <xf numFmtId="172" fontId="3" fillId="0" borderId="0" xfId="21" applyFont="1">
      <alignment/>
      <protection/>
    </xf>
    <xf numFmtId="172" fontId="1" fillId="0" borderId="0" xfId="21">
      <alignment/>
      <protection/>
    </xf>
    <xf numFmtId="37" fontId="0" fillId="0" borderId="0" xfId="21" applyNumberFormat="1" applyFont="1" applyAlignment="1" quotePrefix="1">
      <alignment horizontal="left"/>
      <protection/>
    </xf>
    <xf numFmtId="37" fontId="0" fillId="0" borderId="0" xfId="21" applyNumberFormat="1" applyFont="1">
      <alignment/>
      <protection/>
    </xf>
    <xf numFmtId="172" fontId="2" fillId="0" borderId="0" xfId="21" applyFont="1" applyBorder="1" applyAlignment="1" quotePrefix="1">
      <alignment horizontal="right"/>
      <protection/>
    </xf>
    <xf numFmtId="37" fontId="6" fillId="0" borderId="0" xfId="0" applyNumberFormat="1" applyFont="1" applyBorder="1" applyAlignment="1">
      <alignment/>
    </xf>
    <xf numFmtId="37" fontId="6" fillId="0" borderId="0" xfId="0" applyNumberFormat="1" applyFont="1" applyAlignment="1">
      <alignment/>
    </xf>
    <xf numFmtId="37" fontId="0" fillId="0" borderId="0" xfId="0" applyNumberFormat="1" applyFont="1" applyBorder="1" applyAlignment="1">
      <alignment/>
    </xf>
    <xf numFmtId="37" fontId="0" fillId="0" borderId="0" xfId="0" applyNumberFormat="1" applyFont="1" applyAlignment="1">
      <alignment/>
    </xf>
    <xf numFmtId="0" fontId="0" fillId="0" borderId="0" xfId="0" applyFont="1" applyAlignment="1" applyProtection="1">
      <alignment horizontal="left"/>
      <protection/>
    </xf>
    <xf numFmtId="176" fontId="0" fillId="0" borderId="0" xfId="0" applyNumberFormat="1" applyFont="1" applyAlignment="1" applyProtection="1">
      <alignment/>
      <protection/>
    </xf>
    <xf numFmtId="176" fontId="0" fillId="0" borderId="0" xfId="0" applyNumberFormat="1" applyFont="1" applyAlignment="1">
      <alignment/>
    </xf>
    <xf numFmtId="0" fontId="0" fillId="0" borderId="0" xfId="0" applyFont="1" applyAlignment="1">
      <alignment/>
    </xf>
    <xf numFmtId="173" fontId="0" fillId="0" borderId="0" xfId="0" applyNumberFormat="1" applyFont="1" applyBorder="1" applyAlignment="1">
      <alignment/>
    </xf>
    <xf numFmtId="37" fontId="8" fillId="0" borderId="0" xfId="0" applyNumberFormat="1" applyFont="1" applyBorder="1" applyAlignment="1">
      <alignment/>
    </xf>
    <xf numFmtId="173" fontId="0" fillId="0" borderId="0" xfId="21" applyNumberFormat="1" applyFont="1" applyBorder="1" applyAlignment="1" quotePrefix="1">
      <alignment horizontal="left" wrapText="1"/>
      <protection/>
    </xf>
    <xf numFmtId="0" fontId="0" fillId="0" borderId="0" xfId="0" applyBorder="1" applyAlignment="1">
      <alignment wrapText="1"/>
    </xf>
    <xf numFmtId="3" fontId="0" fillId="0" borderId="0" xfId="0" applyNumberFormat="1" applyFont="1" applyBorder="1" applyAlignment="1">
      <alignment/>
    </xf>
    <xf numFmtId="173" fontId="0" fillId="0" borderId="0" xfId="0" applyNumberFormat="1" applyFont="1" applyBorder="1" applyAlignment="1">
      <alignment horizontal="right"/>
    </xf>
    <xf numFmtId="37" fontId="2" fillId="0" borderId="0" xfId="0" applyNumberFormat="1" applyFont="1" applyBorder="1" applyAlignment="1">
      <alignment/>
    </xf>
    <xf numFmtId="37" fontId="2" fillId="0" borderId="0" xfId="0" applyNumberFormat="1" applyFont="1" applyBorder="1" applyAlignment="1">
      <alignment horizontal="right"/>
    </xf>
    <xf numFmtId="172" fontId="11" fillId="0" borderId="0" xfId="21" applyFont="1" applyBorder="1">
      <alignment/>
      <protection/>
    </xf>
    <xf numFmtId="172" fontId="7" fillId="0" borderId="0" xfId="21" applyFont="1" applyBorder="1">
      <alignment/>
      <protection/>
    </xf>
    <xf numFmtId="3" fontId="11" fillId="0" borderId="0" xfId="21" applyNumberFormat="1" applyFont="1" applyBorder="1">
      <alignment/>
      <protection/>
    </xf>
    <xf numFmtId="0" fontId="0" fillId="0" borderId="0" xfId="0" applyAlignment="1" applyProtection="1">
      <alignment horizontal="left"/>
      <protection/>
    </xf>
    <xf numFmtId="3" fontId="0" fillId="0" borderId="0"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center"/>
    </xf>
    <xf numFmtId="37" fontId="6" fillId="0" borderId="0" xfId="0" applyNumberFormat="1" applyFont="1" applyFill="1" applyBorder="1" applyAlignment="1">
      <alignment/>
    </xf>
    <xf numFmtId="173" fontId="2" fillId="0" borderId="0" xfId="0" applyNumberFormat="1" applyFont="1" applyFill="1" applyBorder="1" applyAlignment="1">
      <alignment horizontal="right"/>
    </xf>
    <xf numFmtId="173" fontId="2" fillId="0" borderId="0" xfId="0" applyNumberFormat="1" applyFont="1" applyFill="1" applyBorder="1" applyAlignment="1" quotePrefix="1">
      <alignment horizontal="right"/>
    </xf>
    <xf numFmtId="173" fontId="0" fillId="0" borderId="0" xfId="0" applyNumberFormat="1" applyFont="1" applyFill="1" applyBorder="1" applyAlignment="1">
      <alignment/>
    </xf>
    <xf numFmtId="37" fontId="0" fillId="0" borderId="0" xfId="0" applyNumberFormat="1" applyFont="1" applyFill="1" applyBorder="1" applyAlignment="1">
      <alignment/>
    </xf>
    <xf numFmtId="173" fontId="0" fillId="0" borderId="0" xfId="0" applyNumberFormat="1" applyFont="1" applyBorder="1" applyAlignment="1">
      <alignment horizontal="left"/>
    </xf>
    <xf numFmtId="173" fontId="0" fillId="0" borderId="0" xfId="0" applyNumberFormat="1" applyFont="1" applyBorder="1" applyAlignment="1" quotePrefix="1">
      <alignment horizontal="right"/>
    </xf>
    <xf numFmtId="37" fontId="0" fillId="0" borderId="0" xfId="0" applyNumberFormat="1" applyFont="1" applyBorder="1" applyAlignment="1">
      <alignment horizontal="right"/>
    </xf>
    <xf numFmtId="172" fontId="1" fillId="0" borderId="0" xfId="21" applyBorder="1">
      <alignment/>
      <protection/>
    </xf>
    <xf numFmtId="173" fontId="2" fillId="0" borderId="0" xfId="0" applyNumberFormat="1" applyFont="1" applyBorder="1" applyAlignment="1">
      <alignment vertical="center"/>
    </xf>
    <xf numFmtId="173" fontId="2" fillId="0" borderId="0" xfId="0" applyNumberFormat="1" applyFont="1" applyBorder="1" applyAlignment="1">
      <alignment/>
    </xf>
    <xf numFmtId="173" fontId="0" fillId="0" borderId="0" xfId="0" applyNumberFormat="1" applyFont="1" applyBorder="1" applyAlignment="1">
      <alignment horizontal="center"/>
    </xf>
    <xf numFmtId="173" fontId="0" fillId="0" borderId="0" xfId="0" applyNumberFormat="1" applyFont="1" applyBorder="1" applyAlignment="1" quotePrefix="1">
      <alignment horizontal="left"/>
    </xf>
    <xf numFmtId="37" fontId="0" fillId="0" borderId="0" xfId="21" applyNumberFormat="1" applyFont="1" applyAlignment="1">
      <alignment horizontal="right"/>
      <protection/>
    </xf>
    <xf numFmtId="37" fontId="0" fillId="0" borderId="0" xfId="21" applyNumberFormat="1" applyFont="1" applyAlignment="1">
      <alignment horizontal="center"/>
      <protection/>
    </xf>
    <xf numFmtId="176" fontId="0" fillId="0" borderId="0" xfId="0" applyNumberFormat="1" applyFont="1" applyBorder="1" applyAlignment="1" applyProtection="1">
      <alignment/>
      <protection/>
    </xf>
    <xf numFmtId="3" fontId="0" fillId="0" borderId="0" xfId="0" applyNumberFormat="1" applyFont="1" applyFill="1" applyBorder="1" applyAlignment="1">
      <alignment/>
    </xf>
    <xf numFmtId="3" fontId="2" fillId="0" borderId="0" xfId="0" applyNumberFormat="1" applyFont="1" applyFill="1" applyBorder="1" applyAlignment="1">
      <alignment/>
    </xf>
    <xf numFmtId="172" fontId="0" fillId="0" borderId="0" xfId="21" applyFont="1" applyAlignment="1">
      <alignment horizontal="center"/>
      <protection/>
    </xf>
    <xf numFmtId="37" fontId="0" fillId="0" borderId="0" xfId="0" applyNumberFormat="1" applyFont="1" applyAlignment="1">
      <alignment horizontal="right"/>
    </xf>
    <xf numFmtId="172" fontId="8" fillId="0" borderId="0" xfId="21" applyFont="1" applyBorder="1">
      <alignment/>
      <protection/>
    </xf>
    <xf numFmtId="173" fontId="8" fillId="0" borderId="0" xfId="21" applyNumberFormat="1" applyFont="1" applyBorder="1" applyProtection="1">
      <alignment/>
      <protection/>
    </xf>
    <xf numFmtId="173" fontId="8" fillId="0" borderId="0" xfId="21" applyNumberFormat="1" applyFont="1" applyBorder="1">
      <alignment/>
      <protection/>
    </xf>
    <xf numFmtId="0" fontId="8" fillId="0" borderId="0" xfId="0" applyFont="1" applyBorder="1" applyAlignment="1">
      <alignment/>
    </xf>
    <xf numFmtId="37" fontId="8" fillId="0" borderId="0" xfId="0" applyNumberFormat="1" applyFont="1" applyBorder="1" applyAlignment="1" quotePrefix="1">
      <alignment horizontal="left"/>
    </xf>
    <xf numFmtId="3" fontId="2" fillId="0" borderId="0" xfId="0" applyNumberFormat="1" applyFont="1" applyFill="1" applyBorder="1" applyAlignment="1">
      <alignment vertical="top"/>
    </xf>
    <xf numFmtId="172" fontId="0" fillId="0" borderId="0" xfId="21" applyFont="1" applyFill="1">
      <alignment/>
      <protection/>
    </xf>
    <xf numFmtId="172" fontId="0" fillId="0" borderId="0" xfId="21" applyFont="1" applyFill="1" applyBorder="1">
      <alignment/>
      <protection/>
    </xf>
    <xf numFmtId="172" fontId="0" fillId="0" borderId="0" xfId="21" applyFont="1" applyAlignment="1" quotePrefix="1">
      <alignment horizontal="left"/>
      <protection/>
    </xf>
    <xf numFmtId="173" fontId="17" fillId="0" borderId="0" xfId="0" applyNumberFormat="1" applyFont="1" applyFill="1" applyBorder="1" applyAlignment="1" quotePrefix="1">
      <alignment horizontal="left"/>
    </xf>
    <xf numFmtId="44" fontId="17" fillId="0" borderId="0" xfId="17" applyFont="1" applyFill="1" applyAlignment="1" quotePrefix="1">
      <alignment horizontal="left"/>
    </xf>
    <xf numFmtId="37" fontId="16" fillId="0" borderId="0" xfId="21" applyNumberFormat="1" applyFont="1" applyFill="1">
      <alignment/>
      <protection/>
    </xf>
    <xf numFmtId="37" fontId="0" fillId="0" borderId="0" xfId="21" applyNumberFormat="1" applyFont="1" applyFill="1">
      <alignment/>
      <protection/>
    </xf>
    <xf numFmtId="172" fontId="2" fillId="0" borderId="1" xfId="21" applyFont="1" applyBorder="1">
      <alignment/>
      <protection/>
    </xf>
    <xf numFmtId="172" fontId="2" fillId="0" borderId="2" xfId="21" applyFont="1" applyBorder="1" applyAlignment="1">
      <alignment horizontal="right"/>
      <protection/>
    </xf>
    <xf numFmtId="172" fontId="0" fillId="0" borderId="1" xfId="21" applyFont="1" applyBorder="1">
      <alignment/>
      <protection/>
    </xf>
    <xf numFmtId="172" fontId="0" fillId="0" borderId="2" xfId="21" applyFont="1" applyBorder="1">
      <alignment/>
      <protection/>
    </xf>
    <xf numFmtId="172" fontId="0" fillId="0" borderId="1" xfId="21" applyFont="1" applyBorder="1" applyAlignment="1" applyProtection="1" quotePrefix="1">
      <alignment horizontal="left"/>
      <protection/>
    </xf>
    <xf numFmtId="172" fontId="0" fillId="0" borderId="1" xfId="21" applyFont="1" applyBorder="1" applyAlignment="1" applyProtection="1">
      <alignment horizontal="left"/>
      <protection/>
    </xf>
    <xf numFmtId="172" fontId="2" fillId="0" borderId="1" xfId="21" applyFont="1" applyBorder="1" applyAlignment="1" applyProtection="1" quotePrefix="1">
      <alignment horizontal="left"/>
      <protection/>
    </xf>
    <xf numFmtId="172" fontId="8" fillId="0" borderId="1" xfId="21" applyFont="1" applyBorder="1" applyAlignment="1" quotePrefix="1">
      <alignment horizontal="left"/>
      <protection/>
    </xf>
    <xf numFmtId="172" fontId="8" fillId="0" borderId="3" xfId="21" applyFont="1" applyBorder="1" applyAlignment="1" quotePrefix="1">
      <alignment horizontal="left"/>
      <protection/>
    </xf>
    <xf numFmtId="172" fontId="0" fillId="0" borderId="4" xfId="21" applyFont="1" applyBorder="1">
      <alignment/>
      <protection/>
    </xf>
    <xf numFmtId="172" fontId="0" fillId="0" borderId="5" xfId="21" applyFont="1" applyBorder="1">
      <alignment/>
      <protection/>
    </xf>
    <xf numFmtId="172" fontId="11" fillId="0" borderId="1" xfId="21" applyFont="1" applyBorder="1">
      <alignment/>
      <protection/>
    </xf>
    <xf numFmtId="172" fontId="11" fillId="0" borderId="2" xfId="21" applyFont="1" applyBorder="1" applyAlignment="1">
      <alignment horizontal="right"/>
      <protection/>
    </xf>
    <xf numFmtId="172" fontId="11" fillId="0" borderId="2" xfId="21" applyFont="1" applyBorder="1">
      <alignment/>
      <protection/>
    </xf>
    <xf numFmtId="173" fontId="0" fillId="0" borderId="1" xfId="21" applyNumberFormat="1" applyFont="1" applyBorder="1">
      <alignment/>
      <protection/>
    </xf>
    <xf numFmtId="172" fontId="4" fillId="0" borderId="2" xfId="21" applyFont="1" applyFill="1" applyBorder="1" applyAlignment="1">
      <alignment horizontal="right"/>
      <protection/>
    </xf>
    <xf numFmtId="172" fontId="5" fillId="0" borderId="2" xfId="21" applyFont="1" applyFill="1" applyBorder="1">
      <alignment/>
      <protection/>
    </xf>
    <xf numFmtId="172" fontId="8" fillId="0" borderId="2" xfId="21" applyFont="1" applyBorder="1">
      <alignment/>
      <protection/>
    </xf>
    <xf numFmtId="172" fontId="2" fillId="0" borderId="2" xfId="21" applyFont="1" applyBorder="1">
      <alignment/>
      <protection/>
    </xf>
    <xf numFmtId="0" fontId="2" fillId="0" borderId="0" xfId="0" applyFont="1" applyBorder="1" applyAlignment="1">
      <alignment horizontal="right" wrapText="1"/>
    </xf>
    <xf numFmtId="3" fontId="2" fillId="0" borderId="0" xfId="0" applyNumberFormat="1" applyFont="1" applyBorder="1" applyAlignment="1" applyProtection="1" quotePrefix="1">
      <alignment horizontal="right" wrapText="1"/>
      <protection/>
    </xf>
    <xf numFmtId="3" fontId="2" fillId="0" borderId="0" xfId="0" applyNumberFormat="1" applyFont="1" applyBorder="1" applyAlignment="1" applyProtection="1">
      <alignment horizontal="right" wrapText="1"/>
      <protection/>
    </xf>
    <xf numFmtId="3" fontId="2" fillId="0" borderId="2" xfId="0" applyNumberFormat="1" applyFont="1" applyBorder="1" applyAlignment="1" applyProtection="1">
      <alignment horizontal="right" wrapText="1"/>
      <protection/>
    </xf>
    <xf numFmtId="3" fontId="0" fillId="0" borderId="0" xfId="0" applyNumberFormat="1" applyAlignment="1">
      <alignment/>
    </xf>
    <xf numFmtId="172" fontId="2" fillId="0" borderId="1" xfId="21" applyFont="1" applyBorder="1" applyAlignment="1" applyProtection="1">
      <alignment horizontal="left"/>
      <protection/>
    </xf>
    <xf numFmtId="172" fontId="8" fillId="0" borderId="6" xfId="21" applyFont="1" applyBorder="1">
      <alignment/>
      <protection/>
    </xf>
    <xf numFmtId="172" fontId="0" fillId="0" borderId="7" xfId="21" applyFont="1" applyBorder="1">
      <alignment/>
      <protection/>
    </xf>
    <xf numFmtId="172" fontId="0" fillId="0" borderId="8" xfId="21" applyFont="1" applyBorder="1">
      <alignment/>
      <protection/>
    </xf>
    <xf numFmtId="172" fontId="2" fillId="0" borderId="5" xfId="21" applyFont="1" applyBorder="1">
      <alignment/>
      <protection/>
    </xf>
    <xf numFmtId="172" fontId="19" fillId="0" borderId="0" xfId="21" applyFont="1">
      <alignment/>
      <protection/>
    </xf>
    <xf numFmtId="172" fontId="2" fillId="0" borderId="8" xfId="21" applyFont="1" applyBorder="1">
      <alignment/>
      <protection/>
    </xf>
    <xf numFmtId="172" fontId="4" fillId="0" borderId="2" xfId="21" applyFont="1" applyFill="1" applyBorder="1" applyAlignment="1" quotePrefix="1">
      <alignment horizontal="right"/>
      <protection/>
    </xf>
    <xf numFmtId="172" fontId="2" fillId="0" borderId="1" xfId="21" applyFont="1" applyBorder="1" applyAlignment="1">
      <alignment vertical="center"/>
      <protection/>
    </xf>
    <xf numFmtId="172" fontId="2" fillId="0" borderId="0" xfId="21" applyFont="1" applyBorder="1" applyAlignment="1">
      <alignment vertical="center"/>
      <protection/>
    </xf>
    <xf numFmtId="172" fontId="2" fillId="0" borderId="2" xfId="21" applyFont="1" applyFill="1" applyBorder="1" applyAlignment="1">
      <alignment vertical="center"/>
      <protection/>
    </xf>
    <xf numFmtId="172" fontId="2" fillId="0" borderId="3" xfId="21" applyFont="1" applyBorder="1">
      <alignment/>
      <protection/>
    </xf>
    <xf numFmtId="172" fontId="2" fillId="0" borderId="4" xfId="21" applyFont="1" applyBorder="1">
      <alignment/>
      <protection/>
    </xf>
    <xf numFmtId="173" fontId="8" fillId="0" borderId="7" xfId="21" applyNumberFormat="1" applyFont="1" applyBorder="1" applyAlignment="1" applyProtection="1" quotePrefix="1">
      <alignment horizontal="left"/>
      <protection/>
    </xf>
    <xf numFmtId="173" fontId="8" fillId="0" borderId="7" xfId="21" applyNumberFormat="1" applyFont="1" applyBorder="1" applyProtection="1">
      <alignment/>
      <protection/>
    </xf>
    <xf numFmtId="172" fontId="8" fillId="0" borderId="7" xfId="21" applyFont="1" applyBorder="1">
      <alignment/>
      <protection/>
    </xf>
    <xf numFmtId="172" fontId="8" fillId="0" borderId="8" xfId="21" applyFont="1" applyBorder="1">
      <alignment/>
      <protection/>
    </xf>
    <xf numFmtId="0" fontId="0" fillId="0" borderId="4" xfId="0" applyBorder="1" applyAlignment="1">
      <alignment wrapText="1"/>
    </xf>
    <xf numFmtId="0" fontId="0" fillId="0" borderId="5" xfId="0" applyBorder="1" applyAlignment="1">
      <alignment wrapText="1"/>
    </xf>
    <xf numFmtId="172" fontId="0" fillId="0" borderId="1" xfId="21" applyFont="1" applyBorder="1" applyAlignment="1" quotePrefix="1">
      <alignment horizontal="left"/>
      <protection/>
    </xf>
    <xf numFmtId="0" fontId="0" fillId="0" borderId="0" xfId="21" applyNumberFormat="1" applyFont="1" applyBorder="1" applyAlignment="1" applyProtection="1" quotePrefix="1">
      <alignment horizontal="right"/>
      <protection/>
    </xf>
    <xf numFmtId="0" fontId="0" fillId="0" borderId="0" xfId="21" applyNumberFormat="1" applyFont="1" applyBorder="1" applyAlignment="1" quotePrefix="1">
      <alignment horizontal="right"/>
      <protection/>
    </xf>
    <xf numFmtId="0" fontId="0" fillId="0" borderId="0" xfId="21" applyNumberFormat="1" applyFont="1" applyBorder="1">
      <alignment/>
      <protection/>
    </xf>
    <xf numFmtId="0" fontId="0" fillId="0" borderId="0" xfId="21" applyNumberFormat="1" applyFont="1" applyFill="1" applyBorder="1">
      <alignment/>
      <protection/>
    </xf>
    <xf numFmtId="0" fontId="0" fillId="0" borderId="0" xfId="0" applyBorder="1" applyAlignment="1">
      <alignment horizontal="center" wrapText="1"/>
    </xf>
    <xf numFmtId="172" fontId="2" fillId="0" borderId="7" xfId="21" applyFont="1" applyBorder="1" applyAlignment="1">
      <alignment horizontal="right"/>
      <protection/>
    </xf>
    <xf numFmtId="0" fontId="0" fillId="0" borderId="0" xfId="0" applyBorder="1" applyAlignment="1">
      <alignment horizontal="center" vertical="top" wrapText="1"/>
    </xf>
    <xf numFmtId="173" fontId="8" fillId="0" borderId="1" xfId="21" applyNumberFormat="1" applyFont="1" applyBorder="1" applyAlignment="1">
      <alignment horizontal="left" vertical="center"/>
      <protection/>
    </xf>
    <xf numFmtId="3" fontId="2" fillId="0" borderId="0" xfId="21" applyNumberFormat="1" applyFont="1" applyBorder="1" applyAlignment="1">
      <alignment vertical="center"/>
      <protection/>
    </xf>
    <xf numFmtId="1" fontId="0" fillId="0" borderId="0" xfId="21" applyNumberFormat="1" applyFont="1" applyBorder="1">
      <alignment/>
      <protection/>
    </xf>
    <xf numFmtId="172" fontId="21" fillId="0" borderId="2" xfId="21" applyFont="1" applyFill="1" applyBorder="1">
      <alignment/>
      <protection/>
    </xf>
    <xf numFmtId="37" fontId="2" fillId="0" borderId="1"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0" fontId="0" fillId="0" borderId="0" xfId="0" applyFont="1" applyBorder="1" applyAlignment="1">
      <alignment/>
    </xf>
    <xf numFmtId="0" fontId="0" fillId="0" borderId="2" xfId="0" applyFont="1" applyBorder="1" applyAlignment="1">
      <alignment/>
    </xf>
    <xf numFmtId="0" fontId="2" fillId="0" borderId="0" xfId="0" applyFont="1" applyBorder="1" applyAlignment="1" applyProtection="1">
      <alignment horizontal="right"/>
      <protection/>
    </xf>
    <xf numFmtId="0" fontId="0" fillId="0" borderId="5" xfId="0" applyFont="1" applyBorder="1" applyAlignment="1">
      <alignment/>
    </xf>
    <xf numFmtId="173" fontId="0" fillId="0" borderId="0" xfId="21" applyNumberFormat="1" applyFont="1" applyBorder="1">
      <alignment/>
      <protection/>
    </xf>
    <xf numFmtId="172" fontId="0" fillId="0" borderId="0" xfId="21" applyFont="1" applyBorder="1" applyAlignment="1" quotePrefix="1">
      <alignment horizontal="right"/>
      <protection/>
    </xf>
    <xf numFmtId="172" fontId="0" fillId="0" borderId="0" xfId="21" applyFont="1" applyBorder="1" applyAlignment="1" quotePrefix="1">
      <alignment horizontal="left"/>
      <protection/>
    </xf>
    <xf numFmtId="1" fontId="2" fillId="0" borderId="0" xfId="21" applyNumberFormat="1" applyFont="1" applyBorder="1">
      <alignment/>
      <protection/>
    </xf>
    <xf numFmtId="0" fontId="0" fillId="0" borderId="0" xfId="0" applyBorder="1" applyAlignment="1">
      <alignment/>
    </xf>
    <xf numFmtId="3" fontId="0" fillId="0" borderId="0" xfId="0" applyNumberFormat="1" applyFont="1" applyAlignment="1" applyProtection="1">
      <alignment/>
      <protection/>
    </xf>
    <xf numFmtId="0" fontId="2" fillId="0" borderId="2" xfId="0" applyFont="1" applyBorder="1" applyAlignment="1">
      <alignment/>
    </xf>
    <xf numFmtId="0" fontId="2" fillId="0" borderId="0" xfId="0" applyFont="1" applyAlignment="1">
      <alignment/>
    </xf>
    <xf numFmtId="173" fontId="8" fillId="0" borderId="6" xfId="21" applyNumberFormat="1" applyFont="1" applyBorder="1" applyAlignment="1" applyProtection="1">
      <alignment horizontal="left"/>
      <protection/>
    </xf>
    <xf numFmtId="3" fontId="0" fillId="2" borderId="0" xfId="0" applyNumberFormat="1" applyFont="1" applyFill="1" applyBorder="1" applyAlignment="1">
      <alignment/>
    </xf>
    <xf numFmtId="3" fontId="2" fillId="2" borderId="0" xfId="0" applyNumberFormat="1" applyFont="1" applyFill="1" applyBorder="1" applyAlignment="1">
      <alignment/>
    </xf>
    <xf numFmtId="3" fontId="0" fillId="2" borderId="0" xfId="0" applyNumberFormat="1" applyFont="1" applyFill="1" applyBorder="1" applyAlignment="1">
      <alignment/>
    </xf>
    <xf numFmtId="37" fontId="6" fillId="2" borderId="0" xfId="0" applyNumberFormat="1" applyFont="1" applyFill="1" applyAlignment="1">
      <alignment/>
    </xf>
    <xf numFmtId="3" fontId="2" fillId="2" borderId="0" xfId="0" applyNumberFormat="1" applyFont="1" applyFill="1" applyBorder="1" applyAlignment="1">
      <alignment/>
    </xf>
    <xf numFmtId="37" fontId="0" fillId="0" borderId="0" xfId="21" applyNumberFormat="1" applyFont="1" applyFill="1" applyBorder="1">
      <alignment/>
      <protection/>
    </xf>
    <xf numFmtId="183" fontId="0" fillId="0" borderId="0" xfId="21" applyNumberFormat="1" applyFont="1" applyFill="1" applyBorder="1">
      <alignment/>
      <protection/>
    </xf>
    <xf numFmtId="173" fontId="2" fillId="2" borderId="1" xfId="0" applyNumberFormat="1" applyFont="1" applyFill="1" applyBorder="1" applyAlignment="1">
      <alignment vertical="center"/>
    </xf>
    <xf numFmtId="173" fontId="0" fillId="2" borderId="0" xfId="0" applyNumberFormat="1" applyFont="1" applyFill="1" applyBorder="1" applyAlignment="1">
      <alignment/>
    </xf>
    <xf numFmtId="173" fontId="2" fillId="2" borderId="2" xfId="0" applyNumberFormat="1" applyFont="1" applyFill="1" applyBorder="1" applyAlignment="1">
      <alignment horizontal="right"/>
    </xf>
    <xf numFmtId="173" fontId="0" fillId="2" borderId="1" xfId="0" applyNumberFormat="1" applyFont="1" applyFill="1" applyBorder="1" applyAlignment="1">
      <alignment/>
    </xf>
    <xf numFmtId="173" fontId="0" fillId="2" borderId="2" xfId="0" applyNumberFormat="1" applyFont="1" applyFill="1" applyBorder="1" applyAlignment="1">
      <alignment/>
    </xf>
    <xf numFmtId="173" fontId="2" fillId="2" borderId="0" xfId="0" applyNumberFormat="1" applyFont="1" applyFill="1" applyBorder="1" applyAlignment="1" quotePrefix="1">
      <alignment horizontal="right"/>
    </xf>
    <xf numFmtId="173" fontId="2" fillId="2" borderId="2" xfId="0" applyNumberFormat="1" applyFont="1" applyFill="1" applyBorder="1" applyAlignment="1" quotePrefix="1">
      <alignment horizontal="right"/>
    </xf>
    <xf numFmtId="173" fontId="2" fillId="2" borderId="1" xfId="0" applyNumberFormat="1" applyFont="1" applyFill="1" applyBorder="1" applyAlignment="1" quotePrefix="1">
      <alignment horizontal="left"/>
    </xf>
    <xf numFmtId="173" fontId="2" fillId="2" borderId="1" xfId="0" applyNumberFormat="1" applyFont="1" applyFill="1" applyBorder="1" applyAlignment="1">
      <alignment/>
    </xf>
    <xf numFmtId="173" fontId="0" fillId="2" borderId="1" xfId="0" applyNumberFormat="1" applyFont="1" applyFill="1" applyBorder="1" applyAlignment="1" quotePrefix="1">
      <alignment horizontal="left"/>
    </xf>
    <xf numFmtId="37" fontId="0" fillId="2" borderId="1" xfId="0" applyNumberFormat="1" applyFont="1" applyFill="1" applyBorder="1" applyAlignment="1">
      <alignment/>
    </xf>
    <xf numFmtId="173" fontId="5" fillId="2" borderId="1" xfId="0" applyNumberFormat="1" applyFont="1" applyFill="1" applyBorder="1" applyAlignment="1" quotePrefix="1">
      <alignment horizontal="left"/>
    </xf>
    <xf numFmtId="37" fontId="8" fillId="2" borderId="0" xfId="0" applyNumberFormat="1" applyFont="1" applyFill="1" applyBorder="1" applyAlignment="1">
      <alignment/>
    </xf>
    <xf numFmtId="37" fontId="8" fillId="2" borderId="2" xfId="0" applyNumberFormat="1" applyFont="1" applyFill="1" applyBorder="1" applyAlignment="1">
      <alignment/>
    </xf>
    <xf numFmtId="173" fontId="0" fillId="2" borderId="1" xfId="0" applyNumberFormat="1" applyFont="1" applyFill="1" applyBorder="1" applyAlignment="1">
      <alignment horizontal="right"/>
    </xf>
    <xf numFmtId="173" fontId="0" fillId="2" borderId="0" xfId="0" applyNumberFormat="1" applyFont="1" applyFill="1" applyBorder="1" applyAlignment="1">
      <alignment horizontal="right"/>
    </xf>
    <xf numFmtId="173" fontId="2" fillId="2" borderId="0" xfId="0" applyNumberFormat="1" applyFont="1" applyFill="1" applyBorder="1" applyAlignment="1">
      <alignment horizontal="right"/>
    </xf>
    <xf numFmtId="37" fontId="0" fillId="2" borderId="1" xfId="0" applyNumberFormat="1" applyFont="1" applyFill="1" applyBorder="1" applyAlignment="1" quotePrefix="1">
      <alignment horizontal="left"/>
    </xf>
    <xf numFmtId="173" fontId="2" fillId="2" borderId="1" xfId="0" applyNumberFormat="1" applyFont="1" applyFill="1" applyBorder="1" applyAlignment="1">
      <alignment vertical="top"/>
    </xf>
    <xf numFmtId="37" fontId="8" fillId="2" borderId="3" xfId="0" applyNumberFormat="1" applyFont="1" applyFill="1" applyBorder="1" applyAlignment="1">
      <alignment vertical="center"/>
    </xf>
    <xf numFmtId="37" fontId="0" fillId="2" borderId="4" xfId="0" applyNumberFormat="1" applyFont="1" applyFill="1" applyBorder="1" applyAlignment="1">
      <alignment/>
    </xf>
    <xf numFmtId="37" fontId="0" fillId="2" borderId="0" xfId="0" applyNumberFormat="1" applyFont="1" applyFill="1" applyBorder="1" applyAlignment="1">
      <alignment/>
    </xf>
    <xf numFmtId="37" fontId="2" fillId="2" borderId="2" xfId="0" applyNumberFormat="1" applyFont="1" applyFill="1" applyBorder="1" applyAlignment="1">
      <alignment horizontal="right"/>
    </xf>
    <xf numFmtId="37" fontId="2" fillId="2" borderId="0" xfId="0" applyNumberFormat="1" applyFont="1" applyFill="1" applyBorder="1" applyAlignment="1">
      <alignment/>
    </xf>
    <xf numFmtId="37" fontId="2" fillId="2" borderId="0" xfId="0" applyNumberFormat="1" applyFont="1" applyFill="1" applyBorder="1" applyAlignment="1">
      <alignment horizontal="right"/>
    </xf>
    <xf numFmtId="37" fontId="2" fillId="2" borderId="2" xfId="0" applyNumberFormat="1" applyFont="1" applyFill="1" applyBorder="1" applyAlignment="1" quotePrefix="1">
      <alignment horizontal="right"/>
    </xf>
    <xf numFmtId="37" fontId="0" fillId="2" borderId="2" xfId="0" applyNumberFormat="1" applyFont="1" applyFill="1" applyBorder="1" applyAlignment="1">
      <alignment/>
    </xf>
    <xf numFmtId="3" fontId="0" fillId="2" borderId="0" xfId="0" applyNumberFormat="1" applyFont="1" applyFill="1" applyBorder="1" applyAlignment="1" quotePrefix="1">
      <alignment horizontal="right"/>
    </xf>
    <xf numFmtId="37" fontId="0" fillId="2" borderId="1" xfId="0" applyNumberFormat="1" applyFont="1" applyFill="1" applyBorder="1" applyAlignment="1">
      <alignment horizontal="left"/>
    </xf>
    <xf numFmtId="3" fontId="2" fillId="2" borderId="0" xfId="0" applyNumberFormat="1" applyFont="1" applyFill="1" applyBorder="1" applyAlignment="1">
      <alignment vertical="top"/>
    </xf>
    <xf numFmtId="37" fontId="6" fillId="0" borderId="0" xfId="0" applyNumberFormat="1" applyFont="1" applyFill="1" applyAlignment="1">
      <alignment/>
    </xf>
    <xf numFmtId="172" fontId="2" fillId="0" borderId="4" xfId="21" applyFont="1" applyFill="1" applyBorder="1">
      <alignment/>
      <protection/>
    </xf>
    <xf numFmtId="3" fontId="2" fillId="0" borderId="0" xfId="21" applyNumberFormat="1" applyFont="1" applyFill="1" applyBorder="1" applyAlignment="1">
      <alignment vertical="center"/>
      <protection/>
    </xf>
    <xf numFmtId="0" fontId="0" fillId="0" borderId="8" xfId="0" applyFont="1" applyBorder="1" applyAlignment="1">
      <alignment/>
    </xf>
    <xf numFmtId="1" fontId="2" fillId="0" borderId="0" xfId="0" applyNumberFormat="1" applyFont="1" applyAlignment="1">
      <alignment/>
    </xf>
    <xf numFmtId="37" fontId="0" fillId="0" borderId="2" xfId="0" applyNumberFormat="1" applyFont="1" applyBorder="1" applyAlignment="1">
      <alignment/>
    </xf>
    <xf numFmtId="3" fontId="0" fillId="0" borderId="2" xfId="0" applyNumberFormat="1" applyFont="1" applyFill="1" applyBorder="1" applyAlignment="1">
      <alignment/>
    </xf>
    <xf numFmtId="3" fontId="2" fillId="0" borderId="2"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ill="1" applyAlignment="1" applyProtection="1">
      <alignment/>
      <protection/>
    </xf>
    <xf numFmtId="37" fontId="16" fillId="0" borderId="0" xfId="21" applyNumberFormat="1" applyFont="1" applyFill="1" applyBorder="1">
      <alignment/>
      <protection/>
    </xf>
    <xf numFmtId="173" fontId="16" fillId="0" borderId="0" xfId="0" applyNumberFormat="1" applyFont="1" applyFill="1" applyBorder="1" applyAlignment="1">
      <alignment horizontal="right"/>
    </xf>
    <xf numFmtId="181" fontId="16" fillId="0" borderId="0" xfId="21" applyNumberFormat="1" applyFont="1" applyFill="1">
      <alignment/>
      <protection/>
    </xf>
    <xf numFmtId="37" fontId="8" fillId="2" borderId="1" xfId="0" applyNumberFormat="1" applyFont="1" applyFill="1" applyBorder="1" applyAlignment="1">
      <alignment horizontal="left"/>
    </xf>
    <xf numFmtId="0" fontId="0" fillId="0" borderId="2" xfId="0" applyFont="1" applyBorder="1" applyAlignment="1">
      <alignment vertical="top"/>
    </xf>
    <xf numFmtId="0" fontId="0" fillId="0" borderId="9" xfId="0" applyFont="1" applyBorder="1" applyAlignment="1">
      <alignment/>
    </xf>
    <xf numFmtId="0" fontId="0" fillId="0" borderId="0" xfId="0" applyAlignment="1">
      <alignment horizontal="center"/>
    </xf>
    <xf numFmtId="37" fontId="26" fillId="0" borderId="0" xfId="0" applyNumberFormat="1" applyFont="1" applyBorder="1" applyAlignment="1">
      <alignment/>
    </xf>
    <xf numFmtId="0" fontId="0" fillId="0" borderId="0" xfId="0" applyAlignment="1">
      <alignment wrapText="1"/>
    </xf>
    <xf numFmtId="172" fontId="2" fillId="0" borderId="4" xfId="21" applyFont="1" applyBorder="1" applyAlignment="1">
      <alignment horizontal="center" wrapText="1"/>
      <protection/>
    </xf>
    <xf numFmtId="3" fontId="0" fillId="0" borderId="0" xfId="21" applyNumberFormat="1" applyFont="1" applyFill="1" applyBorder="1">
      <alignment/>
      <protection/>
    </xf>
    <xf numFmtId="3" fontId="2" fillId="0" borderId="2" xfId="21" applyNumberFormat="1" applyFont="1" applyFill="1" applyBorder="1">
      <alignment/>
      <protection/>
    </xf>
    <xf numFmtId="3" fontId="0" fillId="0" borderId="0" xfId="21" applyNumberFormat="1" applyFont="1">
      <alignment/>
      <protection/>
    </xf>
    <xf numFmtId="3" fontId="16" fillId="0" borderId="0" xfId="0" applyNumberFormat="1" applyFont="1" applyFill="1" applyBorder="1" applyAlignment="1">
      <alignment horizontal="right"/>
    </xf>
    <xf numFmtId="3" fontId="0" fillId="0" borderId="0" xfId="0" applyNumberFormat="1" applyFont="1" applyBorder="1" applyAlignment="1">
      <alignment horizontal="right"/>
    </xf>
    <xf numFmtId="37" fontId="2" fillId="0" borderId="0" xfId="0" applyNumberFormat="1" applyFont="1" applyFill="1" applyBorder="1" applyAlignment="1">
      <alignment/>
    </xf>
    <xf numFmtId="37" fontId="2" fillId="0" borderId="2" xfId="0" applyNumberFormat="1" applyFont="1" applyBorder="1" applyAlignment="1">
      <alignment horizontal="right"/>
    </xf>
    <xf numFmtId="37" fontId="2" fillId="0" borderId="0" xfId="0" applyNumberFormat="1" applyFont="1" applyAlignment="1">
      <alignment/>
    </xf>
    <xf numFmtId="1" fontId="0" fillId="0" borderId="0" xfId="0" applyNumberFormat="1" applyFont="1" applyBorder="1" applyAlignment="1">
      <alignment horizontal="right"/>
    </xf>
    <xf numFmtId="37" fontId="0" fillId="0" borderId="0" xfId="0" applyNumberFormat="1" applyFont="1" applyFill="1" applyAlignment="1">
      <alignment horizontal="right"/>
    </xf>
    <xf numFmtId="173" fontId="2" fillId="2" borderId="4" xfId="0" applyNumberFormat="1" applyFont="1" applyFill="1" applyBorder="1" applyAlignment="1">
      <alignment horizontal="right"/>
    </xf>
    <xf numFmtId="37" fontId="2" fillId="2" borderId="4" xfId="0" applyNumberFormat="1" applyFont="1" applyFill="1" applyBorder="1" applyAlignment="1">
      <alignment horizontal="right"/>
    </xf>
    <xf numFmtId="37" fontId="8" fillId="0" borderId="0" xfId="0" applyNumberFormat="1" applyFont="1" applyBorder="1" applyAlignment="1">
      <alignment/>
    </xf>
    <xf numFmtId="0" fontId="8"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2" fillId="2" borderId="1" xfId="0" applyFont="1" applyFill="1" applyBorder="1" applyAlignment="1" quotePrefix="1">
      <alignment horizontal="left" vertical="center"/>
    </xf>
    <xf numFmtId="0" fontId="12" fillId="2" borderId="0" xfId="0" applyFont="1" applyFill="1" applyBorder="1" applyAlignment="1" quotePrefix="1">
      <alignment horizontal="left" vertical="center"/>
    </xf>
    <xf numFmtId="0" fontId="2" fillId="2" borderId="2" xfId="0" applyFont="1" applyFill="1" applyBorder="1" applyAlignment="1">
      <alignment horizontal="right"/>
    </xf>
    <xf numFmtId="0" fontId="2" fillId="2" borderId="1" xfId="0" applyFont="1" applyFill="1" applyBorder="1" applyAlignment="1">
      <alignment horizontal="left" vertical="center"/>
    </xf>
    <xf numFmtId="0" fontId="2" fillId="2" borderId="0" xfId="0" applyFont="1" applyFill="1" applyBorder="1" applyAlignment="1">
      <alignment horizontal="right" vertical="center" wrapText="1"/>
    </xf>
    <xf numFmtId="0" fontId="2" fillId="2" borderId="2" xfId="0" applyFont="1" applyFill="1" applyBorder="1" applyAlignment="1">
      <alignment horizontal="right" vertical="center"/>
    </xf>
    <xf numFmtId="0" fontId="32" fillId="2" borderId="1" xfId="0" applyFont="1" applyFill="1" applyBorder="1" applyAlignment="1" quotePrefix="1">
      <alignment horizontal="left" vertical="center"/>
    </xf>
    <xf numFmtId="0" fontId="0" fillId="2" borderId="1" xfId="0" applyFont="1" applyFill="1" applyBorder="1" applyAlignment="1" quotePrefix="1">
      <alignment horizontal="left"/>
    </xf>
    <xf numFmtId="1" fontId="0" fillId="2" borderId="0" xfId="0" applyNumberFormat="1" applyFont="1" applyFill="1" applyBorder="1" applyAlignment="1" quotePrefix="1">
      <alignment horizontal="right"/>
    </xf>
    <xf numFmtId="0" fontId="0" fillId="2" borderId="1" xfId="0" applyFont="1" applyFill="1" applyBorder="1" applyAlignment="1">
      <alignment horizontal="left"/>
    </xf>
    <xf numFmtId="1" fontId="0" fillId="2" borderId="0" xfId="0" applyNumberFormat="1" applyFont="1" applyFill="1" applyBorder="1" applyAlignment="1">
      <alignment horizontal="right"/>
    </xf>
    <xf numFmtId="0" fontId="2" fillId="2" borderId="1" xfId="0" applyFont="1" applyFill="1" applyBorder="1" applyAlignment="1">
      <alignment horizontal="left"/>
    </xf>
    <xf numFmtId="1" fontId="2" fillId="2" borderId="0" xfId="0" applyNumberFormat="1" applyFont="1" applyFill="1" applyBorder="1" applyAlignment="1">
      <alignment horizontal="right"/>
    </xf>
    <xf numFmtId="0" fontId="0" fillId="2" borderId="3" xfId="0" applyFont="1"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32" fillId="2" borderId="0" xfId="0" applyFont="1" applyFill="1" applyBorder="1" applyAlignment="1" quotePrefix="1">
      <alignment horizontal="right" vertical="center"/>
    </xf>
    <xf numFmtId="0" fontId="8" fillId="2" borderId="3" xfId="0" applyFont="1" applyFill="1" applyBorder="1" applyAlignment="1" quotePrefix="1">
      <alignment horizontal="left"/>
    </xf>
    <xf numFmtId="0" fontId="8" fillId="2" borderId="4" xfId="0" applyFont="1" applyFill="1" applyBorder="1" applyAlignment="1" quotePrefix="1">
      <alignment horizontal="left"/>
    </xf>
    <xf numFmtId="0" fontId="8" fillId="2" borderId="5" xfId="0" applyFont="1" applyFill="1" applyBorder="1" applyAlignment="1" quotePrefix="1">
      <alignment horizontal="left"/>
    </xf>
    <xf numFmtId="0" fontId="0" fillId="0" borderId="0" xfId="0" applyAlignment="1">
      <alignment horizontal="center" vertical="top" wrapText="1"/>
    </xf>
    <xf numFmtId="173" fontId="8" fillId="0" borderId="7" xfId="21" applyNumberFormat="1" applyFont="1" applyBorder="1" applyAlignment="1" applyProtection="1">
      <alignment horizontal="left"/>
      <protection/>
    </xf>
    <xf numFmtId="173" fontId="10" fillId="0" borderId="7" xfId="0" applyNumberFormat="1" applyFont="1" applyFill="1" applyBorder="1" applyAlignment="1">
      <alignment horizontal="right"/>
    </xf>
    <xf numFmtId="37" fontId="2" fillId="2" borderId="0" xfId="0" applyNumberFormat="1" applyFont="1" applyFill="1" applyBorder="1" applyAlignment="1" quotePrefix="1">
      <alignment horizontal="right"/>
    </xf>
    <xf numFmtId="173" fontId="8" fillId="0" borderId="0" xfId="21" applyNumberFormat="1" applyFont="1" applyBorder="1" applyAlignment="1">
      <alignment horizontal="left" vertical="center"/>
      <protection/>
    </xf>
    <xf numFmtId="172" fontId="8" fillId="0" borderId="4" xfId="21" applyFont="1" applyBorder="1" applyAlignment="1" quotePrefix="1">
      <alignment horizontal="left"/>
      <protection/>
    </xf>
    <xf numFmtId="0" fontId="2" fillId="2" borderId="0" xfId="0" applyFont="1" applyFill="1" applyBorder="1" applyAlignment="1">
      <alignment horizontal="right" vertical="center"/>
    </xf>
    <xf numFmtId="0" fontId="2" fillId="2" borderId="0" xfId="0" applyFont="1" applyFill="1" applyBorder="1" applyAlignment="1">
      <alignment horizontal="right"/>
    </xf>
    <xf numFmtId="0" fontId="0" fillId="2" borderId="2" xfId="0" applyFill="1" applyBorder="1" applyAlignment="1">
      <alignment/>
    </xf>
    <xf numFmtId="0" fontId="0" fillId="2" borderId="5" xfId="0" applyFill="1" applyBorder="1" applyAlignment="1">
      <alignment/>
    </xf>
    <xf numFmtId="0" fontId="0" fillId="2" borderId="12" xfId="0" applyFill="1" applyBorder="1" applyAlignment="1">
      <alignment/>
    </xf>
    <xf numFmtId="173" fontId="2" fillId="0" borderId="0" xfId="21" applyNumberFormat="1" applyFont="1" applyBorder="1" applyAlignment="1">
      <alignment horizontal="center"/>
      <protection/>
    </xf>
    <xf numFmtId="37" fontId="8" fillId="2" borderId="6" xfId="0" applyNumberFormat="1" applyFont="1" applyFill="1" applyBorder="1" applyAlignment="1" quotePrefix="1">
      <alignment horizontal="left"/>
    </xf>
    <xf numFmtId="37" fontId="8" fillId="2" borderId="7" xfId="0" applyNumberFormat="1" applyFont="1" applyFill="1" applyBorder="1" applyAlignment="1">
      <alignment/>
    </xf>
    <xf numFmtId="37" fontId="2" fillId="2" borderId="1" xfId="0" applyNumberFormat="1" applyFont="1" applyFill="1" applyBorder="1" applyAlignment="1">
      <alignment vertical="top"/>
    </xf>
    <xf numFmtId="3" fontId="2" fillId="0" borderId="2" xfId="0" applyNumberFormat="1" applyFont="1" applyFill="1" applyBorder="1" applyAlignment="1">
      <alignment vertical="top"/>
    </xf>
    <xf numFmtId="37" fontId="8" fillId="0" borderId="6" xfId="0" applyNumberFormat="1" applyFont="1" applyFill="1" applyBorder="1" applyAlignment="1" quotePrefix="1">
      <alignment horizontal="left" vertical="center"/>
    </xf>
    <xf numFmtId="3" fontId="2" fillId="0" borderId="7" xfId="0" applyNumberFormat="1" applyFont="1" applyFill="1" applyBorder="1" applyAlignment="1">
      <alignment vertical="top"/>
    </xf>
    <xf numFmtId="3" fontId="2" fillId="0" borderId="8" xfId="0" applyNumberFormat="1" applyFont="1" applyFill="1" applyBorder="1" applyAlignment="1">
      <alignment vertical="top"/>
    </xf>
    <xf numFmtId="37" fontId="8" fillId="0" borderId="1" xfId="0" applyNumberFormat="1" applyFont="1" applyFill="1" applyBorder="1" applyAlignment="1" quotePrefix="1">
      <alignment horizontal="left" vertical="top"/>
    </xf>
    <xf numFmtId="37" fontId="0" fillId="0" borderId="0" xfId="0" applyNumberFormat="1" applyFont="1" applyFill="1" applyBorder="1" applyAlignment="1">
      <alignment vertical="center"/>
    </xf>
    <xf numFmtId="37" fontId="0" fillId="0" borderId="2" xfId="0" applyNumberFormat="1" applyFont="1" applyFill="1" applyBorder="1" applyAlignment="1">
      <alignment vertical="center"/>
    </xf>
    <xf numFmtId="0" fontId="8" fillId="0" borderId="1" xfId="0" applyFont="1" applyFill="1" applyBorder="1" applyAlignment="1">
      <alignment/>
    </xf>
    <xf numFmtId="37" fontId="6" fillId="0" borderId="2" xfId="0" applyNumberFormat="1" applyFont="1" applyFill="1" applyBorder="1" applyAlignment="1">
      <alignment/>
    </xf>
    <xf numFmtId="37" fontId="8" fillId="0" borderId="1" xfId="0" applyNumberFormat="1" applyFont="1" applyFill="1" applyBorder="1" applyAlignment="1">
      <alignment/>
    </xf>
    <xf numFmtId="37" fontId="6" fillId="0" borderId="4" xfId="0" applyNumberFormat="1" applyFont="1" applyFill="1" applyBorder="1" applyAlignment="1">
      <alignment/>
    </xf>
    <xf numFmtId="37" fontId="6" fillId="0" borderId="5" xfId="0" applyNumberFormat="1" applyFont="1" applyFill="1" applyBorder="1" applyAlignment="1">
      <alignment/>
    </xf>
    <xf numFmtId="0" fontId="2" fillId="0" borderId="0" xfId="0" applyFont="1" applyFill="1" applyBorder="1" applyAlignment="1">
      <alignment horizontal="right" vertical="center" wrapText="1"/>
    </xf>
    <xf numFmtId="0" fontId="2" fillId="0" borderId="2" xfId="0" applyFont="1" applyFill="1" applyBorder="1" applyAlignment="1">
      <alignment horizontal="right" vertical="center"/>
    </xf>
    <xf numFmtId="0" fontId="32" fillId="0" borderId="1" xfId="0" applyFont="1" applyFill="1" applyBorder="1" applyAlignment="1" quotePrefix="1">
      <alignment horizontal="left" vertical="center"/>
    </xf>
    <xf numFmtId="0" fontId="12" fillId="0" borderId="1" xfId="0" applyFont="1" applyFill="1" applyBorder="1" applyAlignment="1" quotePrefix="1">
      <alignment horizontal="left" vertical="center"/>
    </xf>
    <xf numFmtId="0" fontId="12" fillId="0" borderId="0" xfId="0" applyFont="1" applyFill="1" applyBorder="1" applyAlignment="1" quotePrefix="1">
      <alignment horizontal="left" vertical="center"/>
    </xf>
    <xf numFmtId="0" fontId="2" fillId="0" borderId="2" xfId="0" applyFont="1" applyFill="1" applyBorder="1" applyAlignment="1">
      <alignment horizontal="right"/>
    </xf>
    <xf numFmtId="0" fontId="2" fillId="0" borderId="1" xfId="0" applyFont="1" applyFill="1" applyBorder="1" applyAlignment="1">
      <alignment horizontal="left" vertical="center"/>
    </xf>
    <xf numFmtId="0" fontId="32" fillId="0" borderId="0" xfId="0" applyFont="1" applyFill="1" applyBorder="1" applyAlignment="1" quotePrefix="1">
      <alignment horizontal="left" vertical="center"/>
    </xf>
    <xf numFmtId="0" fontId="2" fillId="0" borderId="2" xfId="0" applyFont="1" applyFill="1" applyBorder="1" applyAlignment="1">
      <alignment/>
    </xf>
    <xf numFmtId="0" fontId="0" fillId="0" borderId="1" xfId="0" applyFont="1" applyFill="1" applyBorder="1" applyAlignment="1" quotePrefix="1">
      <alignment horizontal="left"/>
    </xf>
    <xf numFmtId="0" fontId="0" fillId="0" borderId="1" xfId="0" applyFont="1" applyFill="1" applyBorder="1" applyAlignment="1">
      <alignment horizontal="left"/>
    </xf>
    <xf numFmtId="0" fontId="2" fillId="0" borderId="1" xfId="0" applyFont="1" applyFill="1" applyBorder="1" applyAlignment="1">
      <alignment horizontal="lef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8" fillId="0" borderId="3" xfId="0" applyFont="1" applyFill="1" applyBorder="1" applyAlignment="1" quotePrefix="1">
      <alignment horizontal="left"/>
    </xf>
    <xf numFmtId="0" fontId="8" fillId="0" borderId="4" xfId="0" applyFont="1" applyFill="1" applyBorder="1" applyAlignment="1" quotePrefix="1">
      <alignment horizontal="left"/>
    </xf>
    <xf numFmtId="0" fontId="8" fillId="0" borderId="5" xfId="0" applyFont="1" applyFill="1" applyBorder="1" applyAlignment="1" quotePrefix="1">
      <alignment horizontal="left"/>
    </xf>
    <xf numFmtId="0" fontId="17" fillId="3" borderId="0" xfId="0" applyFont="1" applyFill="1" applyBorder="1" applyAlignment="1">
      <alignment/>
    </xf>
    <xf numFmtId="0" fontId="16" fillId="0" borderId="0" xfId="0" applyFont="1" applyFill="1" applyBorder="1" applyAlignment="1">
      <alignment/>
    </xf>
    <xf numFmtId="173" fontId="2" fillId="0" borderId="2" xfId="0" applyNumberFormat="1" applyFont="1" applyFill="1" applyBorder="1" applyAlignment="1" quotePrefix="1">
      <alignment horizontal="right"/>
    </xf>
    <xf numFmtId="173" fontId="0" fillId="0" borderId="2" xfId="0" applyNumberFormat="1" applyFont="1" applyFill="1" applyBorder="1" applyAlignment="1">
      <alignment/>
    </xf>
    <xf numFmtId="0" fontId="0" fillId="0" borderId="2" xfId="0" applyFill="1" applyBorder="1" applyAlignment="1" applyProtection="1">
      <alignment/>
      <protection/>
    </xf>
    <xf numFmtId="173" fontId="2" fillId="0" borderId="2" xfId="0" applyNumberFormat="1" applyFont="1" applyFill="1" applyBorder="1" applyAlignment="1">
      <alignment horizontal="right"/>
    </xf>
    <xf numFmtId="173" fontId="0" fillId="2" borderId="4" xfId="0" applyNumberFormat="1" applyFont="1" applyFill="1" applyBorder="1" applyAlignment="1">
      <alignment/>
    </xf>
    <xf numFmtId="173" fontId="0" fillId="2" borderId="5" xfId="0" applyNumberFormat="1" applyFont="1" applyFill="1" applyBorder="1" applyAlignment="1">
      <alignment/>
    </xf>
    <xf numFmtId="37" fontId="8" fillId="2" borderId="4" xfId="0" applyNumberFormat="1" applyFont="1" applyFill="1" applyBorder="1" applyAlignment="1">
      <alignment/>
    </xf>
    <xf numFmtId="37" fontId="8" fillId="2" borderId="5" xfId="0" applyNumberFormat="1" applyFont="1" applyFill="1" applyBorder="1" applyAlignment="1">
      <alignment/>
    </xf>
    <xf numFmtId="0" fontId="8" fillId="0" borderId="3" xfId="0" applyFont="1" applyFill="1" applyBorder="1" applyAlignment="1">
      <alignment/>
    </xf>
    <xf numFmtId="37" fontId="6" fillId="0" borderId="2" xfId="0" applyNumberFormat="1" applyFont="1" applyBorder="1" applyAlignment="1">
      <alignment/>
    </xf>
    <xf numFmtId="37" fontId="18" fillId="0" borderId="2" xfId="0" applyNumberFormat="1" applyFont="1" applyBorder="1" applyAlignment="1">
      <alignment vertical="justify"/>
    </xf>
    <xf numFmtId="3" fontId="0" fillId="2" borderId="2" xfId="0" applyNumberFormat="1" applyFont="1" applyFill="1" applyBorder="1" applyAlignment="1">
      <alignment/>
    </xf>
    <xf numFmtId="37" fontId="12" fillId="4" borderId="6" xfId="0" applyNumberFormat="1" applyFont="1" applyFill="1" applyBorder="1" applyAlignment="1" quotePrefix="1">
      <alignment horizontal="left" vertical="center"/>
    </xf>
    <xf numFmtId="37" fontId="10" fillId="4" borderId="7" xfId="0" applyNumberFormat="1" applyFont="1" applyFill="1" applyBorder="1" applyAlignment="1">
      <alignment/>
    </xf>
    <xf numFmtId="37" fontId="9" fillId="4" borderId="8" xfId="0" applyNumberFormat="1" applyFont="1" applyFill="1" applyBorder="1" applyAlignment="1">
      <alignment horizontal="right"/>
    </xf>
    <xf numFmtId="1" fontId="0" fillId="0" borderId="0" xfId="0" applyNumberFormat="1" applyAlignment="1">
      <alignment/>
    </xf>
    <xf numFmtId="0" fontId="33" fillId="4" borderId="6" xfId="0" applyFont="1" applyFill="1" applyBorder="1" applyAlignment="1" quotePrefix="1">
      <alignment horizontal="left" vertical="center"/>
    </xf>
    <xf numFmtId="0" fontId="12" fillId="4" borderId="7" xfId="0" applyFont="1" applyFill="1" applyBorder="1" applyAlignment="1" quotePrefix="1">
      <alignment horizontal="left" vertical="center"/>
    </xf>
    <xf numFmtId="0" fontId="12" fillId="4" borderId="8" xfId="0" applyFont="1" applyFill="1" applyBorder="1" applyAlignment="1" quotePrefix="1">
      <alignment horizontal="left" vertical="center"/>
    </xf>
    <xf numFmtId="173" fontId="12" fillId="4" borderId="6" xfId="0" applyNumberFormat="1" applyFont="1" applyFill="1" applyBorder="1" applyAlignment="1" quotePrefix="1">
      <alignment horizontal="left" vertical="center"/>
    </xf>
    <xf numFmtId="173" fontId="10" fillId="4" borderId="7" xfId="0" applyNumberFormat="1" applyFont="1" applyFill="1" applyBorder="1" applyAlignment="1">
      <alignment horizontal="right"/>
    </xf>
    <xf numFmtId="173" fontId="9" fillId="4" borderId="7" xfId="0" applyNumberFormat="1" applyFont="1" applyFill="1" applyBorder="1" applyAlignment="1">
      <alignment/>
    </xf>
    <xf numFmtId="173" fontId="9" fillId="4" borderId="8" xfId="0" applyNumberFormat="1" applyFont="1" applyFill="1" applyBorder="1" applyAlignment="1">
      <alignment/>
    </xf>
    <xf numFmtId="0" fontId="0" fillId="0" borderId="2" xfId="0" applyBorder="1" applyAlignment="1">
      <alignment/>
    </xf>
    <xf numFmtId="0" fontId="0" fillId="2" borderId="0" xfId="0" applyFill="1" applyAlignment="1">
      <alignment/>
    </xf>
    <xf numFmtId="0" fontId="12" fillId="4" borderId="6" xfId="0" applyFont="1" applyFill="1" applyBorder="1" applyAlignment="1" quotePrefix="1">
      <alignment horizontal="left" vertical="center"/>
    </xf>
    <xf numFmtId="0" fontId="0" fillId="4" borderId="0" xfId="0" applyFill="1" applyAlignment="1">
      <alignment/>
    </xf>
    <xf numFmtId="3" fontId="0" fillId="0" borderId="0" xfId="0" applyNumberFormat="1" applyFill="1" applyAlignment="1">
      <alignment/>
    </xf>
    <xf numFmtId="172" fontId="11" fillId="0" borderId="1" xfId="21" applyFont="1" applyFill="1" applyBorder="1" applyAlignment="1" applyProtection="1">
      <alignment horizontal="left"/>
      <protection/>
    </xf>
    <xf numFmtId="3" fontId="2" fillId="0" borderId="0" xfId="0" applyNumberFormat="1" applyFont="1" applyFill="1" applyAlignment="1">
      <alignment/>
    </xf>
    <xf numFmtId="172" fontId="7" fillId="0" borderId="1" xfId="21" applyFont="1" applyFill="1" applyBorder="1" applyAlignment="1" applyProtection="1">
      <alignment horizontal="left"/>
      <protection/>
    </xf>
    <xf numFmtId="3" fontId="2" fillId="0" borderId="0" xfId="21" applyNumberFormat="1" applyFont="1" applyFill="1" applyBorder="1">
      <alignment/>
      <protection/>
    </xf>
    <xf numFmtId="3" fontId="2" fillId="0" borderId="0" xfId="15" applyNumberFormat="1" applyFont="1" applyFill="1" applyBorder="1" applyAlignment="1" applyProtection="1">
      <alignment/>
      <protection/>
    </xf>
    <xf numFmtId="3" fontId="2" fillId="0" borderId="0" xfId="21" applyNumberFormat="1" applyFont="1" applyFill="1" applyBorder="1" applyAlignment="1">
      <alignment horizontal="right"/>
      <protection/>
    </xf>
    <xf numFmtId="172" fontId="12" fillId="4" borderId="6" xfId="21" applyFont="1" applyFill="1" applyBorder="1" applyAlignment="1" quotePrefix="1">
      <alignment horizontal="left" vertical="center"/>
      <protection/>
    </xf>
    <xf numFmtId="172" fontId="9" fillId="4" borderId="7" xfId="21" applyFont="1" applyFill="1" applyBorder="1">
      <alignment/>
      <protection/>
    </xf>
    <xf numFmtId="172" fontId="9" fillId="4" borderId="8" xfId="21" applyFont="1" applyFill="1" applyBorder="1">
      <alignment/>
      <protection/>
    </xf>
    <xf numFmtId="172" fontId="7" fillId="0" borderId="1" xfId="21" applyFont="1" applyFill="1" applyBorder="1" applyAlignment="1" applyProtection="1" quotePrefix="1">
      <alignment horizontal="left"/>
      <protection/>
    </xf>
    <xf numFmtId="3" fontId="2" fillId="0" borderId="2" xfId="0" applyNumberFormat="1" applyFont="1" applyFill="1" applyBorder="1" applyAlignment="1">
      <alignment/>
    </xf>
    <xf numFmtId="3" fontId="7" fillId="0" borderId="0" xfId="21" applyNumberFormat="1" applyFont="1" applyFill="1" applyBorder="1">
      <alignment/>
      <protection/>
    </xf>
    <xf numFmtId="3" fontId="11" fillId="0" borderId="2" xfId="21" applyNumberFormat="1" applyFont="1" applyFill="1" applyBorder="1">
      <alignment/>
      <protection/>
    </xf>
    <xf numFmtId="172" fontId="11" fillId="0" borderId="1" xfId="21" applyFont="1" applyFill="1" applyBorder="1" applyAlignment="1" applyProtection="1" quotePrefix="1">
      <alignment horizontal="left"/>
      <protection/>
    </xf>
    <xf numFmtId="3" fontId="0" fillId="0" borderId="0" xfId="0" applyNumberFormat="1" applyFont="1" applyFill="1" applyAlignment="1">
      <alignment/>
    </xf>
    <xf numFmtId="3" fontId="7" fillId="0" borderId="1" xfId="21" applyNumberFormat="1" applyFont="1" applyFill="1" applyBorder="1" applyAlignment="1" quotePrefix="1">
      <alignment horizontal="left"/>
      <protection/>
    </xf>
    <xf numFmtId="172" fontId="22" fillId="0" borderId="0" xfId="21" applyFont="1" applyFill="1" applyBorder="1">
      <alignment/>
      <protection/>
    </xf>
    <xf numFmtId="172" fontId="22" fillId="0" borderId="2" xfId="21" applyFont="1" applyFill="1" applyBorder="1">
      <alignment/>
      <protection/>
    </xf>
    <xf numFmtId="3" fontId="7" fillId="0" borderId="1" xfId="21" applyNumberFormat="1" applyFont="1" applyFill="1" applyBorder="1" applyAlignment="1">
      <alignment horizontal="left"/>
      <protection/>
    </xf>
    <xf numFmtId="172" fontId="14" fillId="0" borderId="3" xfId="21" applyFont="1" applyFill="1" applyBorder="1">
      <alignment/>
      <protection/>
    </xf>
    <xf numFmtId="172" fontId="0" fillId="0" borderId="4" xfId="21" applyFont="1" applyFill="1" applyBorder="1">
      <alignment/>
      <protection/>
    </xf>
    <xf numFmtId="1" fontId="2" fillId="2" borderId="2" xfId="0" applyNumberFormat="1" applyFont="1" applyFill="1" applyBorder="1" applyAlignment="1">
      <alignment horizontal="right"/>
    </xf>
    <xf numFmtId="172" fontId="2" fillId="0" borderId="5" xfId="21" applyFont="1" applyFill="1" applyBorder="1">
      <alignment/>
      <protection/>
    </xf>
    <xf numFmtId="172" fontId="10" fillId="4" borderId="7" xfId="21" applyFont="1" applyFill="1" applyBorder="1">
      <alignment/>
      <protection/>
    </xf>
    <xf numFmtId="172" fontId="12" fillId="4" borderId="7" xfId="21" applyFont="1" applyFill="1" applyBorder="1" applyAlignment="1" quotePrefix="1">
      <alignment horizontal="left" vertical="center"/>
      <protection/>
    </xf>
    <xf numFmtId="172" fontId="10" fillId="4" borderId="8" xfId="21" applyFont="1" applyFill="1" applyBorder="1">
      <alignment/>
      <protection/>
    </xf>
    <xf numFmtId="3" fontId="0" fillId="2" borderId="0" xfId="0" applyNumberFormat="1" applyFill="1" applyAlignment="1">
      <alignment/>
    </xf>
    <xf numFmtId="0" fontId="2" fillId="2" borderId="0" xfId="0" applyFont="1" applyFill="1" applyAlignment="1">
      <alignment/>
    </xf>
    <xf numFmtId="14" fontId="16" fillId="0" borderId="0" xfId="0" applyNumberFormat="1" applyFont="1" applyFill="1" applyBorder="1" applyAlignment="1">
      <alignment/>
    </xf>
    <xf numFmtId="37" fontId="12" fillId="4" borderId="6" xfId="0" applyNumberFormat="1" applyFont="1" applyFill="1" applyBorder="1" applyAlignment="1" applyProtection="1">
      <alignment/>
      <protection/>
    </xf>
    <xf numFmtId="37" fontId="9" fillId="4" borderId="7" xfId="0" applyNumberFormat="1" applyFont="1" applyFill="1" applyBorder="1" applyAlignment="1" applyProtection="1">
      <alignment/>
      <protection/>
    </xf>
    <xf numFmtId="0" fontId="10" fillId="4" borderId="7" xfId="0" applyFont="1" applyFill="1" applyBorder="1" applyAlignment="1">
      <alignment/>
    </xf>
    <xf numFmtId="0" fontId="10" fillId="4" borderId="8" xfId="0" applyFont="1" applyFill="1" applyBorder="1" applyAlignment="1">
      <alignment/>
    </xf>
    <xf numFmtId="3" fontId="0" fillId="2" borderId="2" xfId="0" applyNumberFormat="1" applyFont="1" applyFill="1" applyBorder="1" applyAlignment="1">
      <alignment/>
    </xf>
    <xf numFmtId="37" fontId="0" fillId="2" borderId="5" xfId="0" applyNumberFormat="1" applyFont="1" applyFill="1" applyBorder="1" applyAlignment="1">
      <alignment/>
    </xf>
    <xf numFmtId="173" fontId="0" fillId="2" borderId="6" xfId="0" applyNumberFormat="1" applyFont="1" applyFill="1" applyBorder="1" applyAlignment="1">
      <alignment vertical="top"/>
    </xf>
    <xf numFmtId="3" fontId="0" fillId="2" borderId="7" xfId="0" applyNumberFormat="1" applyFont="1" applyFill="1" applyBorder="1" applyAlignment="1">
      <alignment vertical="top"/>
    </xf>
    <xf numFmtId="3" fontId="0" fillId="0" borderId="7" xfId="0" applyNumberFormat="1" applyFont="1" applyFill="1" applyBorder="1" applyAlignment="1">
      <alignment vertical="top"/>
    </xf>
    <xf numFmtId="37" fontId="6" fillId="0" borderId="7" xfId="0" applyNumberFormat="1" applyFont="1" applyBorder="1" applyAlignment="1">
      <alignment vertical="justify"/>
    </xf>
    <xf numFmtId="37" fontId="18" fillId="2" borderId="0" xfId="0" applyNumberFormat="1" applyFont="1" applyFill="1" applyAlignment="1">
      <alignment/>
    </xf>
    <xf numFmtId="37" fontId="18" fillId="2" borderId="0" xfId="0" applyNumberFormat="1" applyFont="1" applyFill="1" applyAlignment="1">
      <alignment vertical="justify"/>
    </xf>
    <xf numFmtId="3" fontId="24" fillId="2" borderId="1" xfId="0" applyNumberFormat="1" applyFont="1" applyFill="1" applyBorder="1" applyAlignment="1">
      <alignment horizontal="left" vertical="center"/>
    </xf>
    <xf numFmtId="0" fontId="2" fillId="2" borderId="0" xfId="0" applyFont="1" applyFill="1" applyBorder="1" applyAlignment="1">
      <alignment/>
    </xf>
    <xf numFmtId="3" fontId="23" fillId="2" borderId="1" xfId="0" applyNumberFormat="1" applyFont="1" applyFill="1" applyBorder="1" applyAlignment="1">
      <alignment horizontal="left" vertical="center"/>
    </xf>
    <xf numFmtId="3" fontId="23" fillId="2" borderId="1" xfId="0" applyNumberFormat="1" applyFont="1" applyFill="1" applyBorder="1" applyAlignment="1">
      <alignment/>
    </xf>
    <xf numFmtId="3" fontId="0" fillId="2" borderId="4" xfId="0" applyNumberFormat="1" applyFont="1" applyFill="1" applyBorder="1" applyAlignment="1">
      <alignment/>
    </xf>
    <xf numFmtId="0" fontId="2" fillId="2" borderId="1" xfId="0" applyFont="1" applyFill="1" applyBorder="1" applyAlignment="1">
      <alignment/>
    </xf>
    <xf numFmtId="37" fontId="2" fillId="2" borderId="0" xfId="0" applyNumberFormat="1" applyFont="1" applyFill="1" applyBorder="1" applyAlignment="1" applyProtection="1">
      <alignment/>
      <protection/>
    </xf>
    <xf numFmtId="0" fontId="0" fillId="2" borderId="0" xfId="0" applyFont="1" applyFill="1" applyBorder="1" applyAlignment="1">
      <alignment/>
    </xf>
    <xf numFmtId="37" fontId="0" fillId="2" borderId="0" xfId="0" applyNumberFormat="1" applyFont="1" applyFill="1" applyBorder="1" applyAlignment="1" applyProtection="1">
      <alignment/>
      <protection/>
    </xf>
    <xf numFmtId="0" fontId="0" fillId="2" borderId="0" xfId="0" applyFill="1" applyBorder="1" applyAlignment="1">
      <alignment/>
    </xf>
    <xf numFmtId="15" fontId="2" fillId="2" borderId="0" xfId="0" applyNumberFormat="1" applyFont="1" applyFill="1" applyBorder="1" applyAlignment="1" quotePrefix="1">
      <alignment horizontal="right"/>
    </xf>
    <xf numFmtId="0" fontId="2" fillId="2" borderId="0" xfId="0" applyFont="1" applyFill="1" applyBorder="1" applyAlignment="1" applyProtection="1" quotePrefix="1">
      <alignment horizontal="right"/>
      <protection/>
    </xf>
    <xf numFmtId="37" fontId="0" fillId="2" borderId="1" xfId="0" applyNumberFormat="1" applyFont="1" applyFill="1" applyBorder="1" applyAlignment="1" applyProtection="1">
      <alignment/>
      <protection/>
    </xf>
    <xf numFmtId="3" fontId="24" fillId="2" borderId="1" xfId="0" applyNumberFormat="1" applyFont="1" applyFill="1" applyBorder="1" applyAlignment="1">
      <alignment horizontal="left" vertical="top"/>
    </xf>
    <xf numFmtId="37" fontId="2" fillId="2" borderId="0" xfId="0" applyNumberFormat="1" applyFont="1" applyFill="1" applyBorder="1" applyAlignment="1" applyProtection="1">
      <alignment vertical="top"/>
      <protection/>
    </xf>
    <xf numFmtId="0" fontId="2" fillId="2" borderId="0" xfId="0" applyFont="1" applyFill="1" applyBorder="1" applyAlignment="1">
      <alignment vertical="top"/>
    </xf>
    <xf numFmtId="3" fontId="23" fillId="2" borderId="13" xfId="0" applyNumberFormat="1" applyFont="1" applyFill="1" applyBorder="1" applyAlignment="1">
      <alignment horizontal="left" vertical="center"/>
    </xf>
    <xf numFmtId="37" fontId="0" fillId="2" borderId="14" xfId="0" applyNumberFormat="1" applyFont="1" applyFill="1" applyBorder="1" applyAlignment="1" applyProtection="1">
      <alignment/>
      <protection/>
    </xf>
    <xf numFmtId="0" fontId="0" fillId="2" borderId="14" xfId="0" applyFont="1" applyFill="1" applyBorder="1" applyAlignment="1">
      <alignment/>
    </xf>
    <xf numFmtId="3" fontId="0" fillId="2" borderId="14" xfId="0" applyNumberFormat="1" applyFont="1" applyFill="1" applyBorder="1" applyAlignment="1">
      <alignment/>
    </xf>
    <xf numFmtId="3" fontId="23" fillId="2" borderId="1" xfId="0" applyNumberFormat="1" applyFont="1" applyFill="1" applyBorder="1" applyAlignment="1">
      <alignment vertical="center"/>
    </xf>
    <xf numFmtId="3" fontId="24" fillId="2" borderId="1" xfId="0" applyNumberFormat="1" applyFont="1" applyFill="1" applyBorder="1" applyAlignment="1">
      <alignment vertical="center"/>
    </xf>
    <xf numFmtId="3" fontId="23" fillId="2" borderId="6" xfId="0" applyNumberFormat="1" applyFont="1" applyFill="1" applyBorder="1" applyAlignment="1">
      <alignment vertical="center"/>
    </xf>
    <xf numFmtId="0" fontId="0" fillId="2" borderId="7" xfId="0" applyFont="1" applyFill="1" applyBorder="1" applyAlignment="1">
      <alignment/>
    </xf>
    <xf numFmtId="3" fontId="0" fillId="2" borderId="7" xfId="0" applyNumberFormat="1" applyFont="1" applyFill="1" applyBorder="1" applyAlignment="1">
      <alignment/>
    </xf>
    <xf numFmtId="3" fontId="23" fillId="2" borderId="3" xfId="0" applyNumberFormat="1" applyFont="1" applyFill="1" applyBorder="1" applyAlignment="1">
      <alignment vertical="center"/>
    </xf>
    <xf numFmtId="37" fontId="0" fillId="2" borderId="4" xfId="0" applyNumberFormat="1" applyFont="1" applyFill="1" applyBorder="1" applyAlignment="1" applyProtection="1">
      <alignment/>
      <protection/>
    </xf>
    <xf numFmtId="172" fontId="2" fillId="0" borderId="0" xfId="21" applyFont="1" applyBorder="1" applyAlignment="1">
      <alignment horizontal="center"/>
      <protection/>
    </xf>
    <xf numFmtId="172" fontId="11" fillId="0" borderId="0" xfId="21" applyFont="1" applyBorder="1" applyAlignment="1">
      <alignment horizontal="center"/>
      <protection/>
    </xf>
    <xf numFmtId="172" fontId="2" fillId="0" borderId="2" xfId="21" applyFont="1" applyBorder="1" applyAlignment="1">
      <alignment horizontal="center"/>
      <protection/>
    </xf>
    <xf numFmtId="172" fontId="11" fillId="0" borderId="2" xfId="21" applyFont="1" applyBorder="1" applyAlignment="1">
      <alignment horizontal="center"/>
      <protection/>
    </xf>
    <xf numFmtId="37" fontId="8" fillId="2" borderId="3" xfId="0" applyNumberFormat="1" applyFont="1" applyFill="1" applyBorder="1" applyAlignment="1">
      <alignment horizontal="left" vertical="top"/>
    </xf>
    <xf numFmtId="173" fontId="13" fillId="4" borderId="6" xfId="0" applyNumberFormat="1" applyFont="1" applyFill="1" applyBorder="1" applyAlignment="1" quotePrefix="1">
      <alignment horizontal="left" vertical="center"/>
    </xf>
    <xf numFmtId="1" fontId="2" fillId="2" borderId="0" xfId="0" applyNumberFormat="1" applyFont="1" applyFill="1" applyBorder="1" applyAlignment="1" quotePrefix="1">
      <alignment horizontal="right"/>
    </xf>
    <xf numFmtId="3" fontId="21" fillId="0" borderId="0" xfId="21" applyNumberFormat="1" applyFont="1" applyBorder="1" applyAlignment="1">
      <alignment horizontal="left"/>
      <protection/>
    </xf>
    <xf numFmtId="3" fontId="21" fillId="0" borderId="0" xfId="21" applyNumberFormat="1" applyFont="1" applyFill="1" applyBorder="1">
      <alignment/>
      <protection/>
    </xf>
    <xf numFmtId="3" fontId="1" fillId="0" borderId="0" xfId="21" applyNumberFormat="1" applyBorder="1">
      <alignment/>
      <protection/>
    </xf>
    <xf numFmtId="173" fontId="0" fillId="0" borderId="6" xfId="0" applyNumberFormat="1" applyFont="1" applyBorder="1" applyAlignment="1">
      <alignment horizontal="left"/>
    </xf>
    <xf numFmtId="173" fontId="16" fillId="0" borderId="7" xfId="0" applyNumberFormat="1" applyFont="1" applyFill="1" applyBorder="1" applyAlignment="1">
      <alignment horizontal="right"/>
    </xf>
    <xf numFmtId="173" fontId="0" fillId="0" borderId="7" xfId="0" applyNumberFormat="1" applyFont="1" applyBorder="1" applyAlignment="1">
      <alignment horizontal="right"/>
    </xf>
    <xf numFmtId="173" fontId="0" fillId="0" borderId="8" xfId="0" applyNumberFormat="1" applyFont="1" applyBorder="1" applyAlignment="1">
      <alignment horizontal="right"/>
    </xf>
    <xf numFmtId="173" fontId="2" fillId="0" borderId="1" xfId="0" applyNumberFormat="1" applyFont="1" applyBorder="1" applyAlignment="1">
      <alignment horizontal="left"/>
    </xf>
    <xf numFmtId="173" fontId="0" fillId="0" borderId="2" xfId="0" applyNumberFormat="1" applyFont="1" applyBorder="1" applyAlignment="1">
      <alignment horizontal="right"/>
    </xf>
    <xf numFmtId="173" fontId="0" fillId="0" borderId="1" xfId="0" applyNumberFormat="1" applyFont="1" applyBorder="1" applyAlignment="1">
      <alignment horizontal="left"/>
    </xf>
    <xf numFmtId="10" fontId="15" fillId="0" borderId="2" xfId="22" applyNumberFormat="1" applyFont="1" applyBorder="1" applyAlignment="1">
      <alignment horizontal="right"/>
    </xf>
    <xf numFmtId="173" fontId="0" fillId="0" borderId="1" xfId="0" applyNumberFormat="1" applyFont="1" applyBorder="1" applyAlignment="1" quotePrefix="1">
      <alignment horizontal="left"/>
    </xf>
    <xf numFmtId="173" fontId="2" fillId="0" borderId="1" xfId="0" applyNumberFormat="1" applyFont="1" applyBorder="1" applyAlignment="1" quotePrefix="1">
      <alignment horizontal="left"/>
    </xf>
    <xf numFmtId="172" fontId="1" fillId="0" borderId="2" xfId="21" applyBorder="1">
      <alignment/>
      <protection/>
    </xf>
    <xf numFmtId="172" fontId="1" fillId="0" borderId="1" xfId="21" applyBorder="1">
      <alignment/>
      <protection/>
    </xf>
    <xf numFmtId="173" fontId="0" fillId="0" borderId="1" xfId="0" applyNumberFormat="1" applyFont="1" applyFill="1" applyBorder="1" applyAlignment="1">
      <alignment horizontal="left"/>
    </xf>
    <xf numFmtId="172" fontId="1" fillId="0" borderId="3" xfId="21" applyBorder="1">
      <alignment/>
      <protection/>
    </xf>
    <xf numFmtId="172" fontId="1" fillId="0" borderId="4" xfId="21" applyBorder="1">
      <alignment/>
      <protection/>
    </xf>
    <xf numFmtId="172" fontId="1" fillId="0" borderId="5" xfId="21" applyBorder="1">
      <alignment/>
      <protection/>
    </xf>
    <xf numFmtId="37" fontId="0" fillId="0" borderId="6" xfId="21" applyNumberFormat="1" applyFont="1" applyFill="1" applyBorder="1" applyAlignment="1" quotePrefix="1">
      <alignment horizontal="left"/>
      <protection/>
    </xf>
    <xf numFmtId="3" fontId="0" fillId="0" borderId="7" xfId="0" applyNumberFormat="1" applyFont="1" applyFill="1" applyBorder="1" applyAlignment="1">
      <alignment/>
    </xf>
    <xf numFmtId="37" fontId="0" fillId="0" borderId="7" xfId="21" applyNumberFormat="1" applyFont="1" applyFill="1" applyBorder="1">
      <alignment/>
      <protection/>
    </xf>
    <xf numFmtId="10" fontId="15" fillId="0" borderId="8" xfId="22" applyNumberFormat="1" applyFont="1" applyFill="1" applyBorder="1" applyAlignment="1">
      <alignment/>
    </xf>
    <xf numFmtId="37" fontId="0" fillId="0" borderId="1" xfId="21" applyNumberFormat="1" applyFont="1" applyFill="1" applyBorder="1" applyAlignment="1" quotePrefix="1">
      <alignment horizontal="left"/>
      <protection/>
    </xf>
    <xf numFmtId="10" fontId="15" fillId="0" borderId="2" xfId="22" applyNumberFormat="1" applyFont="1" applyFill="1" applyBorder="1" applyAlignment="1">
      <alignment/>
    </xf>
    <xf numFmtId="37" fontId="0" fillId="0" borderId="1" xfId="21" applyNumberFormat="1" applyFont="1" applyFill="1" applyBorder="1">
      <alignment/>
      <protection/>
    </xf>
    <xf numFmtId="37" fontId="0" fillId="0" borderId="2" xfId="21" applyNumberFormat="1" applyFont="1" applyFill="1" applyBorder="1">
      <alignment/>
      <protection/>
    </xf>
    <xf numFmtId="37" fontId="2" fillId="0" borderId="3" xfId="21" applyNumberFormat="1" applyFont="1" applyFill="1" applyBorder="1">
      <alignment/>
      <protection/>
    </xf>
    <xf numFmtId="3" fontId="2" fillId="0" borderId="4" xfId="0" applyNumberFormat="1" applyFont="1" applyFill="1" applyBorder="1" applyAlignment="1">
      <alignment vertical="top"/>
    </xf>
    <xf numFmtId="37" fontId="0" fillId="0" borderId="4" xfId="21" applyNumberFormat="1" applyFont="1" applyFill="1" applyBorder="1">
      <alignment/>
      <protection/>
    </xf>
    <xf numFmtId="37" fontId="0" fillId="0" borderId="5" xfId="21" applyNumberFormat="1" applyFont="1" applyFill="1" applyBorder="1">
      <alignment/>
      <protection/>
    </xf>
    <xf numFmtId="0" fontId="17" fillId="0" borderId="0" xfId="0"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37" fontId="27" fillId="0" borderId="0" xfId="0" applyNumberFormat="1" applyFont="1" applyAlignment="1">
      <alignment wrapText="1"/>
    </xf>
    <xf numFmtId="37" fontId="27" fillId="0" borderId="0" xfId="0" applyNumberFormat="1" applyFont="1" applyBorder="1" applyAlignment="1">
      <alignment wrapText="1"/>
    </xf>
    <xf numFmtId="37" fontId="30" fillId="0" borderId="0" xfId="0" applyNumberFormat="1" applyFont="1" applyBorder="1" applyAlignment="1">
      <alignment wrapText="1"/>
    </xf>
    <xf numFmtId="172" fontId="2" fillId="0" borderId="0" xfId="21" applyFont="1" applyBorder="1" applyAlignment="1">
      <alignment horizontal="center" vertical="top" wrapText="1"/>
      <protection/>
    </xf>
    <xf numFmtId="0" fontId="0" fillId="0" borderId="0" xfId="0" applyAlignment="1">
      <alignment horizontal="center" vertical="top" wrapText="1"/>
    </xf>
    <xf numFmtId="172" fontId="2" fillId="0" borderId="4" xfId="21" applyFont="1" applyBorder="1" applyAlignment="1">
      <alignment horizontal="center" wrapText="1"/>
      <protection/>
    </xf>
    <xf numFmtId="0" fontId="0" fillId="0" borderId="4" xfId="0" applyBorder="1" applyAlignment="1">
      <alignment horizontal="center" wrapText="1"/>
    </xf>
    <xf numFmtId="0" fontId="0" fillId="0" borderId="4" xfId="0" applyBorder="1" applyAlignment="1">
      <alignment/>
    </xf>
    <xf numFmtId="0" fontId="0" fillId="0" borderId="0" xfId="0" applyAlignment="1">
      <alignment/>
    </xf>
    <xf numFmtId="0" fontId="12" fillId="4" borderId="6" xfId="0" applyFont="1" applyFill="1" applyBorder="1" applyAlignment="1" quotePrefix="1">
      <alignment horizontal="left" vertical="top" wrapText="1"/>
    </xf>
    <xf numFmtId="0" fontId="12" fillId="4" borderId="7" xfId="0" applyFont="1" applyFill="1" applyBorder="1" applyAlignment="1" quotePrefix="1">
      <alignment horizontal="left" vertical="top" wrapText="1"/>
    </xf>
    <xf numFmtId="0" fontId="12" fillId="4" borderId="8" xfId="0" applyFont="1" applyFill="1" applyBorder="1" applyAlignment="1" quotePrefix="1">
      <alignment horizontal="left" vertical="top" wrapText="1"/>
    </xf>
    <xf numFmtId="0" fontId="0" fillId="0" borderId="0" xfId="0" applyBorder="1" applyAlignment="1">
      <alignment horizontal="center" vertical="top" wrapText="1"/>
    </xf>
    <xf numFmtId="0" fontId="8"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LGFS13-4 SpendCapital_draft2-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314325</xdr:colOff>
      <xdr:row>9</xdr:row>
      <xdr:rowOff>142875</xdr:rowOff>
    </xdr:from>
    <xdr:to>
      <xdr:col>43</xdr:col>
      <xdr:colOff>295275</xdr:colOff>
      <xdr:row>9</xdr:row>
      <xdr:rowOff>142875</xdr:rowOff>
    </xdr:to>
    <xdr:sp>
      <xdr:nvSpPr>
        <xdr:cNvPr id="1" name="Line 1"/>
        <xdr:cNvSpPr>
          <a:spLocks/>
        </xdr:cNvSpPr>
      </xdr:nvSpPr>
      <xdr:spPr>
        <a:xfrm>
          <a:off x="21697950" y="2486025"/>
          <a:ext cx="364807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314325</xdr:colOff>
      <xdr:row>9</xdr:row>
      <xdr:rowOff>142875</xdr:rowOff>
    </xdr:from>
    <xdr:to>
      <xdr:col>43</xdr:col>
      <xdr:colOff>295275</xdr:colOff>
      <xdr:row>9</xdr:row>
      <xdr:rowOff>142875</xdr:rowOff>
    </xdr:to>
    <xdr:sp>
      <xdr:nvSpPr>
        <xdr:cNvPr id="2" name="Line 3"/>
        <xdr:cNvSpPr>
          <a:spLocks/>
        </xdr:cNvSpPr>
      </xdr:nvSpPr>
      <xdr:spPr>
        <a:xfrm>
          <a:off x="21697950" y="2486025"/>
          <a:ext cx="364807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J35"/>
  <sheetViews>
    <sheetView showGridLines="0" workbookViewId="0" topLeftCell="A1">
      <selection activeCell="B8" sqref="B8:H23"/>
    </sheetView>
  </sheetViews>
  <sheetFormatPr defaultColWidth="9.140625" defaultRowHeight="12.75"/>
  <cols>
    <col min="1" max="1" width="31.8515625" style="1" customWidth="1"/>
    <col min="2" max="2" width="11.140625" style="1" customWidth="1"/>
    <col min="3" max="3" width="13.28125" style="1" customWidth="1"/>
    <col min="4" max="4" width="12.00390625" style="1" customWidth="1"/>
    <col min="5" max="5" width="11.7109375" style="1" customWidth="1"/>
    <col min="6" max="6" width="12.140625" style="1" customWidth="1"/>
    <col min="7" max="8" width="12.00390625" style="1" customWidth="1"/>
    <col min="9" max="9" width="13.00390625" style="1" customWidth="1"/>
    <col min="10" max="10" width="11.140625" style="1" customWidth="1"/>
    <col min="11" max="11" width="10.140625" style="1" customWidth="1"/>
    <col min="12" max="16384" width="11.421875" style="1" customWidth="1"/>
  </cols>
  <sheetData>
    <row r="1" spans="1:8" ht="18.75">
      <c r="A1" s="312" t="s">
        <v>180</v>
      </c>
      <c r="B1" s="313"/>
      <c r="C1" s="313"/>
      <c r="D1" s="313"/>
      <c r="E1" s="313"/>
      <c r="F1" s="313"/>
      <c r="G1" s="313"/>
      <c r="H1" s="314"/>
    </row>
    <row r="2" spans="1:8" ht="12.75">
      <c r="A2" s="68"/>
      <c r="B2" s="6"/>
      <c r="C2" s="6"/>
      <c r="D2" s="6"/>
      <c r="E2" s="6"/>
      <c r="F2" s="6"/>
      <c r="G2" s="6"/>
      <c r="H2" s="69" t="s">
        <v>0</v>
      </c>
    </row>
    <row r="3" spans="1:8" ht="12.75">
      <c r="A3" s="68"/>
      <c r="B3" s="6"/>
      <c r="C3" s="6"/>
      <c r="D3" s="6"/>
      <c r="E3" s="6"/>
      <c r="F3" s="6"/>
      <c r="G3" s="6"/>
      <c r="H3" s="69"/>
    </row>
    <row r="4" spans="1:8" ht="12.75">
      <c r="A4" s="68"/>
      <c r="B4" s="6" t="s">
        <v>1</v>
      </c>
      <c r="C4" s="11" t="s">
        <v>2</v>
      </c>
      <c r="D4" s="11" t="s">
        <v>3</v>
      </c>
      <c r="E4" s="6" t="s">
        <v>4</v>
      </c>
      <c r="F4" s="6" t="s">
        <v>4</v>
      </c>
      <c r="G4" s="6" t="s">
        <v>5</v>
      </c>
      <c r="H4" s="69" t="s">
        <v>19</v>
      </c>
    </row>
    <row r="5" spans="1:8" ht="12.75">
      <c r="A5" s="68"/>
      <c r="B5" s="6" t="s">
        <v>46</v>
      </c>
      <c r="C5" s="6" t="s">
        <v>47</v>
      </c>
      <c r="D5" s="6" t="s">
        <v>48</v>
      </c>
      <c r="E5" s="6" t="s">
        <v>49</v>
      </c>
      <c r="F5" s="11" t="s">
        <v>47</v>
      </c>
      <c r="G5" s="6" t="s">
        <v>48</v>
      </c>
      <c r="H5" s="69"/>
    </row>
    <row r="6" spans="1:8" ht="12.75">
      <c r="A6" s="70"/>
      <c r="B6" s="3"/>
      <c r="C6" s="3"/>
      <c r="D6" s="3"/>
      <c r="E6" s="3"/>
      <c r="F6" s="3"/>
      <c r="G6" s="3"/>
      <c r="H6" s="71"/>
    </row>
    <row r="7" spans="1:8" ht="12.75">
      <c r="A7" s="68" t="s">
        <v>50</v>
      </c>
      <c r="B7" s="3"/>
      <c r="C7" s="3"/>
      <c r="D7" s="3"/>
      <c r="E7" s="3"/>
      <c r="F7" s="3"/>
      <c r="G7" s="3"/>
      <c r="H7" s="71"/>
    </row>
    <row r="8" spans="1:10" ht="12.75">
      <c r="A8" s="72" t="s">
        <v>51</v>
      </c>
      <c r="B8" s="195">
        <v>30428.106</v>
      </c>
      <c r="C8" s="195">
        <v>19046.11</v>
      </c>
      <c r="D8" s="195">
        <v>15092.637</v>
      </c>
      <c r="E8" s="195">
        <v>122.858</v>
      </c>
      <c r="F8" s="195">
        <v>24055.709</v>
      </c>
      <c r="G8" s="195">
        <v>1.331</v>
      </c>
      <c r="H8" s="196">
        <v>88746.751</v>
      </c>
      <c r="I8" s="197"/>
      <c r="J8" s="197"/>
    </row>
    <row r="9" spans="1:10" ht="12.75">
      <c r="A9" s="72" t="s">
        <v>52</v>
      </c>
      <c r="B9" s="195">
        <v>10290.502</v>
      </c>
      <c r="C9" s="195">
        <v>13550.296</v>
      </c>
      <c r="D9" s="195">
        <v>13455.894</v>
      </c>
      <c r="E9" s="195">
        <v>24935.393</v>
      </c>
      <c r="F9" s="195">
        <v>89.614</v>
      </c>
      <c r="G9" s="195">
        <v>10.686</v>
      </c>
      <c r="H9" s="196">
        <v>62332.385</v>
      </c>
      <c r="I9" s="197"/>
      <c r="J9" s="197"/>
    </row>
    <row r="10" spans="1:10" ht="12.75">
      <c r="A10" s="72" t="s">
        <v>53</v>
      </c>
      <c r="B10" s="195">
        <v>7359.541</v>
      </c>
      <c r="C10" s="195">
        <v>7584.314</v>
      </c>
      <c r="D10" s="195">
        <v>9903.396</v>
      </c>
      <c r="E10" s="195">
        <v>5414.754</v>
      </c>
      <c r="F10" s="195">
        <v>7331.702</v>
      </c>
      <c r="G10" s="195">
        <v>4762.227</v>
      </c>
      <c r="H10" s="196">
        <v>42355.934</v>
      </c>
      <c r="I10" s="197"/>
      <c r="J10" s="197"/>
    </row>
    <row r="11" spans="1:10" ht="12.75">
      <c r="A11" s="72" t="s">
        <v>54</v>
      </c>
      <c r="B11" s="195">
        <v>512.983</v>
      </c>
      <c r="C11" s="195">
        <v>658.944</v>
      </c>
      <c r="D11" s="195">
        <v>751.9639999999999</v>
      </c>
      <c r="E11" s="195">
        <v>803.968</v>
      </c>
      <c r="F11" s="195">
        <v>538.759</v>
      </c>
      <c r="G11" s="195">
        <v>1263.808</v>
      </c>
      <c r="H11" s="196">
        <v>4530.426</v>
      </c>
      <c r="I11" s="197"/>
      <c r="J11" s="197"/>
    </row>
    <row r="12" spans="1:10" ht="12.75">
      <c r="A12" s="72" t="s">
        <v>55</v>
      </c>
      <c r="B12" s="195">
        <v>3301.684</v>
      </c>
      <c r="C12" s="195">
        <v>5808.357</v>
      </c>
      <c r="D12" s="195">
        <v>6098.5740000000005</v>
      </c>
      <c r="E12" s="195">
        <v>9075.794</v>
      </c>
      <c r="F12" s="195">
        <v>652.837</v>
      </c>
      <c r="G12" s="195">
        <v>3659.6180000000004</v>
      </c>
      <c r="H12" s="196">
        <v>28596.864</v>
      </c>
      <c r="I12" s="197"/>
      <c r="J12" s="197"/>
    </row>
    <row r="13" spans="1:10" ht="12.75">
      <c r="A13" s="72" t="s">
        <v>56</v>
      </c>
      <c r="B13" s="195">
        <v>383.675</v>
      </c>
      <c r="C13" s="195">
        <v>466.617</v>
      </c>
      <c r="D13" s="195">
        <v>520.53</v>
      </c>
      <c r="E13" s="195">
        <v>63.102</v>
      </c>
      <c r="F13" s="195">
        <v>390.39</v>
      </c>
      <c r="G13" s="195">
        <v>52.214</v>
      </c>
      <c r="H13" s="196">
        <v>1876.528</v>
      </c>
      <c r="I13" s="197"/>
      <c r="J13" s="197"/>
    </row>
    <row r="14" spans="1:10" ht="12.75">
      <c r="A14" s="92" t="s">
        <v>6</v>
      </c>
      <c r="B14" s="309">
        <v>52276.490999999995</v>
      </c>
      <c r="C14" s="309">
        <v>47114.638</v>
      </c>
      <c r="D14" s="309">
        <v>45822.994999999995</v>
      </c>
      <c r="E14" s="309">
        <v>40415.869</v>
      </c>
      <c r="F14" s="309">
        <v>33059.011</v>
      </c>
      <c r="G14" s="309">
        <v>9749.884</v>
      </c>
      <c r="H14" s="196">
        <v>228438.888</v>
      </c>
      <c r="I14" s="197"/>
      <c r="J14" s="197"/>
    </row>
    <row r="15" spans="1:10" ht="12.75">
      <c r="A15" s="73"/>
      <c r="B15" s="195"/>
      <c r="C15" s="195"/>
      <c r="D15" s="195"/>
      <c r="E15" s="195"/>
      <c r="F15" s="195"/>
      <c r="G15" s="195"/>
      <c r="H15" s="196"/>
      <c r="I15" s="197"/>
      <c r="J15" s="197"/>
    </row>
    <row r="16" spans="1:10" ht="12.75">
      <c r="A16" s="92" t="s">
        <v>57</v>
      </c>
      <c r="B16" s="195"/>
      <c r="C16" s="195"/>
      <c r="D16" s="195"/>
      <c r="E16" s="195"/>
      <c r="F16" s="195"/>
      <c r="G16" s="195"/>
      <c r="H16" s="196"/>
      <c r="I16" s="197"/>
      <c r="J16" s="197"/>
    </row>
    <row r="17" spans="1:10" ht="12.75">
      <c r="A17" s="73" t="s">
        <v>58</v>
      </c>
      <c r="B17" s="195">
        <v>2352.11</v>
      </c>
      <c r="C17" s="195">
        <v>2195.051</v>
      </c>
      <c r="D17" s="195">
        <v>2727.939</v>
      </c>
      <c r="E17" s="195">
        <v>160.07</v>
      </c>
      <c r="F17" s="195">
        <v>3109.726</v>
      </c>
      <c r="G17" s="195">
        <v>667.538</v>
      </c>
      <c r="H17" s="196">
        <v>11212.434</v>
      </c>
      <c r="I17" s="197"/>
      <c r="J17" s="197"/>
    </row>
    <row r="18" spans="1:10" ht="12.75">
      <c r="A18" s="73" t="s">
        <v>59</v>
      </c>
      <c r="B18" s="195">
        <v>1364.377</v>
      </c>
      <c r="C18" s="195">
        <v>2447.958</v>
      </c>
      <c r="D18" s="195">
        <v>2015.543</v>
      </c>
      <c r="E18" s="195">
        <v>2115.364</v>
      </c>
      <c r="F18" s="195">
        <v>954.658</v>
      </c>
      <c r="G18" s="195">
        <v>843.538</v>
      </c>
      <c r="H18" s="196">
        <v>9741.438</v>
      </c>
      <c r="I18" s="197"/>
      <c r="J18" s="197"/>
    </row>
    <row r="19" spans="1:10" ht="12.75">
      <c r="A19" s="74" t="s">
        <v>45</v>
      </c>
      <c r="B19" s="310">
        <v>3716.487</v>
      </c>
      <c r="C19" s="310">
        <v>4643.009</v>
      </c>
      <c r="D19" s="310">
        <v>4743.482</v>
      </c>
      <c r="E19" s="310">
        <v>2275.434</v>
      </c>
      <c r="F19" s="310">
        <v>4064.384</v>
      </c>
      <c r="G19" s="310">
        <v>1511.076</v>
      </c>
      <c r="H19" s="196">
        <v>20953.872</v>
      </c>
      <c r="I19" s="197"/>
      <c r="J19" s="197"/>
    </row>
    <row r="20" spans="1:10" ht="12.75">
      <c r="A20" s="73"/>
      <c r="B20" s="195"/>
      <c r="C20" s="195"/>
      <c r="D20" s="195"/>
      <c r="E20" s="195"/>
      <c r="F20" s="195"/>
      <c r="G20" s="195"/>
      <c r="H20" s="196"/>
      <c r="I20" s="197"/>
      <c r="J20" s="197"/>
    </row>
    <row r="21" spans="1:10" ht="12.75">
      <c r="A21" s="74" t="s">
        <v>111</v>
      </c>
      <c r="B21" s="309">
        <v>55992.977999999996</v>
      </c>
      <c r="C21" s="309">
        <v>51757.647</v>
      </c>
      <c r="D21" s="309">
        <v>50566.477</v>
      </c>
      <c r="E21" s="309">
        <v>42691.303</v>
      </c>
      <c r="F21" s="309">
        <v>37123.395</v>
      </c>
      <c r="G21" s="309">
        <v>11260.96</v>
      </c>
      <c r="H21" s="196">
        <v>249392.76</v>
      </c>
      <c r="I21" s="197"/>
      <c r="J21" s="197"/>
    </row>
    <row r="22" spans="1:10" ht="12.75">
      <c r="A22" s="73" t="s">
        <v>112</v>
      </c>
      <c r="B22" s="195">
        <v>62.048</v>
      </c>
      <c r="C22" s="195">
        <v>85.283</v>
      </c>
      <c r="D22" s="195">
        <v>82.651</v>
      </c>
      <c r="E22" s="195">
        <v>66.754</v>
      </c>
      <c r="F22" s="195">
        <v>72.668</v>
      </c>
      <c r="G22" s="195">
        <v>87.48</v>
      </c>
      <c r="H22" s="196">
        <v>456.884</v>
      </c>
      <c r="I22" s="197"/>
      <c r="J22" s="197"/>
    </row>
    <row r="23" spans="1:10" ht="12.75">
      <c r="A23" s="68" t="s">
        <v>7</v>
      </c>
      <c r="B23" s="311">
        <v>56055.026</v>
      </c>
      <c r="C23" s="309">
        <v>51842.93</v>
      </c>
      <c r="D23" s="309">
        <v>50649.128</v>
      </c>
      <c r="E23" s="309">
        <v>42758.057</v>
      </c>
      <c r="F23" s="309">
        <v>37196.062999999995</v>
      </c>
      <c r="G23" s="309">
        <v>11348.44</v>
      </c>
      <c r="H23" s="196">
        <v>249849.644</v>
      </c>
      <c r="I23" s="197"/>
      <c r="J23" s="197"/>
    </row>
    <row r="24" spans="1:9" ht="12.75">
      <c r="A24" s="93" t="s">
        <v>8</v>
      </c>
      <c r="B24" s="94"/>
      <c r="C24" s="94"/>
      <c r="D24" s="94"/>
      <c r="E24" s="94"/>
      <c r="F24" s="94"/>
      <c r="G24" s="94"/>
      <c r="H24" s="95"/>
      <c r="I24" s="197"/>
    </row>
    <row r="25" spans="1:9" ht="12.75">
      <c r="A25" s="75" t="s">
        <v>134</v>
      </c>
      <c r="B25" s="3"/>
      <c r="C25" s="3"/>
      <c r="D25" s="3"/>
      <c r="E25" s="3"/>
      <c r="F25" s="3"/>
      <c r="G25" s="3"/>
      <c r="H25" s="71"/>
      <c r="I25" s="197"/>
    </row>
    <row r="26" spans="1:9" ht="12.75">
      <c r="A26" s="76" t="s">
        <v>135</v>
      </c>
      <c r="B26" s="77"/>
      <c r="C26" s="77"/>
      <c r="D26" s="77"/>
      <c r="E26" s="77"/>
      <c r="F26" s="77"/>
      <c r="G26" s="77"/>
      <c r="H26" s="78"/>
      <c r="I26" s="197"/>
    </row>
    <row r="27" ht="12.75">
      <c r="I27" s="197"/>
    </row>
    <row r="28" ht="12.75">
      <c r="I28" s="197"/>
    </row>
    <row r="29" ht="12.75">
      <c r="I29" s="197"/>
    </row>
    <row r="30" ht="12.75">
      <c r="I30" s="197"/>
    </row>
    <row r="31" ht="12.75">
      <c r="I31" s="197"/>
    </row>
    <row r="32" ht="12.75">
      <c r="I32" s="197"/>
    </row>
    <row r="33" ht="12.75">
      <c r="I33" s="197"/>
    </row>
    <row r="34" ht="12.75">
      <c r="I34" s="197"/>
    </row>
    <row r="35" ht="12.75">
      <c r="I35" s="197"/>
    </row>
  </sheetData>
  <printOptions/>
  <pageMargins left="0.7480314960629921" right="0.7480314960629921" top="0.7874015748031497" bottom="0.787401574803149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D10" sqref="D10"/>
    </sheetView>
  </sheetViews>
  <sheetFormatPr defaultColWidth="9.140625" defaultRowHeight="12.75"/>
  <cols>
    <col min="1" max="1" width="20.140625" style="0" customWidth="1"/>
    <col min="2" max="2" width="10.8515625" style="0" customWidth="1"/>
    <col min="3" max="3" width="12.7109375" style="0" customWidth="1"/>
    <col min="4" max="4" width="11.28125" style="0" customWidth="1"/>
    <col min="5" max="5" width="10.7109375" style="0" customWidth="1"/>
    <col min="6" max="6" width="10.140625" style="0" customWidth="1"/>
    <col min="7" max="7" width="11.8515625" style="0" customWidth="1"/>
  </cols>
  <sheetData>
    <row r="1" spans="1:8" ht="32.25" customHeight="1">
      <c r="A1" s="424" t="s">
        <v>168</v>
      </c>
      <c r="B1" s="425"/>
      <c r="C1" s="425"/>
      <c r="D1" s="425"/>
      <c r="E1" s="425"/>
      <c r="F1" s="425"/>
      <c r="G1" s="425"/>
      <c r="H1" s="426"/>
    </row>
    <row r="2" spans="1:8" ht="15">
      <c r="A2" s="211"/>
      <c r="B2" s="212"/>
      <c r="C2" s="212"/>
      <c r="D2" s="212"/>
      <c r="E2" s="212"/>
      <c r="F2" s="212"/>
      <c r="G2" s="212"/>
      <c r="H2" s="213" t="s">
        <v>148</v>
      </c>
    </row>
    <row r="3" spans="1:8" ht="15">
      <c r="A3" s="211"/>
      <c r="B3" s="212"/>
      <c r="C3" s="212"/>
      <c r="D3" s="212"/>
      <c r="E3" s="212"/>
      <c r="F3" s="212"/>
      <c r="G3" s="212"/>
      <c r="H3" s="213"/>
    </row>
    <row r="4" spans="1:8" ht="25.5">
      <c r="A4" s="214" t="s">
        <v>143</v>
      </c>
      <c r="B4" s="215" t="s">
        <v>66</v>
      </c>
      <c r="C4" s="215" t="s">
        <v>67</v>
      </c>
      <c r="D4" s="215" t="s">
        <v>68</v>
      </c>
      <c r="E4" s="215" t="s">
        <v>70</v>
      </c>
      <c r="F4" s="215" t="s">
        <v>69</v>
      </c>
      <c r="G4" s="215" t="s">
        <v>176</v>
      </c>
      <c r="H4" s="216" t="s">
        <v>19</v>
      </c>
    </row>
    <row r="5" spans="1:8" ht="15">
      <c r="A5" s="217"/>
      <c r="B5" s="227"/>
      <c r="C5" s="227"/>
      <c r="D5" s="227"/>
      <c r="E5" s="227"/>
      <c r="F5" s="227"/>
      <c r="G5" s="227"/>
      <c r="H5" s="213"/>
    </row>
    <row r="6" spans="1:8" ht="12.75">
      <c r="A6" s="218" t="s">
        <v>145</v>
      </c>
      <c r="B6" s="219">
        <v>8</v>
      </c>
      <c r="C6" s="219">
        <v>0</v>
      </c>
      <c r="D6" s="219">
        <v>5</v>
      </c>
      <c r="E6" s="219">
        <v>4</v>
      </c>
      <c r="F6" s="219">
        <v>102</v>
      </c>
      <c r="G6" s="219">
        <v>40</v>
      </c>
      <c r="H6" s="327">
        <v>159</v>
      </c>
    </row>
    <row r="7" spans="1:8" ht="12.75">
      <c r="A7" s="220" t="s">
        <v>158</v>
      </c>
      <c r="B7" s="221">
        <v>12</v>
      </c>
      <c r="C7" s="221">
        <v>12</v>
      </c>
      <c r="D7" s="221">
        <v>13</v>
      </c>
      <c r="E7" s="221">
        <v>5</v>
      </c>
      <c r="F7" s="221">
        <v>29</v>
      </c>
      <c r="G7" s="221">
        <v>4</v>
      </c>
      <c r="H7" s="327">
        <v>75</v>
      </c>
    </row>
    <row r="8" spans="1:8" ht="12.75">
      <c r="A8" s="220" t="s">
        <v>142</v>
      </c>
      <c r="B8" s="221">
        <v>3</v>
      </c>
      <c r="C8" s="221">
        <v>8</v>
      </c>
      <c r="D8" s="221">
        <v>23</v>
      </c>
      <c r="E8" s="221">
        <v>11</v>
      </c>
      <c r="F8" s="221">
        <v>27</v>
      </c>
      <c r="G8" s="221">
        <v>3</v>
      </c>
      <c r="H8" s="327">
        <v>75</v>
      </c>
    </row>
    <row r="9" spans="1:8" ht="12.75">
      <c r="A9" s="220" t="s">
        <v>159</v>
      </c>
      <c r="B9" s="221">
        <v>10</v>
      </c>
      <c r="C9" s="221">
        <v>13</v>
      </c>
      <c r="D9" s="221">
        <v>15</v>
      </c>
      <c r="E9" s="221">
        <v>6</v>
      </c>
      <c r="F9" s="221">
        <v>31</v>
      </c>
      <c r="G9" s="221">
        <v>22</v>
      </c>
      <c r="H9" s="327">
        <v>97</v>
      </c>
    </row>
    <row r="10" spans="1:8" ht="12.75">
      <c r="A10" s="220" t="s">
        <v>150</v>
      </c>
      <c r="B10" s="221">
        <v>0</v>
      </c>
      <c r="C10" s="221">
        <v>3</v>
      </c>
      <c r="D10" s="221">
        <v>0</v>
      </c>
      <c r="E10" s="221">
        <v>1</v>
      </c>
      <c r="F10" s="221">
        <v>12</v>
      </c>
      <c r="G10" s="221">
        <v>18</v>
      </c>
      <c r="H10" s="327">
        <v>34</v>
      </c>
    </row>
    <row r="11" spans="1:8" ht="12.75">
      <c r="A11" s="220">
        <v>100</v>
      </c>
      <c r="B11" s="221">
        <v>0</v>
      </c>
      <c r="C11" s="221">
        <v>0</v>
      </c>
      <c r="D11" s="221">
        <v>0</v>
      </c>
      <c r="E11" s="221">
        <v>0</v>
      </c>
      <c r="F11" s="221">
        <v>0</v>
      </c>
      <c r="G11" s="221">
        <v>3</v>
      </c>
      <c r="H11" s="327">
        <v>3</v>
      </c>
    </row>
    <row r="12" spans="1:8" ht="12.75">
      <c r="A12" s="222" t="s">
        <v>41</v>
      </c>
      <c r="B12" s="223">
        <v>33</v>
      </c>
      <c r="C12" s="223">
        <v>36</v>
      </c>
      <c r="D12" s="223">
        <v>56</v>
      </c>
      <c r="E12" s="223">
        <v>27</v>
      </c>
      <c r="F12" s="223">
        <v>201</v>
      </c>
      <c r="G12" s="223">
        <v>90</v>
      </c>
      <c r="H12" s="327">
        <v>443</v>
      </c>
    </row>
    <row r="13" spans="1:8" ht="12.75">
      <c r="A13" s="224"/>
      <c r="B13" s="225"/>
      <c r="C13" s="225"/>
      <c r="D13" s="225"/>
      <c r="E13" s="225"/>
      <c r="F13" s="225"/>
      <c r="G13" s="225"/>
      <c r="H13" s="226"/>
    </row>
    <row r="14" spans="1:8" ht="12.75">
      <c r="A14" s="228" t="s">
        <v>8</v>
      </c>
      <c r="B14" s="229"/>
      <c r="C14" s="229"/>
      <c r="D14" s="229"/>
      <c r="E14" s="229"/>
      <c r="F14" s="229"/>
      <c r="G14" s="229"/>
      <c r="H14" s="230"/>
    </row>
  </sheetData>
  <mergeCells count="1">
    <mergeCell ref="A1:H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B1:Q27"/>
  <sheetViews>
    <sheetView tabSelected="1" workbookViewId="0" topLeftCell="A1">
      <selection activeCell="I20" sqref="I20"/>
    </sheetView>
  </sheetViews>
  <sheetFormatPr defaultColWidth="9.140625" defaultRowHeight="12.75"/>
  <sheetData>
    <row r="1" ht="12.75">
      <c r="B1" s="133"/>
    </row>
    <row r="2" ht="12.75">
      <c r="B2" s="133"/>
    </row>
    <row r="3" spans="2:15" ht="12.75">
      <c r="B3" s="3"/>
      <c r="C3" s="3" t="s">
        <v>108</v>
      </c>
      <c r="D3" s="3"/>
      <c r="E3" s="3"/>
      <c r="F3" s="3"/>
      <c r="G3" s="3"/>
      <c r="H3" s="3" t="s">
        <v>194</v>
      </c>
      <c r="I3" s="3"/>
      <c r="J3" s="3"/>
      <c r="K3" s="3"/>
      <c r="L3" s="3"/>
      <c r="M3" s="3"/>
      <c r="N3" s="418" t="s">
        <v>94</v>
      </c>
      <c r="O3" s="427"/>
    </row>
    <row r="4" spans="2:17" ht="12.75">
      <c r="B4" s="3"/>
      <c r="C4" s="3" t="s">
        <v>109</v>
      </c>
      <c r="D4" s="3"/>
      <c r="E4" s="3"/>
      <c r="F4" s="3"/>
      <c r="G4" s="3"/>
      <c r="H4" s="3"/>
      <c r="I4" s="3"/>
      <c r="J4" s="3"/>
      <c r="K4" s="3"/>
      <c r="L4" s="3"/>
      <c r="M4" s="3"/>
      <c r="N4" s="420" t="s">
        <v>93</v>
      </c>
      <c r="O4" s="421"/>
      <c r="P4" s="194"/>
      <c r="Q4" s="116"/>
    </row>
    <row r="5" spans="2:17" ht="12.75">
      <c r="B5" s="129"/>
      <c r="C5" s="6" t="s">
        <v>124</v>
      </c>
      <c r="D5" s="6" t="s">
        <v>139</v>
      </c>
      <c r="E5" s="6" t="s">
        <v>152</v>
      </c>
      <c r="F5" s="6" t="s">
        <v>165</v>
      </c>
      <c r="G5" s="6"/>
      <c r="H5" s="6" t="s">
        <v>124</v>
      </c>
      <c r="I5" s="6" t="s">
        <v>139</v>
      </c>
      <c r="J5" s="6" t="s">
        <v>152</v>
      </c>
      <c r="K5" s="6" t="s">
        <v>165</v>
      </c>
      <c r="L5" s="129"/>
      <c r="M5" s="242" t="s">
        <v>90</v>
      </c>
      <c r="N5" s="6" t="s">
        <v>124</v>
      </c>
      <c r="O5" s="6" t="s">
        <v>139</v>
      </c>
      <c r="P5" s="6" t="s">
        <v>152</v>
      </c>
      <c r="Q5" s="6" t="s">
        <v>165</v>
      </c>
    </row>
    <row r="6" spans="2:16" ht="12.75">
      <c r="B6" s="129"/>
      <c r="C6" s="129"/>
      <c r="D6" s="129"/>
      <c r="E6" s="129"/>
      <c r="F6" s="129"/>
      <c r="G6" s="129"/>
      <c r="H6" s="129"/>
      <c r="I6" s="129"/>
      <c r="J6" s="129"/>
      <c r="K6" s="129"/>
      <c r="L6" s="129"/>
      <c r="M6" s="129"/>
      <c r="N6" s="3"/>
      <c r="O6" s="3"/>
      <c r="P6" s="3"/>
    </row>
    <row r="7" spans="2:17" ht="12.75">
      <c r="B7" s="3" t="s">
        <v>66</v>
      </c>
      <c r="C7" s="3">
        <v>33</v>
      </c>
      <c r="D7" s="3">
        <v>33</v>
      </c>
      <c r="E7" s="3">
        <v>33</v>
      </c>
      <c r="F7" s="3">
        <v>33</v>
      </c>
      <c r="G7" s="3"/>
      <c r="H7" s="3">
        <v>23</v>
      </c>
      <c r="I7" s="3">
        <v>22</v>
      </c>
      <c r="J7" s="3">
        <v>23</v>
      </c>
      <c r="K7" s="3">
        <v>25</v>
      </c>
      <c r="L7" s="3"/>
      <c r="M7" s="121">
        <f aca="true" t="shared" si="0" ref="M7:M15">(F19/D19)*100</f>
        <v>60.60606060606061</v>
      </c>
      <c r="N7" s="121">
        <f aca="true" t="shared" si="1" ref="N7:N15">(H7/C7)*100</f>
        <v>69.6969696969697</v>
      </c>
      <c r="O7" s="121">
        <f aca="true" t="shared" si="2" ref="O7:O15">(I7/D7)*100</f>
        <v>66.66666666666666</v>
      </c>
      <c r="P7" s="121">
        <f aca="true" t="shared" si="3" ref="P7:Q15">(J7/E7)*100</f>
        <v>69.6969696969697</v>
      </c>
      <c r="Q7" s="121">
        <f t="shared" si="3"/>
        <v>75.75757575757575</v>
      </c>
    </row>
    <row r="8" spans="2:17" ht="12.75">
      <c r="B8" s="3" t="s">
        <v>67</v>
      </c>
      <c r="C8" s="3">
        <v>36</v>
      </c>
      <c r="D8" s="3">
        <v>36</v>
      </c>
      <c r="E8" s="3">
        <v>36</v>
      </c>
      <c r="F8" s="3">
        <v>36</v>
      </c>
      <c r="G8" s="3"/>
      <c r="H8" s="3">
        <v>35</v>
      </c>
      <c r="I8" s="3">
        <v>35</v>
      </c>
      <c r="J8" s="3">
        <v>35</v>
      </c>
      <c r="K8" s="3">
        <v>36</v>
      </c>
      <c r="L8" s="3"/>
      <c r="M8" s="121">
        <f t="shared" si="0"/>
        <v>86.11111111111111</v>
      </c>
      <c r="N8" s="121">
        <f t="shared" si="1"/>
        <v>97.22222222222221</v>
      </c>
      <c r="O8" s="121">
        <f t="shared" si="2"/>
        <v>97.22222222222221</v>
      </c>
      <c r="P8" s="121">
        <f t="shared" si="3"/>
        <v>97.22222222222221</v>
      </c>
      <c r="Q8" s="121">
        <f t="shared" si="3"/>
        <v>100</v>
      </c>
    </row>
    <row r="9" spans="2:17" ht="12.75">
      <c r="B9" s="3" t="s">
        <v>68</v>
      </c>
      <c r="C9" s="3">
        <v>47</v>
      </c>
      <c r="D9" s="3">
        <v>47</v>
      </c>
      <c r="E9" s="3">
        <v>47</v>
      </c>
      <c r="F9" s="3">
        <v>56</v>
      </c>
      <c r="G9" s="3"/>
      <c r="H9" s="3">
        <v>37</v>
      </c>
      <c r="I9" s="3">
        <v>39</v>
      </c>
      <c r="J9" s="3">
        <v>39</v>
      </c>
      <c r="K9" s="3">
        <v>51</v>
      </c>
      <c r="L9" s="3"/>
      <c r="M9" s="121">
        <f t="shared" si="0"/>
        <v>76.59574468085107</v>
      </c>
      <c r="N9" s="121">
        <f t="shared" si="1"/>
        <v>78.72340425531915</v>
      </c>
      <c r="O9" s="121">
        <f t="shared" si="2"/>
        <v>82.97872340425532</v>
      </c>
      <c r="P9" s="121">
        <f t="shared" si="3"/>
        <v>82.97872340425532</v>
      </c>
      <c r="Q9" s="121">
        <f t="shared" si="3"/>
        <v>91.07142857142857</v>
      </c>
    </row>
    <row r="10" spans="2:17" ht="12.75">
      <c r="B10" s="3" t="s">
        <v>70</v>
      </c>
      <c r="C10" s="3">
        <v>34</v>
      </c>
      <c r="D10" s="3">
        <v>34</v>
      </c>
      <c r="E10" s="3">
        <v>34</v>
      </c>
      <c r="F10" s="3">
        <v>27</v>
      </c>
      <c r="G10" s="3"/>
      <c r="H10" s="3">
        <v>30</v>
      </c>
      <c r="I10" s="3">
        <v>30</v>
      </c>
      <c r="J10" s="3">
        <v>31</v>
      </c>
      <c r="K10" s="3">
        <v>23</v>
      </c>
      <c r="L10" s="3"/>
      <c r="M10" s="121">
        <f t="shared" si="0"/>
        <v>85.29411764705883</v>
      </c>
      <c r="N10" s="121">
        <f t="shared" si="1"/>
        <v>88.23529411764706</v>
      </c>
      <c r="O10" s="121">
        <f t="shared" si="2"/>
        <v>88.23529411764706</v>
      </c>
      <c r="P10" s="121">
        <f t="shared" si="3"/>
        <v>91.17647058823529</v>
      </c>
      <c r="Q10" s="121">
        <f t="shared" si="3"/>
        <v>85.18518518518519</v>
      </c>
    </row>
    <row r="11" spans="2:17" ht="12.75">
      <c r="B11" s="3" t="s">
        <v>69</v>
      </c>
      <c r="C11" s="3">
        <v>238</v>
      </c>
      <c r="D11" s="3">
        <v>238</v>
      </c>
      <c r="E11" s="3">
        <v>238</v>
      </c>
      <c r="F11" s="3">
        <v>201</v>
      </c>
      <c r="G11" s="3"/>
      <c r="H11" s="3">
        <v>82</v>
      </c>
      <c r="I11" s="3">
        <v>92</v>
      </c>
      <c r="J11" s="3">
        <v>100</v>
      </c>
      <c r="K11" s="3">
        <v>99</v>
      </c>
      <c r="L11" s="3"/>
      <c r="M11" s="121">
        <f t="shared" si="0"/>
        <v>29.831932773109244</v>
      </c>
      <c r="N11" s="121">
        <f t="shared" si="1"/>
        <v>34.45378151260504</v>
      </c>
      <c r="O11" s="121">
        <f t="shared" si="2"/>
        <v>38.655462184873954</v>
      </c>
      <c r="P11" s="121">
        <f t="shared" si="3"/>
        <v>42.016806722689076</v>
      </c>
      <c r="Q11" s="121">
        <f t="shared" si="3"/>
        <v>49.25373134328358</v>
      </c>
    </row>
    <row r="12" spans="2:17" ht="12.75">
      <c r="B12" s="2" t="s">
        <v>5</v>
      </c>
      <c r="C12" s="3">
        <v>90</v>
      </c>
      <c r="D12" s="3">
        <v>90</v>
      </c>
      <c r="E12" s="3">
        <v>90</v>
      </c>
      <c r="F12" s="3">
        <f>SUM(F13:F14)</f>
        <v>90</v>
      </c>
      <c r="G12" s="3"/>
      <c r="H12" s="3">
        <v>44</v>
      </c>
      <c r="I12" s="3">
        <v>48</v>
      </c>
      <c r="J12" s="3">
        <v>48</v>
      </c>
      <c r="K12" s="3">
        <v>49</v>
      </c>
      <c r="L12" s="3"/>
      <c r="M12" s="121">
        <f t="shared" si="0"/>
        <v>47.19101123595505</v>
      </c>
      <c r="N12" s="121">
        <f t="shared" si="1"/>
        <v>48.888888888888886</v>
      </c>
      <c r="O12" s="121">
        <f t="shared" si="2"/>
        <v>53.333333333333336</v>
      </c>
      <c r="P12" s="121">
        <f t="shared" si="3"/>
        <v>53.333333333333336</v>
      </c>
      <c r="Q12" s="121">
        <f t="shared" si="3"/>
        <v>54.44444444444444</v>
      </c>
    </row>
    <row r="13" spans="2:17" ht="12.75">
      <c r="B13" s="3" t="s">
        <v>89</v>
      </c>
      <c r="C13" s="3">
        <v>1</v>
      </c>
      <c r="D13" s="3">
        <v>1</v>
      </c>
      <c r="E13" s="3">
        <v>1</v>
      </c>
      <c r="F13" s="3">
        <v>1</v>
      </c>
      <c r="G13" s="3"/>
      <c r="H13" s="3">
        <v>1</v>
      </c>
      <c r="I13" s="3">
        <v>1</v>
      </c>
      <c r="J13" s="3">
        <v>1</v>
      </c>
      <c r="K13" s="3">
        <v>1</v>
      </c>
      <c r="L13" s="3"/>
      <c r="M13" s="121">
        <f t="shared" si="0"/>
        <v>100</v>
      </c>
      <c r="N13" s="121">
        <f t="shared" si="1"/>
        <v>100</v>
      </c>
      <c r="O13" s="121">
        <f t="shared" si="2"/>
        <v>100</v>
      </c>
      <c r="P13" s="121">
        <f t="shared" si="3"/>
        <v>100</v>
      </c>
      <c r="Q13" s="121">
        <f t="shared" si="3"/>
        <v>100</v>
      </c>
    </row>
    <row r="14" spans="2:17" ht="14.25">
      <c r="B14" s="131" t="s">
        <v>96</v>
      </c>
      <c r="C14" s="130">
        <v>89</v>
      </c>
      <c r="D14" s="130">
        <v>89</v>
      </c>
      <c r="E14" s="130">
        <v>89</v>
      </c>
      <c r="F14" s="130">
        <v>89</v>
      </c>
      <c r="G14" s="131"/>
      <c r="H14" s="130"/>
      <c r="I14" s="130"/>
      <c r="J14" s="130"/>
      <c r="K14" s="130"/>
      <c r="L14" s="131"/>
      <c r="M14" s="121">
        <f t="shared" si="0"/>
        <v>0</v>
      </c>
      <c r="N14" s="121">
        <f t="shared" si="1"/>
        <v>0</v>
      </c>
      <c r="O14" s="121">
        <f t="shared" si="2"/>
        <v>0</v>
      </c>
      <c r="P14" s="121">
        <f t="shared" si="3"/>
        <v>0</v>
      </c>
      <c r="Q14" s="121">
        <f t="shared" si="3"/>
        <v>0</v>
      </c>
    </row>
    <row r="15" spans="2:17" ht="12.75">
      <c r="B15" s="101" t="s">
        <v>81</v>
      </c>
      <c r="C15" s="101">
        <v>478</v>
      </c>
      <c r="D15" s="101">
        <v>478</v>
      </c>
      <c r="E15" s="101">
        <v>478</v>
      </c>
      <c r="F15" s="101">
        <f>F7+F8+F9+F10+F11+F12</f>
        <v>443</v>
      </c>
      <c r="G15" s="101"/>
      <c r="H15" s="101">
        <v>252</v>
      </c>
      <c r="I15" s="101">
        <v>267</v>
      </c>
      <c r="J15" s="101">
        <v>277</v>
      </c>
      <c r="K15" s="101">
        <f>SUM(K7:K14)</f>
        <v>284</v>
      </c>
      <c r="L15" s="101"/>
      <c r="M15" s="132">
        <f t="shared" si="0"/>
        <v>48.21802935010482</v>
      </c>
      <c r="N15" s="132">
        <f t="shared" si="1"/>
        <v>52.719665271966534</v>
      </c>
      <c r="O15" s="132">
        <f t="shared" si="2"/>
        <v>55.85774058577406</v>
      </c>
      <c r="P15" s="132">
        <f t="shared" si="3"/>
        <v>57.94979079497908</v>
      </c>
      <c r="Q15" s="132">
        <f t="shared" si="3"/>
        <v>64.10835214446952</v>
      </c>
    </row>
    <row r="16" ht="12.75">
      <c r="B16" s="133"/>
    </row>
    <row r="17" spans="2:11" ht="12.75">
      <c r="B17" s="133"/>
      <c r="K17">
        <v>277</v>
      </c>
    </row>
    <row r="18" spans="2:6" ht="12.75">
      <c r="B18" t="s">
        <v>90</v>
      </c>
      <c r="D18" t="s">
        <v>169</v>
      </c>
      <c r="F18" t="s">
        <v>194</v>
      </c>
    </row>
    <row r="19" spans="2:6" ht="12.75">
      <c r="B19" s="3" t="s">
        <v>66</v>
      </c>
      <c r="D19">
        <v>33</v>
      </c>
      <c r="F19" s="3">
        <v>20</v>
      </c>
    </row>
    <row r="20" spans="2:6" ht="12.75">
      <c r="B20" s="3" t="s">
        <v>67</v>
      </c>
      <c r="D20">
        <v>36</v>
      </c>
      <c r="F20" s="3">
        <v>31</v>
      </c>
    </row>
    <row r="21" spans="2:6" ht="12.75">
      <c r="B21" s="3" t="s">
        <v>68</v>
      </c>
      <c r="D21">
        <v>47</v>
      </c>
      <c r="F21" s="3">
        <v>36</v>
      </c>
    </row>
    <row r="22" spans="2:6" ht="12.75">
      <c r="B22" s="3" t="s">
        <v>70</v>
      </c>
      <c r="D22">
        <v>34</v>
      </c>
      <c r="F22" s="3">
        <v>29</v>
      </c>
    </row>
    <row r="23" spans="2:6" ht="12.75">
      <c r="B23" s="3" t="s">
        <v>69</v>
      </c>
      <c r="D23">
        <v>238</v>
      </c>
      <c r="F23" s="3">
        <v>71</v>
      </c>
    </row>
    <row r="24" spans="2:6" ht="12.75">
      <c r="B24" s="2" t="s">
        <v>5</v>
      </c>
      <c r="D24">
        <v>89</v>
      </c>
      <c r="F24" s="3">
        <v>42</v>
      </c>
    </row>
    <row r="25" spans="2:6" ht="12.75">
      <c r="B25" s="3" t="s">
        <v>89</v>
      </c>
      <c r="D25">
        <v>1</v>
      </c>
      <c r="F25" s="3">
        <v>1</v>
      </c>
    </row>
    <row r="26" spans="2:6" ht="14.25">
      <c r="B26" s="131" t="s">
        <v>96</v>
      </c>
      <c r="D26">
        <v>88</v>
      </c>
      <c r="F26" s="130"/>
    </row>
    <row r="27" spans="2:6" ht="12.75">
      <c r="B27" s="101" t="s">
        <v>81</v>
      </c>
      <c r="D27">
        <v>477</v>
      </c>
      <c r="F27" s="101">
        <f>SUM(F19:F26)</f>
        <v>230</v>
      </c>
    </row>
  </sheetData>
  <mergeCells count="2">
    <mergeCell ref="N3:O3"/>
    <mergeCell ref="N4:O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H32"/>
  <sheetViews>
    <sheetView showGridLines="0" workbookViewId="0" topLeftCell="A1">
      <selection activeCell="G26" sqref="G26"/>
    </sheetView>
  </sheetViews>
  <sheetFormatPr defaultColWidth="9.140625" defaultRowHeight="12.75"/>
  <cols>
    <col min="4" max="4" width="20.8515625" style="0" customWidth="1"/>
    <col min="5" max="5" width="12.7109375" style="0" customWidth="1"/>
    <col min="6" max="6" width="11.28125" style="0" customWidth="1"/>
    <col min="7" max="7" width="14.7109375" style="0" customWidth="1"/>
    <col min="8" max="8" width="2.28125" style="0" customWidth="1"/>
    <col min="9" max="9" width="3.00390625" style="0" customWidth="1"/>
  </cols>
  <sheetData>
    <row r="1" spans="1:8" ht="15.75">
      <c r="A1" s="335" t="s">
        <v>170</v>
      </c>
      <c r="B1" s="336"/>
      <c r="C1" s="337"/>
      <c r="D1" s="337"/>
      <c r="E1" s="337"/>
      <c r="F1" s="337"/>
      <c r="G1" s="337"/>
      <c r="H1" s="338"/>
    </row>
    <row r="2" spans="1:8" ht="12.75">
      <c r="A2" s="123"/>
      <c r="B2" s="124"/>
      <c r="C2" s="125"/>
      <c r="D2" s="125"/>
      <c r="E2" s="125"/>
      <c r="F2" s="125"/>
      <c r="G2" s="127" t="s">
        <v>0</v>
      </c>
      <c r="H2" s="126"/>
    </row>
    <row r="3" spans="1:8" ht="12.75">
      <c r="A3" s="352" t="s">
        <v>98</v>
      </c>
      <c r="B3" s="353"/>
      <c r="C3" s="354"/>
      <c r="D3" s="354"/>
      <c r="E3" s="354"/>
      <c r="F3" s="354"/>
      <c r="G3" s="354"/>
      <c r="H3" s="126"/>
    </row>
    <row r="4" spans="1:8" ht="12.75">
      <c r="A4" s="352"/>
      <c r="B4" s="355"/>
      <c r="C4" s="354"/>
      <c r="D4" s="354"/>
      <c r="E4" s="354"/>
      <c r="F4" s="354"/>
      <c r="G4" s="356"/>
      <c r="H4" s="126"/>
    </row>
    <row r="5" spans="1:8" ht="12.75">
      <c r="A5" s="352"/>
      <c r="B5" s="355"/>
      <c r="C5" s="354"/>
      <c r="D5" s="354"/>
      <c r="E5" s="238" t="s">
        <v>123</v>
      </c>
      <c r="F5" s="302"/>
      <c r="G5" s="238" t="s">
        <v>123</v>
      </c>
      <c r="H5" s="126"/>
    </row>
    <row r="6" spans="1:8" ht="12.75">
      <c r="A6" s="352"/>
      <c r="B6" s="355"/>
      <c r="C6" s="354"/>
      <c r="D6" s="354"/>
      <c r="E6" s="357" t="s">
        <v>191</v>
      </c>
      <c r="F6" s="238" t="s">
        <v>192</v>
      </c>
      <c r="G6" s="358" t="s">
        <v>193</v>
      </c>
      <c r="H6" s="126"/>
    </row>
    <row r="7" spans="1:8" ht="12.75">
      <c r="A7" s="352"/>
      <c r="B7" s="355"/>
      <c r="C7" s="354"/>
      <c r="D7" s="354"/>
      <c r="E7" s="357"/>
      <c r="F7" s="238"/>
      <c r="G7" s="358"/>
      <c r="H7" s="126"/>
    </row>
    <row r="8" spans="1:8" ht="12.75">
      <c r="A8" s="359"/>
      <c r="B8" s="355"/>
      <c r="C8" s="354"/>
      <c r="D8" s="354"/>
      <c r="E8" s="354"/>
      <c r="F8" s="354"/>
      <c r="G8" s="354"/>
      <c r="H8" s="126"/>
    </row>
    <row r="9" spans="1:8" ht="12.75">
      <c r="A9" s="347" t="s">
        <v>172</v>
      </c>
      <c r="B9" s="353"/>
      <c r="C9" s="348"/>
      <c r="D9" s="348"/>
      <c r="E9" s="142">
        <v>62688.444</v>
      </c>
      <c r="F9" s="354"/>
      <c r="G9" s="140"/>
      <c r="H9" s="126"/>
    </row>
    <row r="10" spans="1:8" ht="12.75">
      <c r="A10" s="349"/>
      <c r="B10" s="355"/>
      <c r="C10" s="354"/>
      <c r="D10" s="354"/>
      <c r="E10" s="354"/>
      <c r="F10" s="354"/>
      <c r="G10" s="140"/>
      <c r="H10" s="126"/>
    </row>
    <row r="11" spans="1:8" ht="12.75">
      <c r="A11" s="349" t="s">
        <v>99</v>
      </c>
      <c r="B11" s="354"/>
      <c r="C11" s="354"/>
      <c r="D11" s="354"/>
      <c r="E11" s="354"/>
      <c r="F11" s="140">
        <v>9591.53</v>
      </c>
      <c r="G11" s="140"/>
      <c r="H11" s="126"/>
    </row>
    <row r="12" spans="1:8" ht="12.75">
      <c r="A12" s="350" t="s">
        <v>113</v>
      </c>
      <c r="B12" s="354"/>
      <c r="C12" s="354"/>
      <c r="D12" s="354"/>
      <c r="E12" s="354"/>
      <c r="F12" s="140">
        <v>1637.358</v>
      </c>
      <c r="G12" s="140"/>
      <c r="H12" s="126"/>
    </row>
    <row r="13" spans="1:8" ht="12.75">
      <c r="A13" s="350" t="s">
        <v>114</v>
      </c>
      <c r="B13" s="354"/>
      <c r="C13" s="354"/>
      <c r="D13" s="354"/>
      <c r="E13" s="354"/>
      <c r="F13" s="140">
        <v>270.551</v>
      </c>
      <c r="G13" s="140"/>
      <c r="H13" s="126"/>
    </row>
    <row r="14" spans="1:8" ht="12.75">
      <c r="A14" s="350" t="s">
        <v>116</v>
      </c>
      <c r="B14" s="354"/>
      <c r="C14" s="354"/>
      <c r="D14" s="354"/>
      <c r="E14" s="354"/>
      <c r="F14" s="140">
        <v>144.314</v>
      </c>
      <c r="G14" s="140"/>
      <c r="H14" s="126"/>
    </row>
    <row r="15" spans="1:8" ht="14.25">
      <c r="A15" s="350" t="s">
        <v>140</v>
      </c>
      <c r="B15" s="354"/>
      <c r="C15" s="354"/>
      <c r="D15" s="354"/>
      <c r="E15" s="354"/>
      <c r="F15" s="351">
        <v>29.061</v>
      </c>
      <c r="G15" s="140"/>
      <c r="H15" s="126"/>
    </row>
    <row r="16" spans="1:8" ht="12.75">
      <c r="A16" s="347" t="s">
        <v>100</v>
      </c>
      <c r="B16" s="348"/>
      <c r="C16" s="348"/>
      <c r="D16" s="348"/>
      <c r="E16" s="348"/>
      <c r="F16" s="142">
        <v>7510.246</v>
      </c>
      <c r="G16" s="140"/>
      <c r="H16" s="126"/>
    </row>
    <row r="17" spans="1:8" ht="12.75">
      <c r="A17" s="349"/>
      <c r="B17" s="354"/>
      <c r="C17" s="354"/>
      <c r="D17" s="354"/>
      <c r="E17" s="354"/>
      <c r="F17" s="354"/>
      <c r="G17" s="140"/>
      <c r="H17" s="126"/>
    </row>
    <row r="18" spans="1:8" ht="12.75">
      <c r="A18" s="360" t="s">
        <v>173</v>
      </c>
      <c r="B18" s="361"/>
      <c r="C18" s="362"/>
      <c r="D18" s="362"/>
      <c r="E18" s="362"/>
      <c r="F18" s="362"/>
      <c r="G18" s="174">
        <v>70198.691</v>
      </c>
      <c r="H18" s="189"/>
    </row>
    <row r="19" spans="1:8" ht="13.5" thickBot="1">
      <c r="A19" s="360"/>
      <c r="B19" s="361"/>
      <c r="C19" s="362"/>
      <c r="D19" s="362"/>
      <c r="E19" s="362"/>
      <c r="F19" s="362"/>
      <c r="G19" s="174"/>
      <c r="H19" s="189"/>
    </row>
    <row r="20" spans="1:8" ht="12.75">
      <c r="A20" s="363"/>
      <c r="B20" s="364"/>
      <c r="C20" s="365"/>
      <c r="D20" s="365"/>
      <c r="E20" s="365"/>
      <c r="F20" s="365"/>
      <c r="G20" s="366"/>
      <c r="H20" s="190"/>
    </row>
    <row r="21" spans="1:8" ht="12.75">
      <c r="A21" s="367" t="s">
        <v>102</v>
      </c>
      <c r="B21" s="355"/>
      <c r="C21" s="354"/>
      <c r="D21" s="354"/>
      <c r="E21" s="140">
        <v>54444.499</v>
      </c>
      <c r="F21" s="354"/>
      <c r="G21" s="140">
        <v>55713.493</v>
      </c>
      <c r="H21" s="126"/>
    </row>
    <row r="22" spans="1:8" ht="12.75">
      <c r="A22" s="367" t="s">
        <v>103</v>
      </c>
      <c r="B22" s="355"/>
      <c r="C22" s="354"/>
      <c r="D22" s="354"/>
      <c r="E22" s="351">
        <v>3095.271</v>
      </c>
      <c r="F22" s="354"/>
      <c r="G22" s="351">
        <v>4083.789</v>
      </c>
      <c r="H22" s="126"/>
    </row>
    <row r="23" spans="1:8" ht="12.75">
      <c r="A23" s="368" t="s">
        <v>104</v>
      </c>
      <c r="B23" s="353"/>
      <c r="C23" s="348"/>
      <c r="D23" s="348"/>
      <c r="E23" s="142">
        <f>E21+E22</f>
        <v>57539.770000000004</v>
      </c>
      <c r="F23" s="142"/>
      <c r="G23" s="142">
        <f>G21+G22</f>
        <v>59797.282</v>
      </c>
      <c r="H23" s="135"/>
    </row>
    <row r="24" spans="1:8" ht="12.75">
      <c r="A24" s="367"/>
      <c r="B24" s="354"/>
      <c r="C24" s="354"/>
      <c r="D24" s="354"/>
      <c r="E24" s="140"/>
      <c r="F24" s="354"/>
      <c r="G24" s="140"/>
      <c r="H24" s="126"/>
    </row>
    <row r="25" spans="1:8" ht="12.75">
      <c r="A25" s="367" t="s">
        <v>105</v>
      </c>
      <c r="B25" s="355"/>
      <c r="C25" s="354"/>
      <c r="D25" s="354"/>
      <c r="E25" s="140">
        <v>69890.265</v>
      </c>
      <c r="F25" s="354"/>
      <c r="G25" s="140">
        <v>73456.939</v>
      </c>
      <c r="H25" s="126"/>
    </row>
    <row r="26" spans="1:8" ht="12.75">
      <c r="A26" s="367" t="s">
        <v>106</v>
      </c>
      <c r="B26" s="355"/>
      <c r="C26" s="354"/>
      <c r="D26" s="354"/>
      <c r="E26" s="140">
        <v>78893.774</v>
      </c>
      <c r="F26" s="354"/>
      <c r="G26" s="140">
        <v>82909.58</v>
      </c>
      <c r="H26" s="126"/>
    </row>
    <row r="27" spans="1:8" ht="12.75">
      <c r="A27" s="367"/>
      <c r="B27" s="355"/>
      <c r="C27" s="354"/>
      <c r="D27" s="354"/>
      <c r="E27" s="140"/>
      <c r="F27" s="354"/>
      <c r="G27" s="140"/>
      <c r="H27" s="126"/>
    </row>
    <row r="28" spans="1:8" ht="12.75">
      <c r="A28" s="369" t="s">
        <v>101</v>
      </c>
      <c r="B28" s="370"/>
      <c r="C28" s="370"/>
      <c r="D28" s="370"/>
      <c r="E28" s="371"/>
      <c r="F28" s="370"/>
      <c r="G28" s="371"/>
      <c r="H28" s="178"/>
    </row>
    <row r="29" spans="1:8" ht="28.5" customHeight="1">
      <c r="A29" s="367"/>
      <c r="B29" s="355"/>
      <c r="C29" s="354"/>
      <c r="D29" s="354"/>
      <c r="E29" s="140">
        <v>25618.846</v>
      </c>
      <c r="F29" s="354"/>
      <c r="G29" s="140">
        <v>21296.289</v>
      </c>
      <c r="H29" s="126"/>
    </row>
    <row r="30" spans="1:8" ht="12.75" customHeight="1">
      <c r="A30" s="372"/>
      <c r="B30" s="373"/>
      <c r="C30" s="225"/>
      <c r="D30" s="225"/>
      <c r="E30" s="351"/>
      <c r="F30" s="225"/>
      <c r="G30" s="351"/>
      <c r="H30" s="128"/>
    </row>
    <row r="31" spans="1:8" ht="12.75">
      <c r="A31" s="208" t="s">
        <v>8</v>
      </c>
      <c r="B31" s="209"/>
      <c r="C31" s="209"/>
      <c r="D31" s="209"/>
      <c r="E31" s="209"/>
      <c r="F31" s="209"/>
      <c r="G31" s="209"/>
      <c r="H31" s="210"/>
    </row>
    <row r="32" spans="1:8" ht="49.5" customHeight="1">
      <c r="A32" s="428" t="s">
        <v>167</v>
      </c>
      <c r="B32" s="429"/>
      <c r="C32" s="429"/>
      <c r="D32" s="429"/>
      <c r="E32" s="429"/>
      <c r="F32" s="429"/>
      <c r="G32" s="429"/>
      <c r="H32" s="430"/>
    </row>
  </sheetData>
  <mergeCells count="1">
    <mergeCell ref="A32:H32"/>
  </mergeCells>
  <printOptions/>
  <pageMargins left="0.75" right="0.75" top="1" bottom="1" header="0.5" footer="0.5"/>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tabColor indexed="12"/>
    <pageSetUpPr fitToPage="1"/>
  </sheetPr>
  <dimension ref="A1:K28"/>
  <sheetViews>
    <sheetView workbookViewId="0" topLeftCell="A1">
      <selection activeCell="K1" sqref="K1"/>
    </sheetView>
  </sheetViews>
  <sheetFormatPr defaultColWidth="9.140625" defaultRowHeight="12.75"/>
  <cols>
    <col min="1" max="1" width="20.421875" style="0" customWidth="1"/>
    <col min="2" max="2" width="13.00390625" style="0" customWidth="1"/>
    <col min="3" max="4" width="12.7109375" style="0" customWidth="1"/>
    <col min="5" max="5" width="12.00390625" style="0" customWidth="1"/>
    <col min="6" max="6" width="12.28125" style="0" customWidth="1"/>
    <col min="7" max="7" width="13.28125" style="0" customWidth="1"/>
    <col min="8" max="8" width="11.57421875" style="0" customWidth="1"/>
    <col min="9" max="9" width="1.28515625" style="0" customWidth="1"/>
    <col min="11" max="11" width="10.140625" style="0" bestFit="1" customWidth="1"/>
  </cols>
  <sheetData>
    <row r="1" spans="1:11" ht="18.75" customHeight="1">
      <c r="A1" s="303" t="s">
        <v>184</v>
      </c>
      <c r="B1" s="295"/>
      <c r="C1" s="295"/>
      <c r="D1" s="295"/>
      <c r="E1" s="295"/>
      <c r="F1" s="295"/>
      <c r="G1" s="295"/>
      <c r="H1" s="295"/>
      <c r="I1" s="304"/>
      <c r="K1" s="412"/>
    </row>
    <row r="2" spans="1:11" ht="15">
      <c r="A2" s="211"/>
      <c r="B2" s="212"/>
      <c r="C2" s="212"/>
      <c r="D2" s="212"/>
      <c r="E2" s="212"/>
      <c r="F2" s="212"/>
      <c r="G2" s="212"/>
      <c r="H2" s="238" t="s">
        <v>148</v>
      </c>
      <c r="I2" s="239"/>
      <c r="K2" s="334"/>
    </row>
    <row r="3" spans="1:9" ht="15">
      <c r="A3" s="211"/>
      <c r="B3" s="212"/>
      <c r="C3" s="212"/>
      <c r="D3" s="212"/>
      <c r="E3" s="212"/>
      <c r="F3" s="212"/>
      <c r="G3" s="212"/>
      <c r="H3" s="238"/>
      <c r="I3" s="239"/>
    </row>
    <row r="4" spans="1:9" ht="25.5">
      <c r="A4" s="214" t="s">
        <v>143</v>
      </c>
      <c r="B4" s="215" t="s">
        <v>66</v>
      </c>
      <c r="C4" s="215" t="s">
        <v>67</v>
      </c>
      <c r="D4" s="215" t="s">
        <v>68</v>
      </c>
      <c r="E4" s="215" t="s">
        <v>70</v>
      </c>
      <c r="F4" s="215" t="s">
        <v>69</v>
      </c>
      <c r="G4" s="215" t="s">
        <v>149</v>
      </c>
      <c r="H4" s="237" t="s">
        <v>19</v>
      </c>
      <c r="I4" s="239"/>
    </row>
    <row r="5" spans="1:9" ht="15">
      <c r="A5" s="217"/>
      <c r="B5" s="227"/>
      <c r="C5" s="227"/>
      <c r="D5" s="227"/>
      <c r="E5" s="227"/>
      <c r="F5" s="227"/>
      <c r="G5" s="227"/>
      <c r="H5" s="238"/>
      <c r="I5" s="239"/>
    </row>
    <row r="6" spans="1:9" ht="12.75">
      <c r="A6" s="218" t="s">
        <v>145</v>
      </c>
      <c r="B6" s="302">
        <v>2</v>
      </c>
      <c r="C6" s="302">
        <v>0</v>
      </c>
      <c r="D6" s="302">
        <v>1</v>
      </c>
      <c r="E6" s="302">
        <v>0</v>
      </c>
      <c r="F6" s="332">
        <v>76</v>
      </c>
      <c r="G6" s="333">
        <v>10</v>
      </c>
      <c r="H6" s="223">
        <v>89</v>
      </c>
      <c r="I6" s="239"/>
    </row>
    <row r="7" spans="1:9" ht="12.75">
      <c r="A7" s="220" t="s">
        <v>160</v>
      </c>
      <c r="B7" s="302">
        <v>3</v>
      </c>
      <c r="C7" s="302">
        <v>0</v>
      </c>
      <c r="D7" s="302">
        <v>4</v>
      </c>
      <c r="E7" s="302">
        <v>0</v>
      </c>
      <c r="F7" s="332">
        <v>46</v>
      </c>
      <c r="G7" s="302">
        <v>6</v>
      </c>
      <c r="H7" s="223">
        <v>59</v>
      </c>
      <c r="I7" s="239"/>
    </row>
    <row r="8" spans="1:9" ht="12.75">
      <c r="A8" s="220" t="s">
        <v>141</v>
      </c>
      <c r="B8" s="302">
        <v>1</v>
      </c>
      <c r="C8" s="302">
        <v>0</v>
      </c>
      <c r="D8" s="302">
        <v>3</v>
      </c>
      <c r="E8" s="302">
        <v>0</v>
      </c>
      <c r="F8" s="332">
        <v>32</v>
      </c>
      <c r="G8" s="302">
        <v>5</v>
      </c>
      <c r="H8" s="223">
        <v>41</v>
      </c>
      <c r="I8" s="239"/>
    </row>
    <row r="9" spans="1:9" ht="12.75">
      <c r="A9" s="220" t="s">
        <v>142</v>
      </c>
      <c r="B9" s="302">
        <v>14</v>
      </c>
      <c r="C9" s="302">
        <v>4</v>
      </c>
      <c r="D9" s="302">
        <v>23</v>
      </c>
      <c r="E9" s="302">
        <v>6</v>
      </c>
      <c r="F9" s="332">
        <v>26</v>
      </c>
      <c r="G9" s="302">
        <v>14</v>
      </c>
      <c r="H9" s="223">
        <v>87</v>
      </c>
      <c r="I9" s="239"/>
    </row>
    <row r="10" spans="1:9" ht="12.75">
      <c r="A10" s="220" t="s">
        <v>144</v>
      </c>
      <c r="B10" s="302">
        <v>7</v>
      </c>
      <c r="C10" s="302">
        <v>12</v>
      </c>
      <c r="D10" s="302">
        <v>15</v>
      </c>
      <c r="E10" s="302">
        <v>10</v>
      </c>
      <c r="F10" s="332">
        <v>10</v>
      </c>
      <c r="G10" s="302">
        <v>18</v>
      </c>
      <c r="H10" s="223">
        <v>72</v>
      </c>
      <c r="I10" s="239"/>
    </row>
    <row r="11" spans="1:9" ht="12.75">
      <c r="A11" s="220" t="s">
        <v>146</v>
      </c>
      <c r="B11" s="302">
        <v>2</v>
      </c>
      <c r="C11" s="302">
        <v>14</v>
      </c>
      <c r="D11" s="302">
        <v>7</v>
      </c>
      <c r="E11" s="302">
        <v>6</v>
      </c>
      <c r="F11" s="332">
        <v>4</v>
      </c>
      <c r="G11" s="302">
        <v>7</v>
      </c>
      <c r="H11" s="223">
        <v>40</v>
      </c>
      <c r="I11" s="239"/>
    </row>
    <row r="12" spans="1:9" ht="12.75">
      <c r="A12" s="220" t="s">
        <v>147</v>
      </c>
      <c r="B12" s="302">
        <v>4</v>
      </c>
      <c r="C12" s="302">
        <v>6</v>
      </c>
      <c r="D12" s="302">
        <v>3</v>
      </c>
      <c r="E12" s="302">
        <v>5</v>
      </c>
      <c r="F12" s="332">
        <v>7</v>
      </c>
      <c r="G12" s="302">
        <v>30</v>
      </c>
      <c r="H12" s="223">
        <v>55</v>
      </c>
      <c r="I12" s="239"/>
    </row>
    <row r="13" spans="1:9" ht="12.75">
      <c r="A13" s="222" t="s">
        <v>41</v>
      </c>
      <c r="B13" s="223">
        <v>33</v>
      </c>
      <c r="C13" s="223">
        <v>36</v>
      </c>
      <c r="D13" s="333">
        <v>56</v>
      </c>
      <c r="E13" s="333">
        <v>27</v>
      </c>
      <c r="F13" s="333">
        <v>201</v>
      </c>
      <c r="G13" s="223">
        <v>90</v>
      </c>
      <c r="H13" s="223">
        <v>443</v>
      </c>
      <c r="I13" s="239"/>
    </row>
    <row r="14" spans="1:9" ht="12.75">
      <c r="A14" s="224"/>
      <c r="B14" s="225"/>
      <c r="C14" s="225"/>
      <c r="D14" s="225"/>
      <c r="E14" s="225"/>
      <c r="F14" s="225"/>
      <c r="G14" s="225"/>
      <c r="H14" s="225"/>
      <c r="I14" s="240"/>
    </row>
    <row r="15" spans="1:9" ht="13.5" customHeight="1">
      <c r="A15" s="228" t="s">
        <v>8</v>
      </c>
      <c r="B15" s="229"/>
      <c r="C15" s="229"/>
      <c r="D15" s="229"/>
      <c r="E15" s="229"/>
      <c r="F15" s="229"/>
      <c r="G15" s="229"/>
      <c r="H15" s="229"/>
      <c r="I15" s="241"/>
    </row>
    <row r="28" spans="2:8" ht="12.75">
      <c r="B28" s="136"/>
      <c r="C28" s="136"/>
      <c r="D28" s="136"/>
      <c r="E28" s="136"/>
      <c r="G28" s="136"/>
      <c r="H28" s="135"/>
    </row>
  </sheetData>
  <printOptions/>
  <pageMargins left="0.75" right="0.75" top="1" bottom="1" header="0.5" footer="0.5"/>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12"/>
  </sheetPr>
  <dimension ref="A1:W38"/>
  <sheetViews>
    <sheetView showGridLines="0" workbookViewId="0" topLeftCell="A13">
      <selection activeCell="X21" sqref="X21"/>
    </sheetView>
  </sheetViews>
  <sheetFormatPr defaultColWidth="9.140625" defaultRowHeight="12.75"/>
  <cols>
    <col min="1" max="1" width="29.57421875" style="7" customWidth="1"/>
    <col min="2" max="2" width="6.8515625" style="7" customWidth="1"/>
    <col min="3" max="3" width="6.57421875" style="7" customWidth="1"/>
    <col min="4" max="4" width="9.8515625" style="7" customWidth="1"/>
    <col min="5" max="5" width="9.28125" style="7" customWidth="1"/>
    <col min="6" max="6" width="9.00390625" style="7" customWidth="1"/>
    <col min="7" max="7" width="8.140625" style="7" customWidth="1"/>
    <col min="8" max="8" width="7.7109375" style="7" customWidth="1"/>
    <col min="9" max="9" width="6.28125" style="7" customWidth="1"/>
    <col min="10" max="10" width="6.57421875" style="7" customWidth="1"/>
    <col min="11" max="11" width="7.57421875" style="97" customWidth="1"/>
    <col min="12" max="13" width="11.421875" style="7" customWidth="1"/>
    <col min="14" max="14" width="13.421875" style="7" customWidth="1"/>
    <col min="15" max="15" width="13.140625" style="7" customWidth="1"/>
    <col min="16" max="16" width="14.7109375" style="7" customWidth="1"/>
    <col min="17" max="17" width="14.140625" style="7" customWidth="1"/>
    <col min="18" max="18" width="14.28125" style="7" customWidth="1"/>
    <col min="19" max="19" width="15.140625" style="7" customWidth="1"/>
    <col min="20" max="20" width="13.00390625" style="7" customWidth="1"/>
    <col min="21" max="21" width="13.421875" style="7" customWidth="1"/>
    <col min="22" max="22" width="13.28125" style="7" customWidth="1"/>
    <col min="23" max="23" width="14.140625" style="7" customWidth="1"/>
    <col min="24" max="16384" width="11.421875" style="7" customWidth="1"/>
  </cols>
  <sheetData>
    <row r="1" spans="1:23" ht="18.75">
      <c r="A1" s="312" t="s">
        <v>181</v>
      </c>
      <c r="B1" s="329"/>
      <c r="C1" s="329"/>
      <c r="D1" s="329"/>
      <c r="E1" s="329"/>
      <c r="F1" s="329"/>
      <c r="G1" s="329"/>
      <c r="H1" s="329"/>
      <c r="I1" s="329"/>
      <c r="J1" s="329"/>
      <c r="K1" s="314"/>
      <c r="L1" s="1"/>
      <c r="M1" s="1"/>
      <c r="N1" s="1"/>
      <c r="O1" s="1"/>
      <c r="P1" s="1"/>
      <c r="Q1" s="1"/>
      <c r="R1" s="1"/>
      <c r="S1" s="1"/>
      <c r="T1" s="1"/>
      <c r="U1" s="1"/>
      <c r="V1" s="1"/>
      <c r="W1" s="1"/>
    </row>
    <row r="2" spans="1:23" ht="12.75">
      <c r="A2" s="79"/>
      <c r="B2" s="28"/>
      <c r="C2" s="28"/>
      <c r="D2" s="28"/>
      <c r="E2" s="28"/>
      <c r="F2" s="28"/>
      <c r="G2" s="28"/>
      <c r="H2" s="28"/>
      <c r="I2" s="28"/>
      <c r="J2" s="28"/>
      <c r="K2" s="80" t="s">
        <v>0</v>
      </c>
      <c r="L2" s="5"/>
      <c r="M2" s="5"/>
      <c r="N2" s="5"/>
      <c r="O2" s="5"/>
      <c r="P2" s="5"/>
      <c r="Q2" s="5"/>
      <c r="R2" s="5"/>
      <c r="S2" s="5"/>
      <c r="T2" s="5"/>
      <c r="U2" s="5"/>
      <c r="V2" s="5"/>
      <c r="W2" s="5"/>
    </row>
    <row r="3" spans="1:23" ht="12.75">
      <c r="A3" s="79"/>
      <c r="B3" s="28"/>
      <c r="C3" s="28"/>
      <c r="D3" s="28"/>
      <c r="E3" s="28"/>
      <c r="F3" s="28"/>
      <c r="G3" s="28"/>
      <c r="H3" s="28"/>
      <c r="I3" s="28"/>
      <c r="J3" s="28"/>
      <c r="K3" s="81"/>
      <c r="L3" s="5"/>
      <c r="M3" s="5"/>
      <c r="N3" s="5"/>
      <c r="O3" s="5"/>
      <c r="P3" s="5"/>
      <c r="Q3" s="5"/>
      <c r="R3" s="5"/>
      <c r="S3" s="5"/>
      <c r="T3" s="5"/>
      <c r="U3" s="5"/>
      <c r="V3" s="5"/>
      <c r="W3" s="5"/>
    </row>
    <row r="4" spans="1:23" ht="12.75">
      <c r="A4" s="79"/>
      <c r="B4" s="374"/>
      <c r="C4" s="374"/>
      <c r="D4" s="375" t="s">
        <v>10</v>
      </c>
      <c r="E4" s="374"/>
      <c r="F4" s="374"/>
      <c r="G4" s="374"/>
      <c r="H4" s="374"/>
      <c r="I4" s="374"/>
      <c r="J4" s="374"/>
      <c r="K4" s="376"/>
      <c r="L4" s="5"/>
      <c r="M4" s="5"/>
      <c r="N4" s="5"/>
      <c r="O4" s="5"/>
      <c r="P4" s="5"/>
      <c r="Q4" s="5"/>
      <c r="R4" s="5"/>
      <c r="S4" s="5"/>
      <c r="T4" s="5"/>
      <c r="U4" s="5"/>
      <c r="V4" s="5"/>
      <c r="W4" s="5"/>
    </row>
    <row r="5" spans="1:23" ht="12.75">
      <c r="A5" s="79"/>
      <c r="B5" s="375" t="s">
        <v>9</v>
      </c>
      <c r="C5" s="375" t="s">
        <v>9</v>
      </c>
      <c r="D5" s="375" t="s">
        <v>17</v>
      </c>
      <c r="E5" s="375" t="s">
        <v>11</v>
      </c>
      <c r="F5" s="375" t="s">
        <v>12</v>
      </c>
      <c r="G5" s="375" t="s">
        <v>13</v>
      </c>
      <c r="H5" s="374"/>
      <c r="I5" s="375" t="s">
        <v>14</v>
      </c>
      <c r="J5" s="375" t="s">
        <v>14</v>
      </c>
      <c r="K5" s="377" t="s">
        <v>15</v>
      </c>
      <c r="L5" s="5"/>
      <c r="M5" s="5"/>
      <c r="N5" s="5"/>
      <c r="O5" s="5"/>
      <c r="P5" s="5"/>
      <c r="Q5" s="5"/>
      <c r="R5" s="5"/>
      <c r="S5" s="5"/>
      <c r="T5" s="5"/>
      <c r="U5" s="5"/>
      <c r="V5" s="5"/>
      <c r="W5" s="5"/>
    </row>
    <row r="6" spans="1:23" ht="12.75">
      <c r="A6" s="79"/>
      <c r="B6" s="375" t="s">
        <v>16</v>
      </c>
      <c r="C6" s="375" t="s">
        <v>12</v>
      </c>
      <c r="D6" s="375" t="s">
        <v>20</v>
      </c>
      <c r="E6" s="375" t="s">
        <v>18</v>
      </c>
      <c r="F6" s="375" t="s">
        <v>18</v>
      </c>
      <c r="G6" s="375" t="s">
        <v>19</v>
      </c>
      <c r="H6" s="375" t="s">
        <v>1</v>
      </c>
      <c r="I6" s="375" t="s">
        <v>16</v>
      </c>
      <c r="J6" s="375" t="s">
        <v>12</v>
      </c>
      <c r="K6" s="377" t="s">
        <v>19</v>
      </c>
      <c r="L6" s="5"/>
      <c r="M6" s="5"/>
      <c r="N6" s="5"/>
      <c r="O6" s="5"/>
      <c r="P6" s="5"/>
      <c r="Q6" s="5"/>
      <c r="R6" s="5"/>
      <c r="S6" s="5"/>
      <c r="T6" s="5"/>
      <c r="U6" s="5"/>
      <c r="V6" s="5"/>
      <c r="W6" s="5"/>
    </row>
    <row r="7" spans="1:23" ht="12.75">
      <c r="A7" s="79"/>
      <c r="B7" s="28"/>
      <c r="C7" s="28"/>
      <c r="D7" s="28"/>
      <c r="E7" s="28"/>
      <c r="F7" s="28"/>
      <c r="G7" s="28"/>
      <c r="H7" s="28"/>
      <c r="I7" s="28"/>
      <c r="J7" s="28"/>
      <c r="K7" s="81"/>
      <c r="L7" s="1"/>
      <c r="M7" s="1"/>
      <c r="N7" s="1"/>
      <c r="O7" s="1"/>
      <c r="P7" s="1"/>
      <c r="Q7" s="1"/>
      <c r="R7" s="1"/>
      <c r="S7" s="1"/>
      <c r="T7" s="1"/>
      <c r="U7" s="1"/>
      <c r="V7" s="1"/>
      <c r="W7" s="1"/>
    </row>
    <row r="8" spans="1:23" ht="12.75">
      <c r="A8" s="79" t="s">
        <v>50</v>
      </c>
      <c r="B8" s="29"/>
      <c r="C8" s="29"/>
      <c r="D8" s="29"/>
      <c r="E8" s="29"/>
      <c r="F8" s="29"/>
      <c r="G8" s="29"/>
      <c r="H8" s="29"/>
      <c r="I8" s="29"/>
      <c r="J8" s="29"/>
      <c r="K8" s="81"/>
      <c r="L8" s="1"/>
      <c r="M8" s="1"/>
      <c r="N8" s="1"/>
      <c r="O8" s="1"/>
      <c r="P8" s="1"/>
      <c r="Q8" s="1"/>
      <c r="R8" s="1"/>
      <c r="S8" s="1"/>
      <c r="T8" s="1"/>
      <c r="U8" s="1"/>
      <c r="V8" s="1"/>
      <c r="W8" s="1"/>
    </row>
    <row r="9" spans="1:23" ht="12.75">
      <c r="A9" s="315" t="s">
        <v>60</v>
      </c>
      <c r="B9" s="184">
        <v>4912.557</v>
      </c>
      <c r="C9" s="184">
        <v>4945.8</v>
      </c>
      <c r="D9" s="184">
        <v>8154.867</v>
      </c>
      <c r="E9" s="184">
        <v>7215.97</v>
      </c>
      <c r="F9" s="184">
        <v>8122.849</v>
      </c>
      <c r="G9" s="184">
        <v>9587.658</v>
      </c>
      <c r="H9" s="184">
        <v>30428.106</v>
      </c>
      <c r="I9" s="184">
        <v>10732.132</v>
      </c>
      <c r="J9" s="184">
        <v>4646.812</v>
      </c>
      <c r="K9" s="316">
        <v>88746.751</v>
      </c>
      <c r="L9" s="1"/>
      <c r="M9" s="1"/>
      <c r="N9" s="1"/>
      <c r="O9" s="1"/>
      <c r="P9" s="1"/>
      <c r="Q9" s="1"/>
      <c r="R9" s="1"/>
      <c r="S9" s="1"/>
      <c r="T9" s="1"/>
      <c r="U9" s="1"/>
      <c r="V9" s="1"/>
      <c r="W9" s="1"/>
    </row>
    <row r="10" spans="1:23" ht="12.75">
      <c r="A10" s="315" t="s">
        <v>52</v>
      </c>
      <c r="B10" s="305">
        <v>3127.266</v>
      </c>
      <c r="C10" s="305">
        <v>6985.261</v>
      </c>
      <c r="D10" s="305">
        <v>5860.431</v>
      </c>
      <c r="E10" s="305">
        <v>4749.671</v>
      </c>
      <c r="F10" s="305">
        <v>8087.768</v>
      </c>
      <c r="G10" s="305">
        <v>7308.949</v>
      </c>
      <c r="H10" s="305">
        <v>10290.502</v>
      </c>
      <c r="I10" s="305">
        <v>10718.024</v>
      </c>
      <c r="J10" s="305">
        <v>5204.513</v>
      </c>
      <c r="K10" s="316">
        <v>62332.385</v>
      </c>
      <c r="L10" s="1"/>
      <c r="M10" s="1"/>
      <c r="N10" s="1"/>
      <c r="O10" s="1"/>
      <c r="P10" s="1"/>
      <c r="Q10" s="1"/>
      <c r="R10" s="1"/>
      <c r="S10" s="1"/>
      <c r="T10" s="1"/>
      <c r="U10" s="1"/>
      <c r="V10" s="1"/>
      <c r="W10" s="1"/>
    </row>
    <row r="11" spans="1:23" ht="12.75">
      <c r="A11" s="315" t="s">
        <v>61</v>
      </c>
      <c r="B11" s="305">
        <v>2413.889</v>
      </c>
      <c r="C11" s="305">
        <v>5567.525</v>
      </c>
      <c r="D11" s="305">
        <v>4633.096</v>
      </c>
      <c r="E11" s="305">
        <v>3272.586</v>
      </c>
      <c r="F11" s="305">
        <v>2933.474</v>
      </c>
      <c r="G11" s="305">
        <v>4390.352</v>
      </c>
      <c r="H11" s="305">
        <v>7830.735</v>
      </c>
      <c r="I11" s="305">
        <v>6871.306</v>
      </c>
      <c r="J11" s="305">
        <v>4442.971</v>
      </c>
      <c r="K11" s="316">
        <v>42355.934</v>
      </c>
      <c r="L11" s="1"/>
      <c r="M11" s="1"/>
      <c r="N11" s="1"/>
      <c r="O11" s="1"/>
      <c r="P11" s="1"/>
      <c r="Q11" s="1"/>
      <c r="R11" s="1"/>
      <c r="S11" s="1"/>
      <c r="T11" s="1"/>
      <c r="U11" s="1"/>
      <c r="V11" s="1"/>
      <c r="W11" s="1"/>
    </row>
    <row r="12" spans="1:23" ht="12.75">
      <c r="A12" s="315" t="s">
        <v>54</v>
      </c>
      <c r="B12" s="305">
        <v>309.438</v>
      </c>
      <c r="C12" s="305">
        <v>483.49</v>
      </c>
      <c r="D12" s="305">
        <v>404.613</v>
      </c>
      <c r="E12" s="305">
        <v>388.585</v>
      </c>
      <c r="F12" s="305">
        <v>614.656</v>
      </c>
      <c r="G12" s="305">
        <v>477.232</v>
      </c>
      <c r="H12" s="305">
        <v>856.639</v>
      </c>
      <c r="I12" s="305">
        <v>622.326</v>
      </c>
      <c r="J12" s="305">
        <v>373.447</v>
      </c>
      <c r="K12" s="316">
        <v>4530.426</v>
      </c>
      <c r="L12" s="1"/>
      <c r="M12" s="1"/>
      <c r="N12" s="1"/>
      <c r="O12" s="1"/>
      <c r="P12" s="1"/>
      <c r="Q12" s="1"/>
      <c r="R12" s="1"/>
      <c r="S12" s="1"/>
      <c r="T12" s="1"/>
      <c r="U12" s="1"/>
      <c r="V12" s="1"/>
      <c r="W12" s="1"/>
    </row>
    <row r="13" spans="1:23" ht="12.75">
      <c r="A13" s="315" t="s">
        <v>55</v>
      </c>
      <c r="B13" s="305">
        <v>2009.469</v>
      </c>
      <c r="C13" s="305">
        <v>4292.883</v>
      </c>
      <c r="D13" s="305">
        <v>2919.016</v>
      </c>
      <c r="E13" s="305">
        <v>2091.675</v>
      </c>
      <c r="F13" s="305">
        <v>2623.673</v>
      </c>
      <c r="G13" s="305">
        <v>3014.961</v>
      </c>
      <c r="H13" s="305">
        <v>5737.001</v>
      </c>
      <c r="I13" s="305">
        <v>3466.274</v>
      </c>
      <c r="J13" s="305">
        <v>2441.912</v>
      </c>
      <c r="K13" s="316">
        <v>28596.864</v>
      </c>
      <c r="L13" s="5"/>
      <c r="M13" s="5"/>
      <c r="N13" s="5"/>
      <c r="O13" s="5"/>
      <c r="P13" s="5"/>
      <c r="Q13" s="5"/>
      <c r="R13" s="5"/>
      <c r="S13" s="5"/>
      <c r="T13" s="5"/>
      <c r="U13" s="5"/>
      <c r="V13" s="5"/>
      <c r="W13" s="5"/>
    </row>
    <row r="14" spans="1:23" ht="12.75">
      <c r="A14" s="315" t="s">
        <v>56</v>
      </c>
      <c r="B14" s="305">
        <v>111.419</v>
      </c>
      <c r="C14" s="305">
        <v>234.879</v>
      </c>
      <c r="D14" s="305">
        <v>173.325</v>
      </c>
      <c r="E14" s="305">
        <v>120.332</v>
      </c>
      <c r="F14" s="305">
        <v>256.025</v>
      </c>
      <c r="G14" s="305">
        <v>128.528</v>
      </c>
      <c r="H14" s="305">
        <v>416.431</v>
      </c>
      <c r="I14" s="305">
        <v>201.869</v>
      </c>
      <c r="J14" s="305">
        <v>233.72</v>
      </c>
      <c r="K14" s="316">
        <v>1876.528</v>
      </c>
      <c r="L14" s="1"/>
      <c r="M14" s="1"/>
      <c r="N14" s="1"/>
      <c r="O14" s="1"/>
      <c r="P14" s="1"/>
      <c r="Q14" s="1"/>
      <c r="R14" s="1"/>
      <c r="S14" s="1"/>
      <c r="T14" s="1"/>
      <c r="U14" s="1"/>
      <c r="V14" s="1"/>
      <c r="W14" s="1"/>
    </row>
    <row r="15" spans="1:23" ht="12.75">
      <c r="A15" s="306" t="s">
        <v>6</v>
      </c>
      <c r="B15" s="307">
        <v>12884.038</v>
      </c>
      <c r="C15" s="307">
        <v>22509.838</v>
      </c>
      <c r="D15" s="307">
        <v>22145.348</v>
      </c>
      <c r="E15" s="307">
        <v>17838.819</v>
      </c>
      <c r="F15" s="307">
        <v>22638.445</v>
      </c>
      <c r="G15" s="307">
        <v>24907.68</v>
      </c>
      <c r="H15" s="307">
        <v>55559.414</v>
      </c>
      <c r="I15" s="307">
        <v>32611.931</v>
      </c>
      <c r="J15" s="307">
        <v>17343.375</v>
      </c>
      <c r="K15" s="316">
        <v>228438.888</v>
      </c>
      <c r="L15" s="1"/>
      <c r="M15" s="1"/>
      <c r="N15" s="1"/>
      <c r="O15" s="1"/>
      <c r="P15" s="1"/>
      <c r="Q15" s="1"/>
      <c r="R15" s="1"/>
      <c r="S15" s="1"/>
      <c r="T15" s="1"/>
      <c r="U15" s="1"/>
      <c r="V15" s="1"/>
      <c r="W15" s="1"/>
    </row>
    <row r="16" spans="1:23" ht="12.75">
      <c r="A16" s="308"/>
      <c r="B16" s="317"/>
      <c r="C16" s="317"/>
      <c r="D16" s="317"/>
      <c r="E16" s="317"/>
      <c r="F16" s="317"/>
      <c r="G16" s="317"/>
      <c r="H16" s="317"/>
      <c r="I16" s="317"/>
      <c r="J16" s="317"/>
      <c r="K16" s="318"/>
      <c r="L16" s="5"/>
      <c r="M16" s="5"/>
      <c r="N16" s="5"/>
      <c r="O16" s="5"/>
      <c r="P16" s="5"/>
      <c r="Q16" s="5"/>
      <c r="R16" s="5"/>
      <c r="S16" s="5"/>
      <c r="T16" s="5"/>
      <c r="U16" s="5"/>
      <c r="V16" s="5"/>
      <c r="W16" s="5"/>
    </row>
    <row r="17" spans="1:23" ht="12.75">
      <c r="A17" s="306" t="s">
        <v>78</v>
      </c>
      <c r="B17" s="317"/>
      <c r="C17" s="317"/>
      <c r="D17" s="317"/>
      <c r="E17" s="317"/>
      <c r="F17" s="317"/>
      <c r="G17" s="317"/>
      <c r="H17" s="317"/>
      <c r="I17" s="317"/>
      <c r="J17" s="317"/>
      <c r="K17" s="318"/>
      <c r="L17" s="5"/>
      <c r="M17" s="5"/>
      <c r="N17" s="5"/>
      <c r="O17" s="5"/>
      <c r="P17" s="5"/>
      <c r="Q17" s="5"/>
      <c r="R17" s="5"/>
      <c r="S17" s="5"/>
      <c r="T17" s="5"/>
      <c r="U17" s="5"/>
      <c r="V17" s="5"/>
      <c r="W17" s="5"/>
    </row>
    <row r="18" spans="1:23" ht="12.75">
      <c r="A18" s="308" t="s">
        <v>62</v>
      </c>
      <c r="B18" s="305">
        <v>436.756</v>
      </c>
      <c r="C18" s="305">
        <v>1450.135</v>
      </c>
      <c r="D18" s="305">
        <v>752.122</v>
      </c>
      <c r="E18" s="305">
        <v>610.413</v>
      </c>
      <c r="F18" s="305">
        <v>999.814</v>
      </c>
      <c r="G18" s="305">
        <v>1082.336</v>
      </c>
      <c r="H18" s="305">
        <v>2997.79</v>
      </c>
      <c r="I18" s="305">
        <v>1990.91</v>
      </c>
      <c r="J18" s="305">
        <v>892.158</v>
      </c>
      <c r="K18" s="316">
        <v>11212.434</v>
      </c>
      <c r="L18" s="5"/>
      <c r="M18" s="5"/>
      <c r="N18" s="5"/>
      <c r="O18" s="5"/>
      <c r="P18" s="5"/>
      <c r="Q18" s="5"/>
      <c r="R18" s="5"/>
      <c r="S18" s="5"/>
      <c r="T18" s="5"/>
      <c r="U18" s="5"/>
      <c r="V18" s="5"/>
      <c r="W18" s="5"/>
    </row>
    <row r="19" spans="1:23" ht="12.75">
      <c r="A19" s="308" t="s">
        <v>59</v>
      </c>
      <c r="B19" s="305">
        <v>723.112</v>
      </c>
      <c r="C19" s="305">
        <v>1361.566</v>
      </c>
      <c r="D19" s="305">
        <v>909.387</v>
      </c>
      <c r="E19" s="305">
        <v>880.472</v>
      </c>
      <c r="F19" s="305">
        <v>1037.81</v>
      </c>
      <c r="G19" s="305">
        <v>1071.774</v>
      </c>
      <c r="H19" s="305">
        <v>1790.618</v>
      </c>
      <c r="I19" s="305">
        <v>1272.979</v>
      </c>
      <c r="J19" s="305">
        <v>693.72</v>
      </c>
      <c r="K19" s="316">
        <v>9741.438</v>
      </c>
      <c r="L19" s="1"/>
      <c r="M19" s="1"/>
      <c r="N19" s="1"/>
      <c r="O19" s="1"/>
      <c r="P19" s="1"/>
      <c r="Q19" s="1"/>
      <c r="R19" s="1"/>
      <c r="S19" s="1"/>
      <c r="T19" s="1"/>
      <c r="U19" s="1"/>
      <c r="V19" s="1"/>
      <c r="W19" s="1"/>
    </row>
    <row r="20" spans="1:23" ht="12.75">
      <c r="A20" s="319" t="s">
        <v>45</v>
      </c>
      <c r="B20" s="307">
        <v>1159.868</v>
      </c>
      <c r="C20" s="307">
        <v>2811.701</v>
      </c>
      <c r="D20" s="307">
        <v>1661.509</v>
      </c>
      <c r="E20" s="307">
        <v>1490.885</v>
      </c>
      <c r="F20" s="307">
        <v>2037.6239999999998</v>
      </c>
      <c r="G20" s="307">
        <v>2154.11</v>
      </c>
      <c r="H20" s="307">
        <v>4788.407999999999</v>
      </c>
      <c r="I20" s="307">
        <v>3263.889</v>
      </c>
      <c r="J20" s="307">
        <v>1585.8780000000002</v>
      </c>
      <c r="K20" s="316">
        <v>20953.872</v>
      </c>
      <c r="L20" s="1"/>
      <c r="M20" s="1"/>
      <c r="N20" s="1"/>
      <c r="O20" s="1"/>
      <c r="P20" s="1"/>
      <c r="Q20" s="1"/>
      <c r="R20" s="1"/>
      <c r="S20" s="1"/>
      <c r="T20" s="1"/>
      <c r="U20" s="1"/>
      <c r="V20" s="1"/>
      <c r="W20" s="1"/>
    </row>
    <row r="21" spans="1:23" ht="12.75">
      <c r="A21" s="308"/>
      <c r="B21" s="317"/>
      <c r="C21" s="317"/>
      <c r="D21" s="317"/>
      <c r="E21" s="317"/>
      <c r="F21" s="317"/>
      <c r="G21" s="317"/>
      <c r="H21" s="317"/>
      <c r="I21" s="317"/>
      <c r="J21" s="317"/>
      <c r="K21" s="318"/>
      <c r="L21" s="1"/>
      <c r="M21" s="1"/>
      <c r="N21" s="53"/>
      <c r="O21" s="53"/>
      <c r="P21" s="53"/>
      <c r="Q21" s="53"/>
      <c r="R21" s="53"/>
      <c r="S21" s="53"/>
      <c r="T21" s="53"/>
      <c r="U21" s="53"/>
      <c r="V21" s="53"/>
      <c r="W21" s="53"/>
    </row>
    <row r="22" spans="1:23" ht="12.75">
      <c r="A22" s="319" t="s">
        <v>111</v>
      </c>
      <c r="B22" s="307">
        <v>14043.906</v>
      </c>
      <c r="C22" s="307">
        <v>25321.539</v>
      </c>
      <c r="D22" s="307">
        <v>23806.857</v>
      </c>
      <c r="E22" s="307">
        <v>19329.704</v>
      </c>
      <c r="F22" s="307">
        <v>24676.069</v>
      </c>
      <c r="G22" s="307">
        <v>27061.79</v>
      </c>
      <c r="H22" s="307">
        <v>60347.822</v>
      </c>
      <c r="I22" s="307">
        <v>35875.82</v>
      </c>
      <c r="J22" s="307">
        <v>18929.253</v>
      </c>
      <c r="K22" s="316">
        <v>249392.76</v>
      </c>
      <c r="L22" s="1"/>
      <c r="M22" s="30"/>
      <c r="N22" s="30"/>
      <c r="O22" s="30"/>
      <c r="P22" s="30"/>
      <c r="Q22" s="30"/>
      <c r="R22" s="30"/>
      <c r="S22" s="30"/>
      <c r="T22" s="30"/>
      <c r="U22" s="30"/>
      <c r="V22" s="30"/>
      <c r="W22" s="30"/>
    </row>
    <row r="23" spans="1:23" ht="12.75">
      <c r="A23" s="319"/>
      <c r="B23" s="307"/>
      <c r="C23" s="307"/>
      <c r="D23" s="307"/>
      <c r="E23" s="307"/>
      <c r="F23" s="307"/>
      <c r="G23" s="307"/>
      <c r="H23" s="307"/>
      <c r="I23" s="307"/>
      <c r="J23" s="307"/>
      <c r="K23" s="318"/>
      <c r="L23" s="1"/>
      <c r="M23" s="30"/>
      <c r="N23" s="30"/>
      <c r="O23" s="30"/>
      <c r="P23" s="30"/>
      <c r="Q23" s="30"/>
      <c r="R23" s="30"/>
      <c r="S23" s="30"/>
      <c r="T23" s="30"/>
      <c r="U23" s="30"/>
      <c r="V23" s="30"/>
      <c r="W23" s="30"/>
    </row>
    <row r="24" spans="1:23" ht="12.75">
      <c r="A24" s="308" t="s">
        <v>112</v>
      </c>
      <c r="B24" s="320">
        <v>16.465</v>
      </c>
      <c r="C24" s="320">
        <v>56.175</v>
      </c>
      <c r="D24" s="320">
        <v>42.545</v>
      </c>
      <c r="E24" s="320">
        <v>34.997</v>
      </c>
      <c r="F24" s="320">
        <v>60.487</v>
      </c>
      <c r="G24" s="320">
        <v>48.993</v>
      </c>
      <c r="H24" s="320">
        <v>80.533</v>
      </c>
      <c r="I24" s="320">
        <v>78.109</v>
      </c>
      <c r="J24" s="320">
        <v>38.58</v>
      </c>
      <c r="K24" s="316">
        <v>456.884</v>
      </c>
      <c r="L24" s="1"/>
      <c r="M24" s="30"/>
      <c r="N24" s="30"/>
      <c r="O24" s="30"/>
      <c r="P24" s="30"/>
      <c r="Q24" s="30"/>
      <c r="R24" s="30"/>
      <c r="S24" s="30"/>
      <c r="T24" s="30"/>
      <c r="U24" s="30"/>
      <c r="V24" s="30"/>
      <c r="W24" s="30"/>
    </row>
    <row r="25" spans="1:23" ht="12.75">
      <c r="A25" s="306" t="s">
        <v>7</v>
      </c>
      <c r="B25" s="307">
        <v>14060.371</v>
      </c>
      <c r="C25" s="307">
        <v>25377.714</v>
      </c>
      <c r="D25" s="307">
        <v>23849.402</v>
      </c>
      <c r="E25" s="307">
        <v>19364.701</v>
      </c>
      <c r="F25" s="307">
        <v>24736.556</v>
      </c>
      <c r="G25" s="307">
        <v>27110.783</v>
      </c>
      <c r="H25" s="307">
        <v>60428.355</v>
      </c>
      <c r="I25" s="307">
        <v>35953.929</v>
      </c>
      <c r="J25" s="307">
        <v>18967.833</v>
      </c>
      <c r="K25" s="316">
        <v>249849.644</v>
      </c>
      <c r="L25" s="1"/>
      <c r="M25" s="1"/>
      <c r="N25" s="134"/>
      <c r="O25" s="134"/>
      <c r="P25" s="134"/>
      <c r="Q25" s="134"/>
      <c r="R25" s="134"/>
      <c r="S25" s="134"/>
      <c r="T25" s="134"/>
      <c r="U25" s="134"/>
      <c r="V25" s="134"/>
      <c r="W25" s="134"/>
    </row>
    <row r="26" spans="1:23" ht="12.75">
      <c r="A26" s="306"/>
      <c r="B26" s="307"/>
      <c r="C26" s="307"/>
      <c r="D26" s="307"/>
      <c r="E26" s="307"/>
      <c r="F26" s="307"/>
      <c r="G26" s="307"/>
      <c r="H26" s="307"/>
      <c r="I26" s="307"/>
      <c r="J26" s="307"/>
      <c r="K26" s="316"/>
      <c r="L26" s="1"/>
      <c r="M26" s="1"/>
      <c r="N26" s="134"/>
      <c r="O26" s="134"/>
      <c r="P26" s="134"/>
      <c r="Q26" s="134"/>
      <c r="R26" s="134"/>
      <c r="S26" s="134"/>
      <c r="T26" s="134"/>
      <c r="U26" s="134"/>
      <c r="V26" s="134"/>
      <c r="W26" s="134"/>
    </row>
    <row r="27" spans="1:11" ht="12.75">
      <c r="A27" s="321" t="s">
        <v>80</v>
      </c>
      <c r="B27" s="322"/>
      <c r="C27" s="322"/>
      <c r="D27" s="322"/>
      <c r="E27" s="322"/>
      <c r="F27" s="322"/>
      <c r="G27" s="322"/>
      <c r="H27" s="322"/>
      <c r="I27" s="322"/>
      <c r="J27" s="322"/>
      <c r="K27" s="323"/>
    </row>
    <row r="28" spans="1:11" ht="12.75">
      <c r="A28" s="324" t="s">
        <v>79</v>
      </c>
      <c r="B28" s="317">
        <v>5440.76838958279</v>
      </c>
      <c r="C28" s="317">
        <v>3679.0466090791333</v>
      </c>
      <c r="D28" s="317">
        <v>4535.733154511295</v>
      </c>
      <c r="E28" s="317">
        <v>4350.405954295881</v>
      </c>
      <c r="F28" s="317">
        <v>4554.63012046041</v>
      </c>
      <c r="G28" s="317">
        <v>4701.325818828171</v>
      </c>
      <c r="H28" s="317">
        <v>7793.632082315789</v>
      </c>
      <c r="I28" s="317">
        <v>4262.106556904819</v>
      </c>
      <c r="J28" s="317">
        <v>3625.874959354784</v>
      </c>
      <c r="K28" s="318">
        <v>4822.445338995229</v>
      </c>
    </row>
    <row r="29" spans="1:11" ht="12.75">
      <c r="A29" s="325"/>
      <c r="B29" s="326"/>
      <c r="C29" s="326"/>
      <c r="D29" s="326"/>
      <c r="E29" s="326"/>
      <c r="F29" s="326"/>
      <c r="G29" s="326"/>
      <c r="H29" s="326"/>
      <c r="I29" s="326"/>
      <c r="J29" s="326"/>
      <c r="K29" s="328"/>
    </row>
    <row r="30" spans="1:11" ht="12.75">
      <c r="A30" s="93" t="s">
        <v>151</v>
      </c>
      <c r="B30" s="94"/>
      <c r="C30" s="94"/>
      <c r="D30" s="94"/>
      <c r="E30" s="94"/>
      <c r="F30" s="94"/>
      <c r="G30" s="94"/>
      <c r="H30" s="94"/>
      <c r="I30" s="94"/>
      <c r="J30" s="94"/>
      <c r="K30" s="98"/>
    </row>
    <row r="31" spans="1:11" ht="12.75">
      <c r="A31" s="75" t="s">
        <v>136</v>
      </c>
      <c r="B31" s="3"/>
      <c r="C31" s="3"/>
      <c r="D31" s="3"/>
      <c r="E31" s="3"/>
      <c r="F31" s="3"/>
      <c r="G31" s="3"/>
      <c r="H31" s="3"/>
      <c r="I31" s="3"/>
      <c r="J31" s="3"/>
      <c r="K31" s="86"/>
    </row>
    <row r="32" spans="1:11" ht="12.75">
      <c r="A32" s="76" t="s">
        <v>137</v>
      </c>
      <c r="B32" s="77"/>
      <c r="C32" s="77"/>
      <c r="D32" s="77"/>
      <c r="E32" s="77"/>
      <c r="F32" s="77"/>
      <c r="G32" s="77"/>
      <c r="H32" s="77"/>
      <c r="I32" s="77"/>
      <c r="J32" s="77"/>
      <c r="K32" s="96"/>
    </row>
    <row r="33" spans="14:23" ht="12.75">
      <c r="N33" s="87"/>
      <c r="O33" s="88"/>
      <c r="P33" s="89"/>
      <c r="Q33" s="89"/>
      <c r="R33" s="89"/>
      <c r="S33" s="87"/>
      <c r="T33" s="87"/>
      <c r="U33" s="89"/>
      <c r="V33" s="89"/>
      <c r="W33" s="90"/>
    </row>
    <row r="34" spans="14:23" ht="12.75">
      <c r="N34" s="19"/>
      <c r="O34" s="19"/>
      <c r="P34" s="19"/>
      <c r="Q34" s="19"/>
      <c r="R34" s="19"/>
      <c r="S34" s="19"/>
      <c r="T34" s="19"/>
      <c r="U34" s="19"/>
      <c r="V34" s="19"/>
      <c r="W34" s="19"/>
    </row>
    <row r="35" spans="14:23" ht="12.75">
      <c r="N35" s="91"/>
      <c r="O35" s="91"/>
      <c r="P35" s="91"/>
      <c r="Q35" s="91"/>
      <c r="R35" s="91"/>
      <c r="S35" s="91"/>
      <c r="T35" s="91"/>
      <c r="U35" s="91"/>
      <c r="V35" s="91"/>
      <c r="W35" s="19"/>
    </row>
    <row r="36" spans="14:23" ht="12.75">
      <c r="N36" s="91"/>
      <c r="O36" s="91"/>
      <c r="P36" s="91"/>
      <c r="Q36" s="91"/>
      <c r="R36" s="91"/>
      <c r="S36" s="91"/>
      <c r="T36" s="91"/>
      <c r="U36" s="91"/>
      <c r="V36" s="91"/>
      <c r="W36" s="19"/>
    </row>
    <row r="37" spans="14:23" ht="12.75">
      <c r="N37" s="91"/>
      <c r="O37" s="91"/>
      <c r="P37" s="91"/>
      <c r="Q37" s="91"/>
      <c r="R37" s="91"/>
      <c r="S37" s="91"/>
      <c r="T37" s="91"/>
      <c r="U37" s="91"/>
      <c r="V37" s="91"/>
      <c r="W37" s="19"/>
    </row>
    <row r="38" spans="14:23" ht="12.75">
      <c r="N38" s="91"/>
      <c r="O38" s="91"/>
      <c r="P38" s="91"/>
      <c r="Q38" s="91"/>
      <c r="R38" s="91"/>
      <c r="S38" s="91"/>
      <c r="T38" s="91"/>
      <c r="U38" s="91"/>
      <c r="V38" s="91"/>
      <c r="W38" s="19"/>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39.57421875" style="8" bestFit="1" customWidth="1"/>
    <col min="2" max="2" width="11.421875" style="8" customWidth="1"/>
    <col min="3" max="3" width="3.8515625" style="8" customWidth="1"/>
    <col min="4" max="16384" width="11.421875" style="8" customWidth="1"/>
  </cols>
  <sheetData>
    <row r="1" spans="1:8" ht="15.75">
      <c r="A1" s="64" t="s">
        <v>174</v>
      </c>
      <c r="B1" s="47" t="s">
        <v>72</v>
      </c>
      <c r="C1" s="25"/>
      <c r="D1" s="25"/>
      <c r="F1" s="20"/>
      <c r="G1" s="20"/>
      <c r="H1" s="43"/>
    </row>
    <row r="2" spans="1:8" ht="15.75">
      <c r="A2" s="40"/>
      <c r="B2" s="25"/>
      <c r="C2" s="25"/>
      <c r="D2" s="25"/>
      <c r="E2" s="25"/>
      <c r="F2" s="20"/>
      <c r="G2" s="20"/>
      <c r="H2" s="43"/>
    </row>
    <row r="3" spans="1:8" ht="15.75">
      <c r="A3" s="40"/>
      <c r="B3" s="25"/>
      <c r="C3" s="25"/>
      <c r="D3" s="25"/>
      <c r="E3" s="25"/>
      <c r="F3" s="20"/>
      <c r="G3" s="32"/>
      <c r="H3" s="43"/>
    </row>
    <row r="4" spans="5:8" ht="15.75">
      <c r="E4" s="25"/>
      <c r="F4" s="20"/>
      <c r="G4" s="32"/>
      <c r="H4" s="43"/>
    </row>
    <row r="5" spans="5:8" ht="15.75">
      <c r="E5" s="25"/>
      <c r="F5" s="20"/>
      <c r="G5" s="32"/>
      <c r="H5" s="43"/>
    </row>
    <row r="6" spans="1:8" ht="15.75">
      <c r="A6" s="40"/>
      <c r="B6" s="186"/>
      <c r="C6" s="25"/>
      <c r="D6" s="25"/>
      <c r="E6" s="25"/>
      <c r="F6" s="20"/>
      <c r="G6" s="32"/>
      <c r="H6" s="43"/>
    </row>
    <row r="7" spans="1:8" ht="15.75">
      <c r="A7" s="384"/>
      <c r="B7" s="385"/>
      <c r="C7" s="386"/>
      <c r="D7" s="387"/>
      <c r="E7" s="25"/>
      <c r="F7" s="20"/>
      <c r="G7" s="32"/>
      <c r="H7" s="43"/>
    </row>
    <row r="8" spans="1:8" ht="15.75">
      <c r="A8" s="388" t="s">
        <v>29</v>
      </c>
      <c r="B8" s="186"/>
      <c r="C8" s="25"/>
      <c r="D8" s="389"/>
      <c r="E8" s="25"/>
      <c r="F8" s="20"/>
      <c r="G8" s="32"/>
      <c r="H8" s="43"/>
    </row>
    <row r="9" spans="1:8" ht="15.75">
      <c r="A9" s="390" t="s">
        <v>71</v>
      </c>
      <c r="B9" s="51">
        <f>'Table5.3b'!H24</f>
        <v>40862.486542889994</v>
      </c>
      <c r="C9" s="25"/>
      <c r="D9" s="391">
        <f>B9/$B$16</f>
        <v>0.7507305239322023</v>
      </c>
      <c r="E9" s="25"/>
      <c r="F9" s="20"/>
      <c r="G9" s="32"/>
      <c r="H9" s="43"/>
    </row>
    <row r="10" spans="1:8" ht="15.75">
      <c r="A10" s="392" t="s">
        <v>74</v>
      </c>
      <c r="B10" s="51">
        <f>'Table5.3b'!H25</f>
        <v>9006.212</v>
      </c>
      <c r="C10" s="25"/>
      <c r="D10" s="391">
        <f>B10/$B$16</f>
        <v>0.16546321150348428</v>
      </c>
      <c r="F10" s="46"/>
      <c r="G10" s="32"/>
      <c r="H10" s="43"/>
    </row>
    <row r="11" spans="1:8" ht="15.75">
      <c r="A11" s="392" t="s">
        <v>73</v>
      </c>
      <c r="B11" s="4">
        <f>B19</f>
        <v>3841.5540000000037</v>
      </c>
      <c r="C11" s="25"/>
      <c r="D11" s="391">
        <f>B11/$B$16</f>
        <v>0.07057749273546489</v>
      </c>
      <c r="F11" s="25"/>
      <c r="G11" s="32"/>
      <c r="H11" s="43"/>
    </row>
    <row r="12" spans="1:8" ht="15.75">
      <c r="A12" s="390"/>
      <c r="B12" s="198"/>
      <c r="C12" s="25"/>
      <c r="D12" s="389"/>
      <c r="F12" s="44"/>
      <c r="G12" s="34"/>
      <c r="H12" s="43"/>
    </row>
    <row r="13" spans="1:8" ht="15.75">
      <c r="A13" s="392" t="s">
        <v>75</v>
      </c>
      <c r="B13" s="52">
        <f>'Table5.3b'!H34</f>
        <v>53710.25254289</v>
      </c>
      <c r="C13" s="25"/>
      <c r="D13" s="389"/>
      <c r="F13" s="44"/>
      <c r="G13" s="34"/>
      <c r="H13" s="43"/>
    </row>
    <row r="14" spans="1:8" ht="15.75">
      <c r="A14" s="388" t="s">
        <v>21</v>
      </c>
      <c r="B14" s="199"/>
      <c r="C14" s="25"/>
      <c r="D14" s="389"/>
      <c r="F14" s="44"/>
      <c r="G14" s="34"/>
      <c r="H14" s="43"/>
    </row>
    <row r="15" spans="1:8" ht="15.75">
      <c r="A15" s="390" t="s">
        <v>41</v>
      </c>
      <c r="B15" s="52">
        <f>'Table5.3b'!H19</f>
        <v>717.046</v>
      </c>
      <c r="C15" s="25"/>
      <c r="D15" s="391">
        <f>B15/$B$16</f>
        <v>0.013173655467551441</v>
      </c>
      <c r="F15" s="44"/>
      <c r="G15" s="34"/>
      <c r="H15" s="43"/>
    </row>
    <row r="16" spans="1:6" ht="15.75">
      <c r="A16" s="393" t="s">
        <v>32</v>
      </c>
      <c r="B16" s="60">
        <f>'Table5.3b'!H36</f>
        <v>54430.29854289</v>
      </c>
      <c r="C16" s="25"/>
      <c r="D16" s="394">
        <f>SUM(D9:D15)</f>
        <v>0.9999448836387029</v>
      </c>
      <c r="F16" s="25"/>
    </row>
    <row r="17" spans="1:8" ht="15.75">
      <c r="A17" s="395"/>
      <c r="B17" s="383"/>
      <c r="C17" s="43"/>
      <c r="D17" s="394"/>
      <c r="F17" s="20"/>
      <c r="G17" s="24"/>
      <c r="H17" s="43"/>
    </row>
    <row r="18" spans="1:8" ht="15.75">
      <c r="A18" s="395"/>
      <c r="B18" s="383"/>
      <c r="C18" s="43"/>
      <c r="D18" s="394"/>
      <c r="F18" s="20"/>
      <c r="G18" s="24"/>
      <c r="H18" s="43"/>
    </row>
    <row r="19" spans="1:8" ht="15.75">
      <c r="A19" s="396" t="s">
        <v>115</v>
      </c>
      <c r="B19" s="383">
        <f>B13-B10-B9</f>
        <v>3841.5540000000037</v>
      </c>
      <c r="C19" s="43"/>
      <c r="D19" s="394"/>
      <c r="F19" s="20"/>
      <c r="G19" s="24"/>
      <c r="H19" s="43"/>
    </row>
    <row r="20" spans="1:8" ht="15.75">
      <c r="A20" s="397"/>
      <c r="B20" s="398"/>
      <c r="C20" s="398"/>
      <c r="D20" s="399"/>
      <c r="F20" s="20"/>
      <c r="G20" s="32"/>
      <c r="H20" s="43"/>
    </row>
    <row r="21" spans="6:8" ht="15.75">
      <c r="F21" s="20"/>
      <c r="G21" s="32"/>
      <c r="H21" s="43"/>
    </row>
    <row r="22" spans="6:8" ht="15.75">
      <c r="F22" s="20"/>
      <c r="G22" s="32"/>
      <c r="H22" s="43"/>
    </row>
    <row r="23" spans="6:8" ht="15.75">
      <c r="F23" s="20"/>
      <c r="G23" s="32"/>
      <c r="H23" s="43"/>
    </row>
    <row r="24" spans="6:8" ht="15.75">
      <c r="F24" s="20"/>
      <c r="G24" s="32"/>
      <c r="H24" s="43"/>
    </row>
    <row r="25" spans="6:8" ht="15.75">
      <c r="F25" s="20"/>
      <c r="G25" s="32"/>
      <c r="H25" s="43"/>
    </row>
    <row r="26" spans="6:8" ht="15.75">
      <c r="F26" s="20"/>
      <c r="G26" s="32"/>
      <c r="H26" s="43"/>
    </row>
    <row r="27" spans="6:8" ht="15.75">
      <c r="F27" s="20"/>
      <c r="G27" s="32"/>
      <c r="H27" s="43"/>
    </row>
    <row r="28" spans="6:8" ht="15.75">
      <c r="F28" s="20"/>
      <c r="G28" s="32"/>
      <c r="H28" s="43"/>
    </row>
    <row r="29" spans="6:8" ht="15.75">
      <c r="F29" s="20"/>
      <c r="G29" s="32"/>
      <c r="H29" s="43"/>
    </row>
    <row r="30" spans="6:8" ht="15.75">
      <c r="F30" s="20"/>
      <c r="G30" s="32"/>
      <c r="H30" s="43"/>
    </row>
    <row r="31" spans="6:8" ht="15.75">
      <c r="F31" s="20"/>
      <c r="G31" s="32"/>
      <c r="H31" s="43"/>
    </row>
    <row r="32" spans="6:8" ht="15.75">
      <c r="F32" s="20"/>
      <c r="G32" s="32"/>
      <c r="H32" s="43"/>
    </row>
    <row r="33" spans="6:8" ht="15.75">
      <c r="F33" s="45"/>
      <c r="G33" s="33"/>
      <c r="H33" s="43"/>
    </row>
    <row r="34" spans="6:8" ht="15.75">
      <c r="F34" s="20"/>
      <c r="G34" s="32"/>
      <c r="H34" s="43"/>
    </row>
    <row r="35" spans="6:8" ht="15.75">
      <c r="F35" s="44"/>
      <c r="G35" s="34"/>
      <c r="H35" s="43"/>
    </row>
    <row r="36" spans="6:8" ht="15.75">
      <c r="F36" s="43"/>
      <c r="G36" s="43"/>
      <c r="H36" s="43"/>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8"/>
  <sheetViews>
    <sheetView workbookViewId="0" topLeftCell="A1">
      <selection activeCell="B33" sqref="B33"/>
    </sheetView>
  </sheetViews>
  <sheetFormatPr defaultColWidth="9.140625" defaultRowHeight="12.75"/>
  <cols>
    <col min="1" max="1" width="34.57421875" style="10" bestFit="1" customWidth="1"/>
    <col min="2" max="2" width="18.140625" style="10" bestFit="1" customWidth="1"/>
    <col min="3" max="3" width="4.28125" style="10" customWidth="1"/>
    <col min="4" max="16384" width="11.421875" style="10" customWidth="1"/>
  </cols>
  <sheetData>
    <row r="1" spans="1:2" ht="12.75">
      <c r="A1" s="65" t="s">
        <v>177</v>
      </c>
      <c r="B1" s="9" t="s">
        <v>175</v>
      </c>
    </row>
    <row r="3" spans="1:5" ht="12.75">
      <c r="A3" s="143"/>
      <c r="B3" s="143"/>
      <c r="C3" s="143"/>
      <c r="D3" s="143"/>
      <c r="E3" s="49"/>
    </row>
    <row r="4" spans="1:4" ht="12.75">
      <c r="A4" s="400" t="s">
        <v>82</v>
      </c>
      <c r="B4" s="401">
        <v>12395.095</v>
      </c>
      <c r="C4" s="402"/>
      <c r="D4" s="403">
        <v>0.576792423979155</v>
      </c>
    </row>
    <row r="5" spans="1:4" ht="12.75">
      <c r="A5" s="404" t="s">
        <v>83</v>
      </c>
      <c r="B5" s="32">
        <v>2200.644</v>
      </c>
      <c r="C5" s="143"/>
      <c r="D5" s="405">
        <v>0.10240460335924682</v>
      </c>
    </row>
    <row r="6" spans="1:4" ht="12.75">
      <c r="A6" s="406" t="s">
        <v>33</v>
      </c>
      <c r="B6" s="32">
        <v>2066.693</v>
      </c>
      <c r="C6" s="143"/>
      <c r="D6" s="405">
        <v>0.0961713375404345</v>
      </c>
    </row>
    <row r="7" spans="1:5" ht="12.75">
      <c r="A7" s="404" t="s">
        <v>34</v>
      </c>
      <c r="B7" s="32">
        <v>4827.266000000001</v>
      </c>
      <c r="C7" s="143"/>
      <c r="D7" s="405">
        <v>0.22463163512116371</v>
      </c>
      <c r="E7" s="48"/>
    </row>
    <row r="8" spans="1:4" ht="12.75">
      <c r="A8" s="406"/>
      <c r="B8" s="185"/>
      <c r="C8" s="143"/>
      <c r="D8" s="407">
        <f>SUM(D4:D7)</f>
        <v>1</v>
      </c>
    </row>
    <row r="9" spans="1:4" ht="12.75">
      <c r="A9" s="408" t="s">
        <v>44</v>
      </c>
      <c r="B9" s="409">
        <f>'Table5.3d'!H22</f>
        <v>21489.698</v>
      </c>
      <c r="C9" s="410"/>
      <c r="D9" s="411"/>
    </row>
    <row r="10" spans="1:4" ht="12.75">
      <c r="A10" s="143"/>
      <c r="B10" s="144"/>
      <c r="C10" s="143"/>
      <c r="D10" s="143"/>
    </row>
    <row r="12" spans="1:2" ht="12.75">
      <c r="A12" s="67"/>
      <c r="B12" s="32"/>
    </row>
    <row r="13" ht="12.75">
      <c r="B13" s="32"/>
    </row>
    <row r="14" ht="12.75">
      <c r="B14" s="32"/>
    </row>
    <row r="17" ht="12.75">
      <c r="B17" s="66"/>
    </row>
    <row r="18" spans="1:2" ht="12.75">
      <c r="A18" s="9"/>
      <c r="B18" s="187"/>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5"/>
  <sheetViews>
    <sheetView showGridLines="0" workbookViewId="0" topLeftCell="A1">
      <selection activeCell="I1" sqref="I1:U16384"/>
    </sheetView>
  </sheetViews>
  <sheetFormatPr defaultColWidth="9.140625" defaultRowHeight="12.75"/>
  <cols>
    <col min="1" max="1" width="27.00390625" style="15" customWidth="1"/>
    <col min="2" max="2" width="5.7109375" style="15" customWidth="1"/>
    <col min="3" max="3" width="8.8515625" style="15" customWidth="1"/>
    <col min="4" max="4" width="9.00390625" style="15" customWidth="1"/>
    <col min="5" max="5" width="8.8515625" style="15" customWidth="1"/>
    <col min="6" max="7" width="9.00390625" style="15" customWidth="1"/>
    <col min="8" max="8" width="6.421875" style="15" customWidth="1"/>
    <col min="9" max="12" width="9.140625" style="15" customWidth="1"/>
    <col min="13" max="14" width="9.57421875" style="15" customWidth="1"/>
    <col min="15" max="16384" width="9.140625" style="15" customWidth="1"/>
  </cols>
  <sheetData>
    <row r="1" spans="1:20" ht="15.75" customHeight="1">
      <c r="A1" s="379" t="s">
        <v>187</v>
      </c>
      <c r="B1" s="299"/>
      <c r="C1" s="299"/>
      <c r="D1" s="299"/>
      <c r="E1" s="299"/>
      <c r="F1" s="299"/>
      <c r="G1" s="300"/>
      <c r="S1" s="14"/>
      <c r="T1" s="14"/>
    </row>
    <row r="2" spans="1:20" ht="12.75" customHeight="1">
      <c r="A2" s="145"/>
      <c r="B2" s="146"/>
      <c r="C2" s="146"/>
      <c r="D2" s="146"/>
      <c r="E2" s="161"/>
      <c r="F2" s="161"/>
      <c r="G2" s="147" t="s">
        <v>0</v>
      </c>
      <c r="P2" s="202"/>
      <c r="S2" s="14"/>
      <c r="T2" s="14"/>
    </row>
    <row r="3" spans="1:23" ht="8.25" customHeight="1">
      <c r="A3" s="148"/>
      <c r="B3" s="146"/>
      <c r="C3" s="146"/>
      <c r="D3" s="146"/>
      <c r="E3" s="146"/>
      <c r="F3" s="146"/>
      <c r="G3" s="149"/>
      <c r="Q3" s="16"/>
      <c r="R3" s="17"/>
      <c r="S3" s="50"/>
      <c r="T3" s="50"/>
      <c r="U3" s="17"/>
      <c r="V3" s="17"/>
      <c r="W3" s="18"/>
    </row>
    <row r="4" spans="1:21" ht="12.75">
      <c r="A4" s="148"/>
      <c r="B4" s="150"/>
      <c r="C4" s="150" t="s">
        <v>90</v>
      </c>
      <c r="D4" s="27" t="s">
        <v>124</v>
      </c>
      <c r="E4" s="27" t="s">
        <v>139</v>
      </c>
      <c r="F4" s="27" t="s">
        <v>152</v>
      </c>
      <c r="G4" s="201" t="s">
        <v>165</v>
      </c>
      <c r="H4" s="14"/>
      <c r="I4" s="14"/>
      <c r="J4" s="14"/>
      <c r="K4" s="14"/>
      <c r="L4" s="14"/>
      <c r="M4" s="14"/>
      <c r="N4" s="14"/>
      <c r="O4" s="41"/>
      <c r="P4" s="41"/>
      <c r="Q4" s="41"/>
      <c r="R4" s="41"/>
      <c r="S4" s="41"/>
      <c r="T4" s="41"/>
      <c r="U4" s="41"/>
    </row>
    <row r="5" spans="1:18" ht="7.5" customHeight="1">
      <c r="A5" s="148"/>
      <c r="B5" s="146"/>
      <c r="C5" s="14"/>
      <c r="D5" s="14"/>
      <c r="E5" s="14"/>
      <c r="F5" s="14"/>
      <c r="G5" s="180"/>
      <c r="H5" s="14"/>
      <c r="I5" s="14"/>
      <c r="J5" s="14"/>
      <c r="K5" s="14"/>
      <c r="L5" s="14"/>
      <c r="P5" s="18"/>
      <c r="Q5" s="18"/>
      <c r="R5" s="18"/>
    </row>
    <row r="6" spans="1:18" ht="12.75">
      <c r="A6" s="152" t="s">
        <v>39</v>
      </c>
      <c r="B6" s="146"/>
      <c r="C6" s="14"/>
      <c r="D6" s="14"/>
      <c r="E6" s="14"/>
      <c r="F6" s="14"/>
      <c r="G6" s="180"/>
      <c r="H6" s="14"/>
      <c r="I6" s="14"/>
      <c r="J6" s="14"/>
      <c r="K6" s="14"/>
      <c r="L6" s="14"/>
      <c r="P6" s="17"/>
      <c r="Q6" s="17"/>
      <c r="R6" s="17"/>
    </row>
    <row r="7" spans="1:18" ht="6" customHeight="1">
      <c r="A7" s="153"/>
      <c r="B7" s="146"/>
      <c r="C7" s="39"/>
      <c r="D7" s="14"/>
      <c r="E7" s="14"/>
      <c r="F7" s="14"/>
      <c r="G7" s="180"/>
      <c r="H7" s="14"/>
      <c r="I7" s="14"/>
      <c r="J7" s="14"/>
      <c r="K7" s="14"/>
      <c r="L7" s="14"/>
      <c r="P7" s="18"/>
      <c r="Q7" s="18"/>
      <c r="R7" s="18"/>
    </row>
    <row r="8" spans="1:21" ht="13.5" customHeight="1">
      <c r="A8" s="148" t="s">
        <v>77</v>
      </c>
      <c r="B8" s="140"/>
      <c r="C8" s="39">
        <v>-175</v>
      </c>
      <c r="D8" s="39">
        <v>204.827</v>
      </c>
      <c r="E8" s="39">
        <v>94.48199999999997</v>
      </c>
      <c r="F8" s="39">
        <v>155.35400000000004</v>
      </c>
      <c r="G8" s="287">
        <v>-537.895</v>
      </c>
      <c r="H8" s="14"/>
      <c r="I8" s="14"/>
      <c r="J8" s="14"/>
      <c r="K8" s="14"/>
      <c r="L8" s="14"/>
      <c r="M8" s="42"/>
      <c r="N8" s="42"/>
      <c r="O8" s="42"/>
      <c r="P8" s="42"/>
      <c r="Q8" s="42"/>
      <c r="R8" s="42"/>
      <c r="S8" s="42"/>
      <c r="T8" s="42"/>
      <c r="U8" s="42"/>
    </row>
    <row r="9" spans="1:21" ht="12.75">
      <c r="A9" s="154" t="s">
        <v>84</v>
      </c>
      <c r="B9" s="140"/>
      <c r="C9" s="39">
        <v>6137</v>
      </c>
      <c r="D9" s="39">
        <v>2332.985</v>
      </c>
      <c r="E9" s="39">
        <v>3695.9000239800007</v>
      </c>
      <c r="F9" s="39">
        <v>1034.4147828900022</v>
      </c>
      <c r="G9" s="287">
        <v>1358.1647360199931</v>
      </c>
      <c r="H9" s="14"/>
      <c r="I9" s="14"/>
      <c r="J9" s="14"/>
      <c r="K9" s="14"/>
      <c r="L9" s="14"/>
      <c r="M9" s="42"/>
      <c r="N9" s="42"/>
      <c r="O9" s="42"/>
      <c r="P9" s="42"/>
      <c r="Q9" s="42"/>
      <c r="R9" s="42"/>
      <c r="S9" s="42"/>
      <c r="T9" s="42"/>
      <c r="U9" s="42"/>
    </row>
    <row r="10" spans="1:21" ht="6.75" customHeight="1">
      <c r="A10" s="155"/>
      <c r="B10" s="140"/>
      <c r="C10" s="39"/>
      <c r="D10" s="39"/>
      <c r="E10" s="39"/>
      <c r="F10" s="39"/>
      <c r="G10" s="180"/>
      <c r="H10" s="14"/>
      <c r="I10" s="14"/>
      <c r="J10" s="14"/>
      <c r="K10" s="14"/>
      <c r="L10" s="14"/>
      <c r="Q10" s="42"/>
      <c r="R10" s="42"/>
      <c r="T10" s="42"/>
      <c r="U10" s="42"/>
    </row>
    <row r="11" spans="1:21" ht="12.75">
      <c r="A11" s="153" t="s">
        <v>130</v>
      </c>
      <c r="B11" s="142"/>
      <c r="C11" s="200">
        <v>5961</v>
      </c>
      <c r="D11" s="200">
        <v>2537.812</v>
      </c>
      <c r="E11" s="200">
        <v>3790.382023979997</v>
      </c>
      <c r="F11" s="200">
        <v>1189.7687828900016</v>
      </c>
      <c r="G11" s="288">
        <v>820.269736019996</v>
      </c>
      <c r="H11" s="14"/>
      <c r="I11" s="26"/>
      <c r="J11" s="26"/>
      <c r="K11" s="26"/>
      <c r="L11" s="26"/>
      <c r="M11" s="27"/>
      <c r="N11" s="27"/>
      <c r="O11" s="42"/>
      <c r="P11" s="42"/>
      <c r="Q11" s="42"/>
      <c r="R11" s="203"/>
      <c r="S11" s="203"/>
      <c r="T11" s="42"/>
      <c r="U11" s="42"/>
    </row>
    <row r="12" spans="1:21" ht="8.25" customHeight="1">
      <c r="A12" s="148"/>
      <c r="B12" s="140"/>
      <c r="C12" s="39"/>
      <c r="D12" s="39"/>
      <c r="E12" s="39"/>
      <c r="F12" s="39"/>
      <c r="G12" s="180"/>
      <c r="H12" s="14"/>
      <c r="I12" s="14"/>
      <c r="J12" s="14"/>
      <c r="K12" s="14"/>
      <c r="L12" s="14"/>
      <c r="P12" s="42"/>
      <c r="Q12" s="42"/>
      <c r="R12" s="42"/>
      <c r="T12" s="42"/>
      <c r="U12" s="42"/>
    </row>
    <row r="13" spans="1:21" ht="14.25">
      <c r="A13" s="156" t="s">
        <v>166</v>
      </c>
      <c r="B13" s="140"/>
      <c r="C13" s="39">
        <v>2380.398</v>
      </c>
      <c r="D13" s="39">
        <v>2355.9369999999994</v>
      </c>
      <c r="E13" s="39">
        <v>4268.391999999999</v>
      </c>
      <c r="F13" s="39">
        <v>-3282.907999999999</v>
      </c>
      <c r="G13" s="180">
        <v>-4002.339</v>
      </c>
      <c r="H13" s="14"/>
      <c r="I13" s="14"/>
      <c r="J13" s="14"/>
      <c r="K13" s="14"/>
      <c r="L13" s="14"/>
      <c r="M13" s="54"/>
      <c r="N13" s="54"/>
      <c r="O13" s="54"/>
      <c r="P13" s="54"/>
      <c r="Q13" s="54"/>
      <c r="R13" s="204"/>
      <c r="S13" s="204"/>
      <c r="T13" s="204"/>
      <c r="U13" s="204"/>
    </row>
    <row r="14" spans="1:21" ht="9" customHeight="1">
      <c r="A14" s="148"/>
      <c r="B14" s="140"/>
      <c r="C14" s="39"/>
      <c r="D14" s="39"/>
      <c r="E14" s="39"/>
      <c r="F14" s="39"/>
      <c r="G14" s="180"/>
      <c r="H14" s="14"/>
      <c r="I14" s="14"/>
      <c r="J14" s="14"/>
      <c r="K14" s="14"/>
      <c r="L14" s="14"/>
      <c r="Q14" s="42"/>
      <c r="R14" s="42"/>
      <c r="T14" s="42"/>
      <c r="U14" s="42"/>
    </row>
    <row r="15" spans="1:21" ht="12.75">
      <c r="A15" s="152" t="s">
        <v>85</v>
      </c>
      <c r="B15" s="142"/>
      <c r="C15" s="142">
        <v>3580.92</v>
      </c>
      <c r="D15" s="142">
        <v>181.8750000000059</v>
      </c>
      <c r="E15" s="142">
        <v>-478.0099760200019</v>
      </c>
      <c r="F15" s="142">
        <v>4472.676782890001</v>
      </c>
      <c r="G15" s="180">
        <v>4822.608736019996</v>
      </c>
      <c r="H15" s="14"/>
      <c r="I15" s="26"/>
      <c r="J15" s="26"/>
      <c r="K15" s="26"/>
      <c r="L15" s="26"/>
      <c r="M15" s="27"/>
      <c r="N15" s="27"/>
      <c r="O15" s="42"/>
      <c r="P15" s="42"/>
      <c r="Q15" s="42"/>
      <c r="R15" s="42"/>
      <c r="S15" s="42"/>
      <c r="T15" s="42"/>
      <c r="U15" s="42"/>
    </row>
    <row r="16" spans="1:23" ht="9" customHeight="1">
      <c r="A16" s="148"/>
      <c r="B16" s="146"/>
      <c r="C16" s="146"/>
      <c r="D16" s="146"/>
      <c r="E16" s="146"/>
      <c r="F16" s="282"/>
      <c r="G16" s="283"/>
      <c r="H16" s="14"/>
      <c r="I16" s="14"/>
      <c r="J16" s="14"/>
      <c r="K16" s="14"/>
      <c r="L16" s="14"/>
      <c r="M16" s="14"/>
      <c r="N16" s="14"/>
      <c r="Q16" s="16"/>
      <c r="R16" s="17"/>
      <c r="S16" s="17"/>
      <c r="T16" s="17"/>
      <c r="U16" s="42"/>
      <c r="V16" s="17"/>
      <c r="W16" s="17"/>
    </row>
    <row r="17" spans="1:23" ht="18" customHeight="1">
      <c r="A17" s="243" t="s">
        <v>131</v>
      </c>
      <c r="B17" s="244"/>
      <c r="C17" s="244"/>
      <c r="D17" s="244"/>
      <c r="E17" s="244"/>
      <c r="F17" s="157"/>
      <c r="G17" s="158"/>
      <c r="H17" s="14"/>
      <c r="I17" s="14"/>
      <c r="J17" s="14"/>
      <c r="K17" s="14"/>
      <c r="L17" s="14"/>
      <c r="M17" s="14"/>
      <c r="N17" s="14"/>
      <c r="Q17" s="16"/>
      <c r="R17" s="17"/>
      <c r="S17" s="17"/>
      <c r="T17" s="17"/>
      <c r="U17" s="17"/>
      <c r="V17" s="17"/>
      <c r="W17" s="17"/>
    </row>
    <row r="18" spans="1:23" ht="12.75" customHeight="1">
      <c r="A18" s="188" t="s">
        <v>117</v>
      </c>
      <c r="B18" s="157"/>
      <c r="C18" s="157"/>
      <c r="D18" s="157"/>
      <c r="E18" s="157"/>
      <c r="F18" s="157"/>
      <c r="G18" s="158"/>
      <c r="H18" s="14"/>
      <c r="I18" s="14"/>
      <c r="J18" s="14"/>
      <c r="K18" s="14"/>
      <c r="L18" s="14"/>
      <c r="M18" s="14"/>
      <c r="N18" s="14"/>
      <c r="Q18" s="16"/>
      <c r="R18" s="17"/>
      <c r="S18" s="17"/>
      <c r="T18" s="17"/>
      <c r="U18" s="17"/>
      <c r="V18" s="17"/>
      <c r="W18" s="17"/>
    </row>
    <row r="19" spans="1:23" ht="16.5" customHeight="1">
      <c r="A19" s="378"/>
      <c r="B19" s="284"/>
      <c r="C19" s="284"/>
      <c r="D19" s="284"/>
      <c r="E19" s="284"/>
      <c r="F19" s="284"/>
      <c r="G19" s="285"/>
      <c r="H19" s="14"/>
      <c r="I19" s="14"/>
      <c r="J19" s="14"/>
      <c r="K19" s="14"/>
      <c r="L19" s="14"/>
      <c r="M19" s="14"/>
      <c r="N19" s="14"/>
      <c r="Q19" s="16"/>
      <c r="R19" s="17"/>
      <c r="S19" s="17"/>
      <c r="T19" s="17"/>
      <c r="U19" s="17"/>
      <c r="V19" s="17"/>
      <c r="W19" s="17"/>
    </row>
    <row r="20" spans="1:14" ht="7.5" customHeight="1">
      <c r="A20" s="21"/>
      <c r="B20" s="21"/>
      <c r="C20" s="21"/>
      <c r="D20" s="21"/>
      <c r="E20" s="21"/>
      <c r="F20" s="21"/>
      <c r="G20" s="21"/>
      <c r="H20" s="14"/>
      <c r="I20" s="14"/>
      <c r="J20" s="14"/>
      <c r="K20" s="14"/>
      <c r="L20" s="14"/>
      <c r="M20" s="14"/>
      <c r="N20" s="14"/>
    </row>
    <row r="21" spans="1:14" ht="20.25" customHeight="1">
      <c r="A21" s="59"/>
      <c r="B21" s="58"/>
      <c r="C21" s="58"/>
      <c r="D21" s="58"/>
      <c r="E21" s="207"/>
      <c r="F21" s="58"/>
      <c r="G21" s="58"/>
      <c r="H21" s="14"/>
      <c r="I21" s="14"/>
      <c r="J21" s="14"/>
      <c r="K21" s="14"/>
      <c r="L21" s="14"/>
      <c r="M21" s="14"/>
      <c r="N21" s="14"/>
    </row>
    <row r="22" spans="1:14" ht="12.75">
      <c r="A22" s="14"/>
      <c r="B22" s="14"/>
      <c r="C22" s="14"/>
      <c r="D22" s="14"/>
      <c r="E22" s="14"/>
      <c r="F22" s="14"/>
      <c r="G22" s="14"/>
      <c r="H22" s="14"/>
      <c r="I22" s="14"/>
      <c r="J22" s="14"/>
      <c r="K22" s="14"/>
      <c r="L22" s="14"/>
      <c r="M22" s="14"/>
      <c r="N22" s="14"/>
    </row>
    <row r="23" spans="9:12" ht="12.75">
      <c r="I23" s="14"/>
      <c r="J23" s="14"/>
      <c r="K23" s="14"/>
      <c r="L23" s="14"/>
    </row>
    <row r="24" spans="9:12" ht="12.75">
      <c r="I24" s="14"/>
      <c r="J24" s="14"/>
      <c r="K24" s="14"/>
      <c r="L24" s="14"/>
    </row>
    <row r="25" spans="9:12" ht="12.75">
      <c r="I25" s="14"/>
      <c r="J25" s="14"/>
      <c r="K25" s="14"/>
      <c r="L25" s="14"/>
    </row>
  </sheetData>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showGridLines="0" workbookViewId="0" topLeftCell="A13">
      <selection activeCell="J56" sqref="A41:IV56"/>
    </sheetView>
  </sheetViews>
  <sheetFormatPr defaultColWidth="9.140625" defaultRowHeight="12.75"/>
  <cols>
    <col min="1" max="1" width="35.421875" style="13" customWidth="1"/>
    <col min="2" max="2" width="10.57421875" style="13" customWidth="1"/>
    <col min="3" max="7" width="10.140625" style="13" customWidth="1"/>
    <col min="8" max="8" width="11.8515625" style="13" customWidth="1"/>
    <col min="9" max="9" width="5.57421875" style="13" customWidth="1"/>
    <col min="10" max="16384" width="9.140625" style="13" customWidth="1"/>
  </cols>
  <sheetData>
    <row r="1" spans="1:9" ht="16.5" customHeight="1">
      <c r="A1" s="297" t="s">
        <v>186</v>
      </c>
      <c r="B1" s="298"/>
      <c r="C1" s="298"/>
      <c r="D1" s="298"/>
      <c r="E1" s="298"/>
      <c r="F1" s="298"/>
      <c r="G1" s="298"/>
      <c r="H1" s="298"/>
      <c r="I1" s="233"/>
    </row>
    <row r="2" spans="1:9" ht="12.75" customHeight="1">
      <c r="A2" s="159"/>
      <c r="B2" s="160"/>
      <c r="C2" s="160"/>
      <c r="D2" s="160"/>
      <c r="E2" s="160"/>
      <c r="F2" s="160"/>
      <c r="G2" s="160"/>
      <c r="H2" s="151" t="s">
        <v>0</v>
      </c>
      <c r="I2" s="36"/>
    </row>
    <row r="3" spans="1:9" ht="12.75">
      <c r="A3" s="159"/>
      <c r="B3" s="160"/>
      <c r="C3" s="160"/>
      <c r="D3" s="160"/>
      <c r="E3" s="160"/>
      <c r="F3" s="160"/>
      <c r="G3" s="160"/>
      <c r="H3" s="147"/>
      <c r="I3" s="36"/>
    </row>
    <row r="4" spans="1:9" ht="19.5" customHeight="1">
      <c r="A4" s="159"/>
      <c r="B4" s="161" t="s">
        <v>40</v>
      </c>
      <c r="C4" s="191"/>
      <c r="D4" s="191"/>
      <c r="E4" s="191"/>
      <c r="F4" s="191"/>
      <c r="G4" s="191"/>
      <c r="H4" s="281" t="s">
        <v>40</v>
      </c>
      <c r="I4" s="36"/>
    </row>
    <row r="5" spans="1:9" ht="12.75">
      <c r="A5" s="159"/>
      <c r="B5" s="161" t="s">
        <v>43</v>
      </c>
      <c r="C5" s="413" t="s">
        <v>39</v>
      </c>
      <c r="D5" s="413"/>
      <c r="E5" s="413"/>
      <c r="F5" s="413"/>
      <c r="G5" s="413"/>
      <c r="H5" s="281" t="s">
        <v>43</v>
      </c>
      <c r="I5" s="36"/>
    </row>
    <row r="6" spans="1:9" ht="12.75">
      <c r="A6" s="159"/>
      <c r="B6" s="150" t="s">
        <v>63</v>
      </c>
      <c r="C6" s="205"/>
      <c r="D6" s="205"/>
      <c r="E6" s="205"/>
      <c r="F6" s="205"/>
      <c r="G6" s="205"/>
      <c r="H6" s="278" t="s">
        <v>63</v>
      </c>
      <c r="I6" s="37"/>
    </row>
    <row r="7" spans="1:9" ht="12.75">
      <c r="A7" s="159"/>
      <c r="B7" s="150" t="s">
        <v>88</v>
      </c>
      <c r="C7" s="150" t="s">
        <v>90</v>
      </c>
      <c r="D7" s="150" t="s">
        <v>124</v>
      </c>
      <c r="E7" s="150" t="s">
        <v>139</v>
      </c>
      <c r="F7" s="37" t="s">
        <v>152</v>
      </c>
      <c r="G7" s="37" t="s">
        <v>165</v>
      </c>
      <c r="H7" s="278" t="s">
        <v>178</v>
      </c>
      <c r="I7" s="37"/>
    </row>
    <row r="8" spans="1:9" ht="12.75">
      <c r="A8" s="148"/>
      <c r="B8" s="146"/>
      <c r="C8" s="146"/>
      <c r="D8" s="146"/>
      <c r="E8" s="146"/>
      <c r="F8" s="38"/>
      <c r="H8" s="279"/>
      <c r="I8" s="38"/>
    </row>
    <row r="9" spans="1:9" ht="12.75">
      <c r="A9" s="152" t="s">
        <v>77</v>
      </c>
      <c r="B9" s="146"/>
      <c r="C9" s="146"/>
      <c r="D9" s="146"/>
      <c r="E9" s="146"/>
      <c r="F9" s="38"/>
      <c r="H9" s="279"/>
      <c r="I9" s="38"/>
    </row>
    <row r="10" spans="1:8" ht="2.25" customHeight="1">
      <c r="A10" s="148"/>
      <c r="B10" s="138"/>
      <c r="C10" s="32"/>
      <c r="D10" s="32"/>
      <c r="E10" s="32"/>
      <c r="F10" s="32"/>
      <c r="H10" s="280"/>
    </row>
    <row r="11" spans="1:8" ht="12.75">
      <c r="A11" s="148" t="s">
        <v>23</v>
      </c>
      <c r="B11" s="138">
        <v>136.276</v>
      </c>
      <c r="C11" s="32">
        <v>-56</v>
      </c>
      <c r="D11" s="32">
        <v>32.601</v>
      </c>
      <c r="E11" s="32">
        <v>-2.81100000000001</v>
      </c>
      <c r="F11" s="32">
        <v>66.125</v>
      </c>
      <c r="G11" s="13">
        <v>-108.648</v>
      </c>
      <c r="H11" s="339">
        <v>67.524</v>
      </c>
    </row>
    <row r="12" spans="1:8" ht="12.75">
      <c r="A12" s="148" t="s">
        <v>25</v>
      </c>
      <c r="B12" s="138">
        <v>135.069</v>
      </c>
      <c r="C12" s="140">
        <v>-30</v>
      </c>
      <c r="D12" s="140">
        <v>77.87300000000002</v>
      </c>
      <c r="E12" s="140">
        <v>59.345</v>
      </c>
      <c r="F12" s="140">
        <v>96.265</v>
      </c>
      <c r="G12" s="141">
        <v>-280.066</v>
      </c>
      <c r="H12" s="181">
        <v>58.999</v>
      </c>
    </row>
    <row r="13" spans="1:8" ht="12.75">
      <c r="A13" s="162" t="s">
        <v>76</v>
      </c>
      <c r="B13" s="138">
        <v>535.419</v>
      </c>
      <c r="C13" s="140">
        <v>-11</v>
      </c>
      <c r="D13" s="140">
        <v>-25.705</v>
      </c>
      <c r="E13" s="140">
        <v>173.209</v>
      </c>
      <c r="F13" s="140">
        <v>5.932000000000016</v>
      </c>
      <c r="G13" s="141">
        <v>-186.404</v>
      </c>
      <c r="H13" s="339">
        <v>491.884</v>
      </c>
    </row>
    <row r="14" spans="1:8" ht="12.75">
      <c r="A14" s="148" t="s">
        <v>24</v>
      </c>
      <c r="B14" s="138">
        <v>95.492</v>
      </c>
      <c r="C14" s="140">
        <v>-59</v>
      </c>
      <c r="D14" s="140">
        <v>122.869</v>
      </c>
      <c r="E14" s="140">
        <v>-138.47</v>
      </c>
      <c r="F14" s="140">
        <v>-2.515</v>
      </c>
      <c r="G14" s="141">
        <v>40.915</v>
      </c>
      <c r="H14" s="181">
        <v>59.669</v>
      </c>
    </row>
    <row r="15" spans="1:8" ht="12.75">
      <c r="A15" s="148" t="s">
        <v>27</v>
      </c>
      <c r="B15" s="138">
        <v>10.457</v>
      </c>
      <c r="C15" s="140">
        <v>-2</v>
      </c>
      <c r="D15" s="140">
        <v>-2.133</v>
      </c>
      <c r="E15" s="140">
        <v>7.842</v>
      </c>
      <c r="F15" s="140">
        <v>-9.178</v>
      </c>
      <c r="G15" s="141">
        <v>-1.528</v>
      </c>
      <c r="H15" s="181">
        <v>3.522</v>
      </c>
    </row>
    <row r="16" spans="1:8" ht="12.75">
      <c r="A16" s="148" t="s">
        <v>22</v>
      </c>
      <c r="B16" s="138">
        <v>0.4</v>
      </c>
      <c r="C16" s="140">
        <v>0</v>
      </c>
      <c r="D16" s="140">
        <v>0.149</v>
      </c>
      <c r="E16" s="140">
        <v>-0.02200000000000002</v>
      </c>
      <c r="F16" s="140">
        <v>0.02200000000000002</v>
      </c>
      <c r="G16" s="141">
        <v>0.057999999999999996</v>
      </c>
      <c r="H16" s="181">
        <v>0.364</v>
      </c>
    </row>
    <row r="17" spans="1:8" ht="12.75">
      <c r="A17" s="148" t="s">
        <v>26</v>
      </c>
      <c r="B17" s="138">
        <v>60.948</v>
      </c>
      <c r="C17" s="140">
        <v>-20</v>
      </c>
      <c r="D17" s="140">
        <v>-2.672000000000004</v>
      </c>
      <c r="E17" s="140">
        <v>0.6750000000000043</v>
      </c>
      <c r="F17" s="140">
        <v>-2.4179999999999993</v>
      </c>
      <c r="G17" s="141">
        <v>-2.8260000000000005</v>
      </c>
      <c r="H17" s="181">
        <v>33.941</v>
      </c>
    </row>
    <row r="18" spans="1:8" ht="12.75">
      <c r="A18" s="148" t="s">
        <v>28</v>
      </c>
      <c r="B18" s="138">
        <v>4.1129999999999995</v>
      </c>
      <c r="C18" s="140">
        <v>2</v>
      </c>
      <c r="D18" s="140">
        <v>1.845</v>
      </c>
      <c r="E18" s="140">
        <v>-5.286</v>
      </c>
      <c r="F18" s="140">
        <v>1.121</v>
      </c>
      <c r="G18" s="141">
        <v>-2.396</v>
      </c>
      <c r="H18" s="181">
        <v>1.143</v>
      </c>
    </row>
    <row r="19" spans="1:8" ht="13.5" customHeight="1">
      <c r="A19" s="163" t="s">
        <v>41</v>
      </c>
      <c r="B19" s="139">
        <v>978.174</v>
      </c>
      <c r="C19" s="142">
        <v>-175</v>
      </c>
      <c r="D19" s="142">
        <v>204.827</v>
      </c>
      <c r="E19" s="142">
        <v>94.48199999999997</v>
      </c>
      <c r="F19" s="142">
        <v>155.35400000000004</v>
      </c>
      <c r="G19" s="345">
        <v>-540.895</v>
      </c>
      <c r="H19" s="182">
        <v>717.046</v>
      </c>
    </row>
    <row r="20" spans="1:8" ht="12.75">
      <c r="A20" s="148"/>
      <c r="B20" s="138"/>
      <c r="C20" s="140"/>
      <c r="D20" s="140"/>
      <c r="E20" s="140"/>
      <c r="F20" s="140"/>
      <c r="G20" s="141"/>
      <c r="H20" s="181"/>
    </row>
    <row r="21" spans="1:8" ht="12.75">
      <c r="A21" s="152" t="s">
        <v>84</v>
      </c>
      <c r="B21" s="138"/>
      <c r="C21" s="140"/>
      <c r="D21" s="140"/>
      <c r="E21" s="140"/>
      <c r="F21" s="140"/>
      <c r="G21" s="141"/>
      <c r="H21" s="181"/>
    </row>
    <row r="22" spans="1:8" ht="12.75">
      <c r="A22" s="148" t="s">
        <v>190</v>
      </c>
      <c r="B22" s="138">
        <v>292.317</v>
      </c>
      <c r="C22" s="140">
        <v>102</v>
      </c>
      <c r="D22" s="140">
        <v>199.17899999999997</v>
      </c>
      <c r="E22" s="140">
        <v>0.2839999999999918</v>
      </c>
      <c r="F22" s="140">
        <v>3.1680000000000064</v>
      </c>
      <c r="G22" s="141">
        <v>0.7000000000000455</v>
      </c>
      <c r="H22" s="181">
        <v>597.489</v>
      </c>
    </row>
    <row r="23" spans="1:8" ht="12.75">
      <c r="A23" s="148" t="s">
        <v>30</v>
      </c>
      <c r="B23" s="138">
        <v>216.97</v>
      </c>
      <c r="C23" s="140">
        <v>298</v>
      </c>
      <c r="D23" s="140">
        <v>-26.07800000000003</v>
      </c>
      <c r="E23" s="140">
        <v>-7.651999999999987</v>
      </c>
      <c r="F23" s="140">
        <v>-94.26</v>
      </c>
      <c r="G23" s="141">
        <v>0.0699999999999932</v>
      </c>
      <c r="H23" s="181">
        <v>387.112</v>
      </c>
    </row>
    <row r="24" spans="1:8" ht="12.75">
      <c r="A24" s="148" t="s">
        <v>42</v>
      </c>
      <c r="B24" s="138">
        <v>32222.772</v>
      </c>
      <c r="C24" s="140">
        <v>4390</v>
      </c>
      <c r="D24" s="140">
        <v>1013.9590000000026</v>
      </c>
      <c r="E24" s="140">
        <v>2544.418023979997</v>
      </c>
      <c r="F24" s="140">
        <v>459.6717828900073</v>
      </c>
      <c r="G24" s="141">
        <v>231.43773601998691</v>
      </c>
      <c r="H24" s="175">
        <v>40862.486542889994</v>
      </c>
    </row>
    <row r="25" spans="1:8" ht="12.75">
      <c r="A25" s="148" t="s">
        <v>23</v>
      </c>
      <c r="B25" s="138">
        <v>4666.66</v>
      </c>
      <c r="C25" s="140">
        <v>1200</v>
      </c>
      <c r="D25" s="140">
        <v>1161.9570000000003</v>
      </c>
      <c r="E25" s="140">
        <v>1040.612</v>
      </c>
      <c r="F25" s="140">
        <v>320.86099999999897</v>
      </c>
      <c r="G25" s="141">
        <v>616.0910000000003</v>
      </c>
      <c r="H25" s="181">
        <v>9006.212</v>
      </c>
    </row>
    <row r="26" spans="1:8" ht="12.75">
      <c r="A26" s="148" t="s">
        <v>25</v>
      </c>
      <c r="B26" s="138">
        <v>38.403000000000006</v>
      </c>
      <c r="C26" s="140">
        <v>-8</v>
      </c>
      <c r="D26" s="140">
        <v>7.599</v>
      </c>
      <c r="E26" s="140">
        <v>-1.5</v>
      </c>
      <c r="F26" s="140">
        <v>-18.901</v>
      </c>
      <c r="G26" s="141">
        <v>28.773999999999997</v>
      </c>
      <c r="H26" s="181">
        <v>46.431</v>
      </c>
    </row>
    <row r="27" spans="1:8" ht="12.75">
      <c r="A27" s="162" t="s">
        <v>76</v>
      </c>
      <c r="B27" s="138">
        <v>451.826</v>
      </c>
      <c r="C27" s="140">
        <v>-8</v>
      </c>
      <c r="D27" s="140">
        <v>-207.505</v>
      </c>
      <c r="E27" s="140">
        <v>-50.441</v>
      </c>
      <c r="F27" s="140">
        <v>-28.01</v>
      </c>
      <c r="G27" s="141">
        <v>-1.843999999999994</v>
      </c>
      <c r="H27" s="181">
        <v>156.484</v>
      </c>
    </row>
    <row r="28" spans="1:8" ht="12.75">
      <c r="A28" s="148" t="s">
        <v>24</v>
      </c>
      <c r="B28" s="138">
        <v>0.026</v>
      </c>
      <c r="C28" s="140">
        <v>0</v>
      </c>
      <c r="D28" s="140">
        <v>0.5</v>
      </c>
      <c r="E28" s="140">
        <v>-0.5</v>
      </c>
      <c r="F28" s="140">
        <v>1.242</v>
      </c>
      <c r="G28" s="141">
        <v>-0.010999999999999899</v>
      </c>
      <c r="H28" s="181">
        <v>1.231</v>
      </c>
    </row>
    <row r="29" spans="1:8" ht="12.75">
      <c r="A29" s="148" t="s">
        <v>27</v>
      </c>
      <c r="B29" s="138">
        <v>2.929</v>
      </c>
      <c r="C29" s="140">
        <v>-1</v>
      </c>
      <c r="D29" s="140">
        <v>-1.632</v>
      </c>
      <c r="E29" s="140">
        <v>0.008</v>
      </c>
      <c r="F29" s="140">
        <v>0</v>
      </c>
      <c r="G29" s="141">
        <v>0.018</v>
      </c>
      <c r="H29" s="181">
        <v>0.03</v>
      </c>
    </row>
    <row r="30" spans="1:8" ht="12.75">
      <c r="A30" s="148" t="s">
        <v>22</v>
      </c>
      <c r="B30" s="138">
        <v>14.895</v>
      </c>
      <c r="C30" s="140">
        <v>-1</v>
      </c>
      <c r="D30" s="140">
        <v>-2.2409999999999997</v>
      </c>
      <c r="E30" s="140">
        <v>-1.6620000000000008</v>
      </c>
      <c r="F30" s="140">
        <v>-1.811</v>
      </c>
      <c r="G30" s="141">
        <v>-1.9739999999999993</v>
      </c>
      <c r="H30" s="181">
        <v>6.187</v>
      </c>
    </row>
    <row r="31" spans="1:8" ht="12.75">
      <c r="A31" s="148" t="s">
        <v>26</v>
      </c>
      <c r="B31" s="138">
        <v>9.514</v>
      </c>
      <c r="C31" s="140">
        <v>-1</v>
      </c>
      <c r="D31" s="140">
        <v>0.13899999999999935</v>
      </c>
      <c r="E31" s="140">
        <v>-1.3409999999999993</v>
      </c>
      <c r="F31" s="140">
        <v>-0.6850000000000005</v>
      </c>
      <c r="G31" s="141">
        <v>0.04100000000000037</v>
      </c>
      <c r="H31" s="181">
        <v>6.205</v>
      </c>
    </row>
    <row r="32" spans="1:8" ht="12.75">
      <c r="A32" s="148" t="s">
        <v>31</v>
      </c>
      <c r="B32" s="138">
        <v>1215.002</v>
      </c>
      <c r="C32" s="140">
        <v>170</v>
      </c>
      <c r="D32" s="140">
        <v>187.11200000000008</v>
      </c>
      <c r="E32" s="140">
        <v>176.5809999999999</v>
      </c>
      <c r="F32" s="140">
        <v>395.1390000000001</v>
      </c>
      <c r="G32" s="141">
        <v>485.00199999999995</v>
      </c>
      <c r="H32" s="181">
        <v>2629.462</v>
      </c>
    </row>
    <row r="33" spans="1:8" ht="12.75">
      <c r="A33" s="148" t="s">
        <v>28</v>
      </c>
      <c r="B33" s="138">
        <v>20.535</v>
      </c>
      <c r="C33" s="140">
        <v>-5</v>
      </c>
      <c r="D33" s="140">
        <v>-0.0039999999999995595</v>
      </c>
      <c r="E33" s="140">
        <v>-2.907</v>
      </c>
      <c r="F33" s="140">
        <v>-2</v>
      </c>
      <c r="G33" s="141">
        <v>0</v>
      </c>
      <c r="H33" s="181">
        <v>10.923</v>
      </c>
    </row>
    <row r="34" spans="1:8" ht="12.75">
      <c r="A34" s="153" t="s">
        <v>41</v>
      </c>
      <c r="B34" s="139">
        <v>39151.849</v>
      </c>
      <c r="C34" s="142">
        <v>6137</v>
      </c>
      <c r="D34" s="142">
        <v>2332.985</v>
      </c>
      <c r="E34" s="142">
        <v>3695.9000239800007</v>
      </c>
      <c r="F34" s="142">
        <v>1034.4147828900022</v>
      </c>
      <c r="G34" s="345">
        <v>1358.1647360199931</v>
      </c>
      <c r="H34" s="182">
        <v>53710.25254289</v>
      </c>
    </row>
    <row r="35" spans="1:8" ht="12.75">
      <c r="A35" s="148"/>
      <c r="B35" s="140"/>
      <c r="C35" s="140"/>
      <c r="D35" s="140"/>
      <c r="E35" s="140"/>
      <c r="F35" s="140"/>
      <c r="G35" s="141"/>
      <c r="H35" s="183"/>
    </row>
    <row r="36" spans="1:8" ht="22.5" customHeight="1">
      <c r="A36" s="163" t="s">
        <v>32</v>
      </c>
      <c r="B36" s="174">
        <v>40131.023</v>
      </c>
      <c r="C36" s="174">
        <v>5961</v>
      </c>
      <c r="D36" s="174">
        <v>2537.81200000001</v>
      </c>
      <c r="E36" s="174">
        <v>3790.382023979997</v>
      </c>
      <c r="F36" s="174">
        <v>1189.7687828900016</v>
      </c>
      <c r="G36" s="346">
        <v>820.269736019996</v>
      </c>
      <c r="H36" s="246">
        <v>54430.29854289</v>
      </c>
    </row>
    <row r="37" spans="1:8" ht="14.25" customHeight="1">
      <c r="A37" s="341" t="s">
        <v>132</v>
      </c>
      <c r="B37" s="342"/>
      <c r="C37" s="343"/>
      <c r="D37" s="343"/>
      <c r="E37" s="343"/>
      <c r="F37" s="343"/>
      <c r="G37" s="344"/>
      <c r="H37" s="249"/>
    </row>
    <row r="38" spans="1:9" ht="15.75" customHeight="1">
      <c r="A38" s="164"/>
      <c r="B38" s="165"/>
      <c r="C38" s="165"/>
      <c r="D38" s="165"/>
      <c r="E38" s="165"/>
      <c r="F38" s="165"/>
      <c r="G38" s="165"/>
      <c r="H38" s="340"/>
      <c r="I38" s="166"/>
    </row>
  </sheetData>
  <mergeCells count="1">
    <mergeCell ref="C5:G5"/>
  </mergeCells>
  <printOptions/>
  <pageMargins left="0.75" right="0.75" top="1" bottom="1" header="0.5" footer="0.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J29"/>
  <sheetViews>
    <sheetView showGridLines="0" workbookViewId="0" topLeftCell="A1">
      <selection activeCell="M7" sqref="M7"/>
    </sheetView>
  </sheetViews>
  <sheetFormatPr defaultColWidth="9.140625" defaultRowHeight="12.75"/>
  <cols>
    <col min="1" max="1" width="18.28125" style="0" customWidth="1"/>
    <col min="2" max="2" width="10.57421875" style="0" customWidth="1"/>
    <col min="3" max="3" width="12.57421875" style="0" customWidth="1"/>
    <col min="4" max="4" width="10.8515625" style="0" customWidth="1"/>
    <col min="5" max="5" width="9.8515625" style="0" customWidth="1"/>
    <col min="6" max="6" width="10.57421875" style="0" customWidth="1"/>
    <col min="7" max="7" width="10.28125" style="0" customWidth="1"/>
    <col min="10" max="10" width="14.00390625" style="0" customWidth="1"/>
  </cols>
  <sheetData>
    <row r="1" spans="1:10" ht="18.75" customHeight="1">
      <c r="A1" s="294" t="s">
        <v>179</v>
      </c>
      <c r="B1" s="295"/>
      <c r="C1" s="295"/>
      <c r="D1" s="295"/>
      <c r="E1" s="295"/>
      <c r="F1" s="295"/>
      <c r="G1" s="295"/>
      <c r="H1" s="296"/>
      <c r="J1" s="276"/>
    </row>
    <row r="2" spans="1:10" ht="15">
      <c r="A2" s="261"/>
      <c r="B2" s="262"/>
      <c r="C2" s="262"/>
      <c r="D2" s="262"/>
      <c r="E2" s="262"/>
      <c r="F2" s="262"/>
      <c r="G2" s="262"/>
      <c r="H2" s="263" t="s">
        <v>153</v>
      </c>
      <c r="J2" s="277"/>
    </row>
    <row r="3" spans="1:8" ht="15">
      <c r="A3" s="261"/>
      <c r="B3" s="262"/>
      <c r="C3" s="262"/>
      <c r="D3" s="262"/>
      <c r="E3" s="262"/>
      <c r="F3" s="262"/>
      <c r="G3" s="262"/>
      <c r="H3" s="263"/>
    </row>
    <row r="4" spans="1:8" ht="25.5">
      <c r="A4" s="264" t="s">
        <v>162</v>
      </c>
      <c r="B4" s="258" t="s">
        <v>66</v>
      </c>
      <c r="C4" s="258" t="s">
        <v>67</v>
      </c>
      <c r="D4" s="258" t="s">
        <v>68</v>
      </c>
      <c r="E4" s="258" t="s">
        <v>70</v>
      </c>
      <c r="F4" s="258" t="s">
        <v>69</v>
      </c>
      <c r="G4" s="258" t="s">
        <v>149</v>
      </c>
      <c r="H4" s="259" t="s">
        <v>19</v>
      </c>
    </row>
    <row r="5" spans="1:8" ht="15">
      <c r="A5" s="260"/>
      <c r="B5" s="265"/>
      <c r="C5" s="265"/>
      <c r="D5" s="265"/>
      <c r="E5" s="265"/>
      <c r="F5" s="265"/>
      <c r="G5" s="265"/>
      <c r="H5" s="266"/>
    </row>
    <row r="6" spans="1:8" ht="12.75">
      <c r="A6" s="267" t="s">
        <v>145</v>
      </c>
      <c r="B6">
        <v>1</v>
      </c>
      <c r="C6">
        <v>0</v>
      </c>
      <c r="D6">
        <v>1</v>
      </c>
      <c r="E6">
        <v>0</v>
      </c>
      <c r="F6">
        <v>86</v>
      </c>
      <c r="G6">
        <v>16</v>
      </c>
      <c r="H6" s="301">
        <v>104</v>
      </c>
    </row>
    <row r="7" spans="1:8" ht="12.75">
      <c r="A7" s="268" t="s">
        <v>154</v>
      </c>
      <c r="B7">
        <v>0</v>
      </c>
      <c r="C7">
        <v>0</v>
      </c>
      <c r="D7">
        <v>1</v>
      </c>
      <c r="E7">
        <v>0</v>
      </c>
      <c r="F7">
        <v>7</v>
      </c>
      <c r="G7">
        <v>4</v>
      </c>
      <c r="H7" s="301">
        <v>12</v>
      </c>
    </row>
    <row r="8" spans="1:8" ht="12.75">
      <c r="A8" s="268" t="s">
        <v>155</v>
      </c>
      <c r="B8">
        <v>2</v>
      </c>
      <c r="C8">
        <v>0</v>
      </c>
      <c r="D8">
        <v>0</v>
      </c>
      <c r="E8">
        <v>0</v>
      </c>
      <c r="F8">
        <v>50</v>
      </c>
      <c r="G8">
        <v>19</v>
      </c>
      <c r="H8" s="301">
        <v>71</v>
      </c>
    </row>
    <row r="9" spans="1:8" ht="12.75">
      <c r="A9" s="268" t="s">
        <v>156</v>
      </c>
      <c r="B9">
        <v>2</v>
      </c>
      <c r="C9">
        <v>0</v>
      </c>
      <c r="D9">
        <v>6</v>
      </c>
      <c r="E9">
        <v>0</v>
      </c>
      <c r="F9">
        <v>47</v>
      </c>
      <c r="G9">
        <v>39</v>
      </c>
      <c r="H9" s="301">
        <v>94</v>
      </c>
    </row>
    <row r="10" spans="1:8" ht="12.75">
      <c r="A10" s="268" t="s">
        <v>157</v>
      </c>
      <c r="B10">
        <v>8</v>
      </c>
      <c r="C10">
        <v>9</v>
      </c>
      <c r="D10">
        <v>31</v>
      </c>
      <c r="E10">
        <v>1</v>
      </c>
      <c r="F10">
        <v>10</v>
      </c>
      <c r="G10">
        <v>9</v>
      </c>
      <c r="H10" s="301">
        <v>68</v>
      </c>
    </row>
    <row r="11" spans="1:8" ht="12.75">
      <c r="A11" s="268" t="s">
        <v>163</v>
      </c>
      <c r="B11">
        <v>11</v>
      </c>
      <c r="C11">
        <v>20</v>
      </c>
      <c r="D11">
        <v>15</v>
      </c>
      <c r="E11">
        <v>20</v>
      </c>
      <c r="F11">
        <v>1</v>
      </c>
      <c r="G11">
        <v>3</v>
      </c>
      <c r="H11" s="301">
        <v>70</v>
      </c>
    </row>
    <row r="12" spans="1:8" ht="12.75">
      <c r="A12" s="268" t="s">
        <v>182</v>
      </c>
      <c r="B12">
        <v>8</v>
      </c>
      <c r="C12">
        <v>4</v>
      </c>
      <c r="D12">
        <v>2</v>
      </c>
      <c r="E12">
        <v>5</v>
      </c>
      <c r="F12">
        <v>0</v>
      </c>
      <c r="G12">
        <v>0</v>
      </c>
      <c r="H12" s="301">
        <v>19</v>
      </c>
    </row>
    <row r="13" spans="1:8" ht="12.75">
      <c r="A13" s="268" t="s">
        <v>183</v>
      </c>
      <c r="B13">
        <v>1</v>
      </c>
      <c r="C13">
        <v>3</v>
      </c>
      <c r="D13">
        <v>0</v>
      </c>
      <c r="E13">
        <v>1</v>
      </c>
      <c r="F13">
        <v>0</v>
      </c>
      <c r="G13">
        <v>0</v>
      </c>
      <c r="H13" s="301">
        <v>5</v>
      </c>
    </row>
    <row r="14" spans="1:8" ht="12.75">
      <c r="A14" s="269" t="s">
        <v>41</v>
      </c>
      <c r="B14" s="136">
        <v>33</v>
      </c>
      <c r="C14" s="136">
        <v>36</v>
      </c>
      <c r="D14" s="136">
        <v>56</v>
      </c>
      <c r="E14" s="136">
        <v>27</v>
      </c>
      <c r="F14" s="136">
        <v>201</v>
      </c>
      <c r="G14" s="136">
        <v>90</v>
      </c>
      <c r="H14" s="135">
        <v>443</v>
      </c>
    </row>
    <row r="15" spans="1:8" ht="6.75" customHeight="1">
      <c r="A15" s="270"/>
      <c r="B15" s="271"/>
      <c r="C15" s="271"/>
      <c r="D15" s="271"/>
      <c r="E15" s="271"/>
      <c r="F15" s="271"/>
      <c r="G15" s="271"/>
      <c r="H15" s="272"/>
    </row>
    <row r="16" spans="1:8" ht="12.75">
      <c r="A16" s="273" t="s">
        <v>8</v>
      </c>
      <c r="B16" s="274"/>
      <c r="C16" s="274"/>
      <c r="D16" s="274"/>
      <c r="E16" s="274"/>
      <c r="F16" s="274"/>
      <c r="G16" s="274"/>
      <c r="H16" s="275"/>
    </row>
    <row r="18" spans="2:7" ht="12.75">
      <c r="B18" s="302"/>
      <c r="C18" s="302"/>
      <c r="D18" s="302"/>
      <c r="E18" s="302"/>
      <c r="F18" s="302"/>
      <c r="G18" s="302"/>
    </row>
    <row r="26" s="136" customFormat="1" ht="12.75"/>
    <row r="29" spans="2:8" ht="12.75">
      <c r="B29" s="293"/>
      <c r="C29" s="293"/>
      <c r="D29" s="293"/>
      <c r="E29" s="293"/>
      <c r="F29" s="293"/>
      <c r="G29" s="293"/>
      <c r="H29" s="293"/>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89"/>
  <sheetViews>
    <sheetView showGridLines="0" workbookViewId="0" topLeftCell="A1">
      <selection activeCell="O14" sqref="N14:O14"/>
    </sheetView>
  </sheetViews>
  <sheetFormatPr defaultColWidth="9.140625" defaultRowHeight="12.75"/>
  <cols>
    <col min="1" max="1" width="38.140625" style="13" customWidth="1"/>
    <col min="2" max="2" width="7.7109375" style="13" customWidth="1"/>
    <col min="3" max="3" width="8.57421875" style="13" customWidth="1"/>
    <col min="4" max="4" width="7.7109375" style="13" customWidth="1"/>
    <col min="5" max="7" width="7.57421875" style="13" customWidth="1"/>
    <col min="8" max="8" width="9.421875" style="13" customWidth="1"/>
    <col min="9" max="16384" width="9.140625" style="13" customWidth="1"/>
  </cols>
  <sheetData>
    <row r="1" spans="1:8" ht="21.75" customHeight="1">
      <c r="A1" s="290" t="s">
        <v>185</v>
      </c>
      <c r="B1" s="291"/>
      <c r="C1" s="291"/>
      <c r="D1" s="291"/>
      <c r="E1" s="291"/>
      <c r="F1" s="291"/>
      <c r="G1" s="291"/>
      <c r="H1" s="292"/>
    </row>
    <row r="2" spans="1:8" ht="12.75">
      <c r="A2" s="155"/>
      <c r="B2" s="166"/>
      <c r="C2" s="166"/>
      <c r="D2" s="166"/>
      <c r="E2" s="166"/>
      <c r="F2" s="166"/>
      <c r="G2" s="166"/>
      <c r="H2" s="167" t="s">
        <v>0</v>
      </c>
    </row>
    <row r="3" spans="1:8" ht="12.75">
      <c r="A3" s="155"/>
      <c r="B3" s="168"/>
      <c r="C3" s="168"/>
      <c r="D3" s="168"/>
      <c r="E3" s="168"/>
      <c r="F3" s="168"/>
      <c r="G3" s="168"/>
      <c r="H3" s="167"/>
    </row>
    <row r="4" spans="1:8" ht="12.75">
      <c r="A4" s="155"/>
      <c r="B4" s="169" t="s">
        <v>40</v>
      </c>
      <c r="C4" s="14"/>
      <c r="D4" s="14"/>
      <c r="E4" s="14"/>
      <c r="F4" s="14"/>
      <c r="G4" s="14"/>
      <c r="H4" s="167" t="s">
        <v>40</v>
      </c>
    </row>
    <row r="5" spans="1:8" ht="12.75" customHeight="1">
      <c r="A5" s="155"/>
      <c r="B5" s="169" t="s">
        <v>43</v>
      </c>
      <c r="C5" s="414" t="s">
        <v>129</v>
      </c>
      <c r="D5" s="414"/>
      <c r="E5" s="414"/>
      <c r="F5" s="414"/>
      <c r="G5" s="414"/>
      <c r="H5" s="167" t="s">
        <v>43</v>
      </c>
    </row>
    <row r="6" spans="1:8" ht="12.75">
      <c r="A6" s="155"/>
      <c r="B6" s="234" t="s">
        <v>63</v>
      </c>
      <c r="C6" s="206"/>
      <c r="D6" s="206"/>
      <c r="E6" s="206"/>
      <c r="F6" s="206"/>
      <c r="G6" s="206"/>
      <c r="H6" s="170" t="s">
        <v>63</v>
      </c>
    </row>
    <row r="7" spans="1:8" ht="12.75">
      <c r="A7" s="155"/>
      <c r="B7" s="380">
        <v>2005</v>
      </c>
      <c r="C7" s="150" t="s">
        <v>90</v>
      </c>
      <c r="D7" s="150" t="s">
        <v>124</v>
      </c>
      <c r="E7" s="150" t="s">
        <v>139</v>
      </c>
      <c r="F7" s="150" t="s">
        <v>152</v>
      </c>
      <c r="G7" s="150" t="s">
        <v>165</v>
      </c>
      <c r="H7" s="170" t="s">
        <v>171</v>
      </c>
    </row>
    <row r="8" spans="1:8" ht="12.75">
      <c r="A8" s="155"/>
      <c r="B8" s="166"/>
      <c r="C8" s="166"/>
      <c r="D8" s="166"/>
      <c r="E8" s="166"/>
      <c r="F8" s="166"/>
      <c r="G8" s="14"/>
      <c r="H8" s="171"/>
    </row>
    <row r="9" spans="1:8" ht="12.75">
      <c r="A9" s="155" t="s">
        <v>188</v>
      </c>
      <c r="B9" s="140">
        <v>10150.218</v>
      </c>
      <c r="C9" s="166">
        <v>2239</v>
      </c>
      <c r="D9" s="166">
        <v>2025.0319999999992</v>
      </c>
      <c r="E9" s="166">
        <v>1016.095</v>
      </c>
      <c r="F9" s="166">
        <v>-3216.896999999999</v>
      </c>
      <c r="G9" s="141">
        <v>182.05799999999908</v>
      </c>
      <c r="H9" s="183">
        <v>12395.095</v>
      </c>
    </row>
    <row r="10" spans="1:8" ht="12.75">
      <c r="A10" s="155" t="s">
        <v>164</v>
      </c>
      <c r="B10" s="140">
        <v>5866.701</v>
      </c>
      <c r="C10" s="166">
        <v>65</v>
      </c>
      <c r="D10" s="166">
        <v>744.3389999999999</v>
      </c>
      <c r="E10" s="166">
        <v>2619.105</v>
      </c>
      <c r="F10" s="166">
        <v>-3088.120999999999</v>
      </c>
      <c r="G10" s="141">
        <v>-4006.3670000000006</v>
      </c>
      <c r="H10" s="183">
        <v>2200.644</v>
      </c>
    </row>
    <row r="11" spans="1:8" ht="12.75">
      <c r="A11" s="155" t="s">
        <v>36</v>
      </c>
      <c r="B11" s="140">
        <v>0</v>
      </c>
      <c r="C11" s="166">
        <v>0</v>
      </c>
      <c r="D11" s="166">
        <v>0</v>
      </c>
      <c r="E11" s="166">
        <v>6.352</v>
      </c>
      <c r="F11" s="166">
        <v>-6.352</v>
      </c>
      <c r="G11" s="141">
        <v>16.85</v>
      </c>
      <c r="H11" s="183">
        <v>16.85</v>
      </c>
    </row>
    <row r="12" spans="1:8" ht="12.75">
      <c r="A12" s="155" t="s">
        <v>64</v>
      </c>
      <c r="B12" s="140">
        <v>35</v>
      </c>
      <c r="C12" s="166">
        <v>0</v>
      </c>
      <c r="D12" s="166">
        <v>-31.745</v>
      </c>
      <c r="E12" s="166">
        <v>74.745</v>
      </c>
      <c r="F12" s="166">
        <v>92</v>
      </c>
      <c r="G12" s="141">
        <v>-11.050999999999988</v>
      </c>
      <c r="H12" s="183">
        <v>158.949</v>
      </c>
    </row>
    <row r="13" spans="1:8" ht="12.75">
      <c r="A13" s="155" t="s">
        <v>65</v>
      </c>
      <c r="B13" s="140">
        <v>20</v>
      </c>
      <c r="C13" s="166">
        <v>-20</v>
      </c>
      <c r="D13" s="166">
        <v>0</v>
      </c>
      <c r="E13" s="166">
        <v>6</v>
      </c>
      <c r="F13" s="166">
        <v>-1</v>
      </c>
      <c r="G13" s="141">
        <v>-5</v>
      </c>
      <c r="H13" s="183">
        <v>0</v>
      </c>
    </row>
    <row r="14" spans="1:8" ht="12.75">
      <c r="A14" s="155" t="s">
        <v>35</v>
      </c>
      <c r="B14" s="140">
        <v>14.235</v>
      </c>
      <c r="C14" s="166">
        <v>13</v>
      </c>
      <c r="D14" s="166">
        <v>-23.616999999999997</v>
      </c>
      <c r="E14" s="166">
        <v>-4.003</v>
      </c>
      <c r="F14" s="166">
        <v>23.758</v>
      </c>
      <c r="G14" s="141">
        <v>56.56100000000001</v>
      </c>
      <c r="H14" s="183">
        <v>80.471</v>
      </c>
    </row>
    <row r="15" spans="1:8" ht="12.75">
      <c r="A15" s="162" t="s">
        <v>76</v>
      </c>
      <c r="B15" s="140">
        <v>47.339</v>
      </c>
      <c r="C15" s="166">
        <v>-1</v>
      </c>
      <c r="D15" s="166">
        <v>-10.191000000000003</v>
      </c>
      <c r="E15" s="166">
        <v>97.53</v>
      </c>
      <c r="F15" s="166">
        <v>-94.787</v>
      </c>
      <c r="G15" s="141">
        <v>1.5840000000000032</v>
      </c>
      <c r="H15" s="183">
        <v>40.648</v>
      </c>
    </row>
    <row r="16" spans="1:8" ht="12.75">
      <c r="A16" s="155" t="s">
        <v>24</v>
      </c>
      <c r="B16" s="140">
        <v>118.119</v>
      </c>
      <c r="C16" s="166">
        <v>-9</v>
      </c>
      <c r="D16" s="166">
        <v>-8.7</v>
      </c>
      <c r="E16" s="166">
        <v>3.578000000000003</v>
      </c>
      <c r="F16" s="166">
        <v>2.5829999999999984</v>
      </c>
      <c r="G16" s="141">
        <v>46.69199999999999</v>
      </c>
      <c r="H16" s="183">
        <v>153.307</v>
      </c>
    </row>
    <row r="17" spans="1:8" ht="14.25">
      <c r="A17" s="162" t="s">
        <v>86</v>
      </c>
      <c r="B17" s="172">
        <v>34.215</v>
      </c>
      <c r="C17" s="166">
        <v>-5</v>
      </c>
      <c r="D17" s="166">
        <v>-27.535</v>
      </c>
      <c r="E17" s="166">
        <v>74.2</v>
      </c>
      <c r="F17" s="166">
        <v>2859.6</v>
      </c>
      <c r="G17" s="141">
        <v>-456.509</v>
      </c>
      <c r="H17" s="183">
        <v>2478.736</v>
      </c>
    </row>
    <row r="18" spans="1:8" ht="12.75">
      <c r="A18" s="173" t="s">
        <v>87</v>
      </c>
      <c r="B18" s="140">
        <v>0.39999999999997726</v>
      </c>
      <c r="C18" s="166">
        <v>0</v>
      </c>
      <c r="D18" s="166">
        <v>0</v>
      </c>
      <c r="E18" s="166">
        <v>0</v>
      </c>
      <c r="F18" s="166">
        <v>0</v>
      </c>
      <c r="G18" s="141">
        <v>0</v>
      </c>
      <c r="H18" s="183">
        <v>0</v>
      </c>
    </row>
    <row r="19" spans="1:8" ht="14.25">
      <c r="A19" s="162" t="s">
        <v>189</v>
      </c>
      <c r="B19" s="140">
        <v>243.88099999999997</v>
      </c>
      <c r="C19" s="166">
        <v>36</v>
      </c>
      <c r="D19" s="166">
        <v>-53.955</v>
      </c>
      <c r="E19" s="166">
        <v>379.78100000000006</v>
      </c>
      <c r="F19" s="166">
        <v>560.3309999999999</v>
      </c>
      <c r="G19" s="141">
        <v>181.80100000000016</v>
      </c>
      <c r="H19" s="183">
        <v>1347.371</v>
      </c>
    </row>
    <row r="20" spans="1:8" ht="12.75">
      <c r="A20" s="155" t="s">
        <v>33</v>
      </c>
      <c r="B20" s="140">
        <v>4529</v>
      </c>
      <c r="C20" s="179">
        <v>-316.368</v>
      </c>
      <c r="D20" s="179">
        <v>-971.702</v>
      </c>
      <c r="E20" s="179">
        <v>-808.083</v>
      </c>
      <c r="F20" s="179">
        <v>-275.97</v>
      </c>
      <c r="G20" s="179">
        <v>-90.1839999999997</v>
      </c>
      <c r="H20" s="289">
        <v>2066.693</v>
      </c>
    </row>
    <row r="21" spans="1:8" ht="12.75">
      <c r="A21" s="155" t="s">
        <v>34</v>
      </c>
      <c r="B21" s="140">
        <v>345.436</v>
      </c>
      <c r="C21" s="166">
        <v>226</v>
      </c>
      <c r="D21" s="166">
        <v>210.37900000000002</v>
      </c>
      <c r="E21" s="166">
        <v>500.83399999999995</v>
      </c>
      <c r="F21" s="166">
        <v>-318.0079999999999</v>
      </c>
      <c r="G21" s="141">
        <v>-414.55100000000004</v>
      </c>
      <c r="H21" s="183">
        <v>550.934</v>
      </c>
    </row>
    <row r="22" spans="1:8" ht="18.75" customHeight="1">
      <c r="A22" s="245" t="s">
        <v>44</v>
      </c>
      <c r="B22" s="174">
        <v>21404.544000000005</v>
      </c>
      <c r="C22" s="174">
        <v>2227.632</v>
      </c>
      <c r="D22" s="174">
        <v>1852.305</v>
      </c>
      <c r="E22" s="174">
        <v>3966.1339999999996</v>
      </c>
      <c r="F22" s="174">
        <v>-3462.8629999999994</v>
      </c>
      <c r="G22" s="174">
        <v>-4498.116000000001</v>
      </c>
      <c r="H22" s="246">
        <v>21489.698</v>
      </c>
    </row>
    <row r="23" spans="1:8" ht="18.75" customHeight="1">
      <c r="A23" s="247" t="s">
        <v>133</v>
      </c>
      <c r="B23" s="248"/>
      <c r="C23" s="248"/>
      <c r="D23" s="248"/>
      <c r="E23" s="248"/>
      <c r="F23" s="248"/>
      <c r="G23" s="248"/>
      <c r="H23" s="249"/>
    </row>
    <row r="24" spans="1:8" ht="12.75">
      <c r="A24" s="250" t="s">
        <v>119</v>
      </c>
      <c r="B24" s="60"/>
      <c r="C24" s="60"/>
      <c r="D24" s="60"/>
      <c r="E24" s="60"/>
      <c r="F24" s="60"/>
      <c r="G24" s="60"/>
      <c r="H24" s="246"/>
    </row>
    <row r="25" spans="1:8" ht="12.75">
      <c r="A25" s="250" t="s">
        <v>120</v>
      </c>
      <c r="B25" s="251"/>
      <c r="C25" s="251"/>
      <c r="D25" s="251"/>
      <c r="E25" s="251"/>
      <c r="F25" s="251"/>
      <c r="G25" s="251"/>
      <c r="H25" s="252"/>
    </row>
    <row r="26" spans="1:8" ht="12.75">
      <c r="A26" s="253" t="s">
        <v>121</v>
      </c>
      <c r="B26" s="35"/>
      <c r="C26" s="35"/>
      <c r="D26" s="35"/>
      <c r="E26" s="35"/>
      <c r="F26" s="35"/>
      <c r="G26" s="35"/>
      <c r="H26" s="254"/>
    </row>
    <row r="27" spans="1:8" ht="12.75">
      <c r="A27" s="255" t="s">
        <v>122</v>
      </c>
      <c r="B27" s="35"/>
      <c r="C27" s="35"/>
      <c r="D27" s="35"/>
      <c r="E27" s="35"/>
      <c r="F27" s="35"/>
      <c r="G27" s="35"/>
      <c r="H27" s="254"/>
    </row>
    <row r="28" spans="1:8" ht="16.5" customHeight="1">
      <c r="A28" s="286"/>
      <c r="B28" s="256"/>
      <c r="C28" s="256"/>
      <c r="D28" s="256"/>
      <c r="E28" s="256"/>
      <c r="F28" s="256"/>
      <c r="G28" s="256"/>
      <c r="H28" s="257"/>
    </row>
    <row r="29" ht="12.75">
      <c r="A29" s="31"/>
    </row>
    <row r="30" ht="12.75">
      <c r="A30" s="31"/>
    </row>
    <row r="31" ht="12.75">
      <c r="A31" s="31"/>
    </row>
    <row r="32" spans="1:8" ht="12.75">
      <c r="A32" s="192" t="s">
        <v>125</v>
      </c>
      <c r="B32" s="12"/>
      <c r="C32" s="12"/>
      <c r="D32" s="12"/>
      <c r="E32" s="12"/>
      <c r="F32" s="12"/>
      <c r="G32" s="12"/>
      <c r="H32" s="12"/>
    </row>
    <row r="33" spans="1:8" ht="12.75">
      <c r="A33" s="12"/>
      <c r="B33" s="12"/>
      <c r="C33" s="12"/>
      <c r="D33" s="12"/>
      <c r="E33" s="12"/>
      <c r="F33" s="12"/>
      <c r="G33" s="12"/>
      <c r="H33" s="12"/>
    </row>
    <row r="34" spans="1:8" ht="12.75" customHeight="1">
      <c r="A34" s="417" t="s">
        <v>161</v>
      </c>
      <c r="B34" s="417"/>
      <c r="C34" s="417"/>
      <c r="D34" s="417"/>
      <c r="E34" s="417"/>
      <c r="F34" s="417"/>
      <c r="G34" s="417"/>
      <c r="H34" s="417"/>
    </row>
    <row r="35" spans="1:8" ht="12.75" customHeight="1">
      <c r="A35" s="417"/>
      <c r="B35" s="417"/>
      <c r="C35" s="417"/>
      <c r="D35" s="417"/>
      <c r="E35" s="417"/>
      <c r="F35" s="417"/>
      <c r="G35" s="417"/>
      <c r="H35" s="417"/>
    </row>
    <row r="36" spans="1:8" ht="12.75" customHeight="1">
      <c r="A36" s="417"/>
      <c r="B36" s="417"/>
      <c r="C36" s="417"/>
      <c r="D36" s="417"/>
      <c r="E36" s="417"/>
      <c r="F36" s="417"/>
      <c r="G36" s="417"/>
      <c r="H36" s="417"/>
    </row>
    <row r="37" spans="1:8" ht="12.75" customHeight="1">
      <c r="A37" s="417"/>
      <c r="B37" s="417"/>
      <c r="C37" s="417"/>
      <c r="D37" s="417"/>
      <c r="E37" s="417"/>
      <c r="F37" s="417"/>
      <c r="G37" s="417"/>
      <c r="H37" s="417"/>
    </row>
    <row r="38" spans="1:8" ht="12.75" customHeight="1">
      <c r="A38" s="416" t="s">
        <v>128</v>
      </c>
      <c r="B38" s="416"/>
      <c r="C38" s="416"/>
      <c r="D38" s="416"/>
      <c r="E38" s="416"/>
      <c r="F38" s="416"/>
      <c r="G38" s="416"/>
      <c r="H38" s="416"/>
    </row>
    <row r="39" spans="1:8" ht="12.75" customHeight="1">
      <c r="A39" s="416"/>
      <c r="B39" s="416"/>
      <c r="C39" s="416"/>
      <c r="D39" s="416"/>
      <c r="E39" s="416"/>
      <c r="F39" s="416"/>
      <c r="G39" s="416"/>
      <c r="H39" s="416"/>
    </row>
    <row r="40" spans="1:8" ht="12.75">
      <c r="A40" s="193"/>
      <c r="B40" s="193"/>
      <c r="C40" s="193"/>
      <c r="D40" s="193"/>
      <c r="E40" s="193"/>
      <c r="F40" s="193"/>
      <c r="G40" s="193"/>
      <c r="H40" s="193"/>
    </row>
    <row r="41" spans="1:8" ht="12.75" customHeight="1">
      <c r="A41" s="415" t="s">
        <v>126</v>
      </c>
      <c r="B41" s="415"/>
      <c r="C41" s="415"/>
      <c r="D41" s="415"/>
      <c r="E41" s="415"/>
      <c r="F41" s="415"/>
      <c r="G41" s="415"/>
      <c r="H41" s="415"/>
    </row>
    <row r="42" spans="1:8" ht="12.75" customHeight="1">
      <c r="A42" s="415"/>
      <c r="B42" s="415"/>
      <c r="C42" s="415"/>
      <c r="D42" s="415"/>
      <c r="E42" s="415"/>
      <c r="F42" s="415"/>
      <c r="G42" s="415"/>
      <c r="H42" s="415"/>
    </row>
    <row r="44" spans="1:8" ht="12.75" customHeight="1">
      <c r="A44" s="415" t="s">
        <v>127</v>
      </c>
      <c r="B44" s="415"/>
      <c r="C44" s="415"/>
      <c r="D44" s="415"/>
      <c r="E44" s="415"/>
      <c r="F44" s="415"/>
      <c r="G44" s="415"/>
      <c r="H44" s="415"/>
    </row>
    <row r="45" spans="1:8" ht="12.75" customHeight="1">
      <c r="A45" s="415"/>
      <c r="B45" s="415"/>
      <c r="C45" s="415"/>
      <c r="D45" s="415"/>
      <c r="E45" s="415"/>
      <c r="F45" s="415"/>
      <c r="G45" s="415"/>
      <c r="H45" s="415"/>
    </row>
    <row r="46" ht="12.75">
      <c r="A46" s="31"/>
    </row>
    <row r="47" ht="12.75">
      <c r="A47" s="31"/>
    </row>
    <row r="48" ht="12.75">
      <c r="A48" s="31"/>
    </row>
    <row r="49" ht="12.75">
      <c r="A49" s="31"/>
    </row>
    <row r="50" ht="12.75">
      <c r="A50" s="31"/>
    </row>
    <row r="51" ht="12.75">
      <c r="A51" s="31"/>
    </row>
    <row r="52" ht="12.75">
      <c r="A52" s="31"/>
    </row>
    <row r="53" ht="12.75">
      <c r="A53" s="31"/>
    </row>
    <row r="54" ht="12.75">
      <c r="A54" s="31"/>
    </row>
    <row r="55" ht="12.75">
      <c r="A55" s="31"/>
    </row>
    <row r="56" ht="12.75">
      <c r="A56" s="31"/>
    </row>
    <row r="57" ht="12.75">
      <c r="A57" s="31"/>
    </row>
    <row r="58" ht="12.75">
      <c r="A58" s="31"/>
    </row>
    <row r="59" ht="12.75">
      <c r="A59" s="31"/>
    </row>
    <row r="60" ht="12.75">
      <c r="A60" s="31"/>
    </row>
    <row r="61" ht="12.75">
      <c r="A61" s="31"/>
    </row>
    <row r="62" ht="12.75">
      <c r="A62" s="31"/>
    </row>
    <row r="63" ht="12.75">
      <c r="A63" s="31"/>
    </row>
    <row r="64" ht="12.75">
      <c r="A64" s="31"/>
    </row>
    <row r="65" ht="12.75">
      <c r="A65" s="31"/>
    </row>
    <row r="66" ht="12.75">
      <c r="A66" s="31"/>
    </row>
    <row r="67" ht="12.75">
      <c r="A67" s="31"/>
    </row>
    <row r="68" ht="12.75">
      <c r="A68" s="31"/>
    </row>
    <row r="69" ht="12.75">
      <c r="A69" s="31"/>
    </row>
    <row r="70" ht="12.75">
      <c r="A70" s="31"/>
    </row>
    <row r="71" ht="12.75">
      <c r="A71" s="31"/>
    </row>
    <row r="72" ht="12.75">
      <c r="A72" s="31"/>
    </row>
    <row r="73" ht="12.75">
      <c r="A73" s="31"/>
    </row>
    <row r="74" ht="12.75">
      <c r="A74" s="31"/>
    </row>
    <row r="75" ht="12.75">
      <c r="A75" s="31"/>
    </row>
    <row r="76" ht="12.75">
      <c r="A76" s="31"/>
    </row>
    <row r="77" ht="12.75">
      <c r="A77" s="31"/>
    </row>
    <row r="78" ht="12.75">
      <c r="A78" s="31"/>
    </row>
    <row r="79" ht="12.75">
      <c r="A79" s="31"/>
    </row>
    <row r="80" ht="12.75">
      <c r="A80" s="31"/>
    </row>
    <row r="81" ht="12.75">
      <c r="A81" s="31"/>
    </row>
    <row r="82" ht="12.75">
      <c r="A82" s="31"/>
    </row>
    <row r="83" ht="12.75">
      <c r="A83" s="31"/>
    </row>
    <row r="84" ht="12.75">
      <c r="A84" s="31"/>
    </row>
    <row r="85" ht="12.75">
      <c r="A85" s="31"/>
    </row>
    <row r="86" ht="12.75">
      <c r="A86" s="31"/>
    </row>
    <row r="87" ht="12.75">
      <c r="A87" s="31"/>
    </row>
    <row r="88" ht="12.75">
      <c r="A88" s="31"/>
    </row>
    <row r="89" ht="12.75">
      <c r="A89" s="31"/>
    </row>
  </sheetData>
  <mergeCells count="5">
    <mergeCell ref="C5:G5"/>
    <mergeCell ref="A44:H45"/>
    <mergeCell ref="A41:H42"/>
    <mergeCell ref="A38:H39"/>
    <mergeCell ref="A34:H3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2"/>
    <pageSetUpPr fitToPage="1"/>
  </sheetPr>
  <dimension ref="A1:Y25"/>
  <sheetViews>
    <sheetView showGridLines="0" zoomScaleSheetLayoutView="100" workbookViewId="0" topLeftCell="A1">
      <selection activeCell="G17" sqref="G17"/>
    </sheetView>
  </sheetViews>
  <sheetFormatPr defaultColWidth="11.00390625" defaultRowHeight="12.75"/>
  <cols>
    <col min="1" max="1" width="23.57421875" style="1" customWidth="1"/>
    <col min="2" max="2" width="9.140625" style="1" customWidth="1"/>
    <col min="3" max="3" width="8.421875" style="1" customWidth="1"/>
    <col min="4" max="6" width="8.8515625" style="1" customWidth="1"/>
    <col min="7" max="7" width="3.00390625" style="1" customWidth="1"/>
    <col min="8" max="8" width="1.421875" style="1" customWidth="1"/>
    <col min="9" max="9" width="7.28125" style="1" customWidth="1"/>
    <col min="10" max="10" width="2.00390625" style="1" customWidth="1"/>
    <col min="11" max="11" width="7.57421875" style="1" customWidth="1"/>
    <col min="12" max="12" width="8.00390625" style="1" customWidth="1"/>
    <col min="13" max="14" width="7.57421875" style="1" customWidth="1"/>
    <col min="15" max="15" width="3.28125" style="1" customWidth="1"/>
    <col min="16" max="16" width="7.28125" style="1" customWidth="1"/>
    <col min="17" max="17" width="2.421875" style="1" customWidth="1"/>
    <col min="18" max="18" width="7.57421875" style="1" customWidth="1"/>
    <col min="19" max="19" width="2.421875" style="1" customWidth="1"/>
    <col min="20" max="20" width="5.28125" style="1" customWidth="1"/>
    <col min="21" max="22" width="7.140625" style="1" customWidth="1"/>
    <col min="23" max="23" width="0.9921875" style="1" customWidth="1"/>
    <col min="24" max="16384" width="11.00390625" style="1" customWidth="1"/>
  </cols>
  <sheetData>
    <row r="1" spans="1:23" ht="25.5" customHeight="1">
      <c r="A1" s="312" t="s">
        <v>110</v>
      </c>
      <c r="B1" s="330"/>
      <c r="C1" s="313"/>
      <c r="D1" s="329"/>
      <c r="E1" s="329"/>
      <c r="F1" s="329"/>
      <c r="G1" s="329"/>
      <c r="H1" s="329"/>
      <c r="I1" s="329"/>
      <c r="J1" s="329"/>
      <c r="K1" s="329"/>
      <c r="L1" s="329"/>
      <c r="M1" s="329"/>
      <c r="N1" s="329"/>
      <c r="O1" s="329"/>
      <c r="P1" s="329"/>
      <c r="Q1" s="329"/>
      <c r="R1" s="329"/>
      <c r="S1" s="329"/>
      <c r="T1" s="329"/>
      <c r="U1" s="329"/>
      <c r="V1" s="329"/>
      <c r="W1" s="331"/>
    </row>
    <row r="2" spans="1:25" ht="64.5" customHeight="1">
      <c r="A2" s="70"/>
      <c r="B2" s="418" t="s">
        <v>94</v>
      </c>
      <c r="C2" s="423"/>
      <c r="D2" s="423"/>
      <c r="E2" s="423"/>
      <c r="F2" s="423"/>
      <c r="G2" s="118"/>
      <c r="H2" s="118"/>
      <c r="I2" s="118"/>
      <c r="J2" s="118"/>
      <c r="K2" s="418" t="s">
        <v>91</v>
      </c>
      <c r="L2" s="419"/>
      <c r="M2" s="419"/>
      <c r="N2" s="231"/>
      <c r="O2" s="231"/>
      <c r="P2" s="418" t="s">
        <v>107</v>
      </c>
      <c r="Q2" s="418"/>
      <c r="R2" s="419"/>
      <c r="S2" s="419"/>
      <c r="T2" s="419"/>
      <c r="U2" s="419"/>
      <c r="V2" s="419"/>
      <c r="W2" s="99"/>
      <c r="Y2" s="1" t="s">
        <v>37</v>
      </c>
    </row>
    <row r="3" spans="1:23" ht="16.5" customHeight="1">
      <c r="A3" s="70"/>
      <c r="B3" s="420" t="s">
        <v>93</v>
      </c>
      <c r="C3" s="422"/>
      <c r="D3" s="422"/>
      <c r="E3" s="422"/>
      <c r="F3" s="422"/>
      <c r="G3" s="116"/>
      <c r="H3" s="420" t="s">
        <v>38</v>
      </c>
      <c r="I3" s="421"/>
      <c r="J3" s="421"/>
      <c r="K3" s="421"/>
      <c r="L3" s="421"/>
      <c r="M3" s="421"/>
      <c r="N3" s="421"/>
      <c r="O3" s="116"/>
      <c r="P3" s="420" t="s">
        <v>38</v>
      </c>
      <c r="Q3" s="420"/>
      <c r="R3" s="421"/>
      <c r="S3" s="421"/>
      <c r="T3" s="421"/>
      <c r="U3" s="421"/>
      <c r="V3" s="421"/>
      <c r="W3" s="99"/>
    </row>
    <row r="4" spans="1:23" ht="12.75">
      <c r="A4" s="82"/>
      <c r="B4" s="6" t="s">
        <v>90</v>
      </c>
      <c r="C4" s="6" t="s">
        <v>124</v>
      </c>
      <c r="D4" s="6" t="s">
        <v>139</v>
      </c>
      <c r="E4" s="6" t="s">
        <v>152</v>
      </c>
      <c r="F4" s="6" t="s">
        <v>165</v>
      </c>
      <c r="G4" s="6"/>
      <c r="H4" s="6"/>
      <c r="I4" s="6" t="s">
        <v>90</v>
      </c>
      <c r="J4" s="6"/>
      <c r="K4" s="6" t="s">
        <v>124</v>
      </c>
      <c r="L4" s="6" t="s">
        <v>139</v>
      </c>
      <c r="M4" s="6" t="s">
        <v>152</v>
      </c>
      <c r="N4" s="6" t="s">
        <v>165</v>
      </c>
      <c r="O4" s="6"/>
      <c r="P4" s="117" t="s">
        <v>90</v>
      </c>
      <c r="Q4" s="117"/>
      <c r="R4" s="117" t="s">
        <v>124</v>
      </c>
      <c r="S4" s="117"/>
      <c r="T4" s="117" t="s">
        <v>139</v>
      </c>
      <c r="U4" s="117" t="s">
        <v>152</v>
      </c>
      <c r="V4" s="117" t="s">
        <v>165</v>
      </c>
      <c r="W4" s="83"/>
    </row>
    <row r="5" spans="1:25" ht="12.75">
      <c r="A5" s="82"/>
      <c r="B5" s="129"/>
      <c r="C5" s="3"/>
      <c r="D5" s="3"/>
      <c r="E5" s="3"/>
      <c r="F5" s="3"/>
      <c r="G5" s="3"/>
      <c r="H5" s="3"/>
      <c r="I5" s="3"/>
      <c r="J5" s="3"/>
      <c r="K5" s="3"/>
      <c r="L5" s="3"/>
      <c r="M5" s="3"/>
      <c r="N5" s="3"/>
      <c r="O5" s="3"/>
      <c r="P5" s="3"/>
      <c r="Q5" s="3"/>
      <c r="R5" s="3"/>
      <c r="S5" s="62"/>
      <c r="T5" s="62"/>
      <c r="U5" s="62"/>
      <c r="V5" s="62"/>
      <c r="W5" s="71"/>
      <c r="Y5" s="1" t="s">
        <v>37</v>
      </c>
    </row>
    <row r="6" spans="1:23" ht="12.75">
      <c r="A6" s="70" t="s">
        <v>66</v>
      </c>
      <c r="B6" s="4">
        <v>60.606060606061</v>
      </c>
      <c r="C6" s="4">
        <v>69.6969696969697</v>
      </c>
      <c r="D6" s="195">
        <v>75.75757575757575</v>
      </c>
      <c r="E6" s="195">
        <v>69.6969696969697</v>
      </c>
      <c r="F6" s="195">
        <v>75.75757575757575</v>
      </c>
      <c r="G6" s="195"/>
      <c r="H6" s="4"/>
      <c r="I6" s="4">
        <v>181.112</v>
      </c>
      <c r="J6" s="4"/>
      <c r="K6" s="4">
        <v>183.146</v>
      </c>
      <c r="L6" s="195">
        <v>299.64300000000003</v>
      </c>
      <c r="M6" s="195">
        <v>373.265</v>
      </c>
      <c r="N6" s="195">
        <v>466.42</v>
      </c>
      <c r="O6" s="195"/>
      <c r="P6" s="195">
        <v>8.6242857142857</v>
      </c>
      <c r="Q6" s="195"/>
      <c r="R6" s="195">
        <v>7.962869565217391</v>
      </c>
      <c r="S6" s="195"/>
      <c r="T6" s="195">
        <v>13.620136363636364</v>
      </c>
      <c r="U6" s="195">
        <v>16.22891304347826</v>
      </c>
      <c r="V6" s="195">
        <v>18.6568</v>
      </c>
      <c r="W6" s="84"/>
    </row>
    <row r="7" spans="1:23" ht="14.25">
      <c r="A7" s="70" t="s">
        <v>67</v>
      </c>
      <c r="B7" s="4">
        <v>86</v>
      </c>
      <c r="C7" s="4">
        <v>97.22222222222221</v>
      </c>
      <c r="D7" s="195">
        <v>100</v>
      </c>
      <c r="E7" s="195">
        <v>97.22222222222221</v>
      </c>
      <c r="F7" s="195">
        <v>100</v>
      </c>
      <c r="G7" s="195"/>
      <c r="H7" s="4"/>
      <c r="I7" s="4">
        <v>585.852</v>
      </c>
      <c r="J7" s="381" t="s">
        <v>92</v>
      </c>
      <c r="K7" s="4">
        <v>535.089</v>
      </c>
      <c r="L7" s="195">
        <v>791.72</v>
      </c>
      <c r="M7" s="195">
        <v>1223.914</v>
      </c>
      <c r="N7" s="195">
        <v>1136.874</v>
      </c>
      <c r="O7" s="195"/>
      <c r="P7" s="195">
        <v>11.884333333333</v>
      </c>
      <c r="Q7" s="382" t="s">
        <v>95</v>
      </c>
      <c r="R7" s="195">
        <v>15.288257142857145</v>
      </c>
      <c r="S7" s="382" t="s">
        <v>95</v>
      </c>
      <c r="T7" s="195">
        <v>22.62057142857143</v>
      </c>
      <c r="U7" s="195">
        <v>34.96897142857143</v>
      </c>
      <c r="V7" s="195">
        <v>31.579833333333333</v>
      </c>
      <c r="W7" s="122"/>
    </row>
    <row r="8" spans="1:23" ht="12.75">
      <c r="A8" s="70" t="s">
        <v>68</v>
      </c>
      <c r="B8" s="4">
        <v>76.595744680851</v>
      </c>
      <c r="C8" s="4">
        <v>78.72340425531915</v>
      </c>
      <c r="D8" s="195">
        <v>91.07142857142857</v>
      </c>
      <c r="E8" s="195">
        <v>82.97872340425532</v>
      </c>
      <c r="F8" s="195">
        <v>91.07142857142857</v>
      </c>
      <c r="G8" s="195"/>
      <c r="H8" s="4"/>
      <c r="I8" s="4">
        <v>225.371</v>
      </c>
      <c r="J8" s="4"/>
      <c r="K8" s="4">
        <v>260.2393</v>
      </c>
      <c r="L8" s="195">
        <v>360.269</v>
      </c>
      <c r="M8" s="195">
        <v>343.211</v>
      </c>
      <c r="N8" s="195">
        <v>679.4540000000001</v>
      </c>
      <c r="O8" s="195"/>
      <c r="P8" s="195">
        <v>6.25</v>
      </c>
      <c r="Q8" s="195"/>
      <c r="R8" s="195">
        <v>7.033494594594595</v>
      </c>
      <c r="S8" s="195"/>
      <c r="T8" s="195">
        <v>9.237666666666668</v>
      </c>
      <c r="U8" s="195">
        <v>8.800282051282052</v>
      </c>
      <c r="V8" s="195">
        <v>13.322627450980393</v>
      </c>
      <c r="W8" s="84"/>
    </row>
    <row r="9" spans="1:23" ht="12.75">
      <c r="A9" s="70" t="s">
        <v>70</v>
      </c>
      <c r="B9" s="4">
        <v>85.294117647059</v>
      </c>
      <c r="C9" s="4">
        <v>88.23529411764706</v>
      </c>
      <c r="D9" s="195">
        <v>85.18518518518519</v>
      </c>
      <c r="E9" s="195">
        <v>91.17647058823529</v>
      </c>
      <c r="F9" s="195">
        <v>85.18518518518519</v>
      </c>
      <c r="G9" s="195"/>
      <c r="H9" s="4"/>
      <c r="I9" s="4">
        <v>427.477</v>
      </c>
      <c r="J9" s="4"/>
      <c r="K9" s="4">
        <v>507.0477</v>
      </c>
      <c r="L9" s="195">
        <v>516.526</v>
      </c>
      <c r="M9" s="195">
        <v>739.052</v>
      </c>
      <c r="N9" s="195">
        <v>571.604</v>
      </c>
      <c r="O9" s="195"/>
      <c r="P9" s="195">
        <v>14.724137931034</v>
      </c>
      <c r="Q9" s="195"/>
      <c r="R9" s="195">
        <v>16.901590000000002</v>
      </c>
      <c r="S9" s="195"/>
      <c r="T9" s="195">
        <v>17.217533333333332</v>
      </c>
      <c r="U9" s="195">
        <v>23.840387096774194</v>
      </c>
      <c r="V9" s="195">
        <v>24.85234782608696</v>
      </c>
      <c r="W9" s="84"/>
    </row>
    <row r="10" spans="1:23" ht="12.75">
      <c r="A10" s="70" t="s">
        <v>69</v>
      </c>
      <c r="B10" s="4">
        <v>29.831932773109</v>
      </c>
      <c r="C10" s="4">
        <v>34.03361344537815</v>
      </c>
      <c r="D10" s="195">
        <v>49.25373134328358</v>
      </c>
      <c r="E10" s="195">
        <v>42.016806722689076</v>
      </c>
      <c r="F10" s="195">
        <v>49.25373134328358</v>
      </c>
      <c r="G10" s="195"/>
      <c r="H10" s="4"/>
      <c r="I10" s="4">
        <v>100.624</v>
      </c>
      <c r="J10" s="4"/>
      <c r="K10" s="4">
        <v>122.147</v>
      </c>
      <c r="L10" s="195">
        <v>152.62</v>
      </c>
      <c r="M10" s="195">
        <v>187.045</v>
      </c>
      <c r="N10" s="195">
        <v>247.534</v>
      </c>
      <c r="O10" s="195"/>
      <c r="P10" s="195">
        <v>1.4084507042254</v>
      </c>
      <c r="Q10" s="195"/>
      <c r="R10" s="195">
        <v>1.5079876543209878</v>
      </c>
      <c r="S10" s="195"/>
      <c r="T10" s="195">
        <v>1.6589130434782609</v>
      </c>
      <c r="U10" s="195">
        <v>1.87045</v>
      </c>
      <c r="V10" s="195">
        <v>2.500343434343434</v>
      </c>
      <c r="W10" s="84"/>
    </row>
    <row r="11" spans="1:23" ht="12.75">
      <c r="A11" s="70" t="s">
        <v>89</v>
      </c>
      <c r="B11" s="4">
        <v>100</v>
      </c>
      <c r="C11" s="4">
        <v>100</v>
      </c>
      <c r="D11" s="195">
        <v>100</v>
      </c>
      <c r="E11" s="195">
        <v>100</v>
      </c>
      <c r="F11" s="195">
        <v>100</v>
      </c>
      <c r="G11" s="195"/>
      <c r="H11" s="4"/>
      <c r="I11" s="4">
        <v>609.078</v>
      </c>
      <c r="J11" s="4"/>
      <c r="K11" s="4">
        <v>574.472</v>
      </c>
      <c r="L11" s="195">
        <v>895.091</v>
      </c>
      <c r="M11" s="195">
        <v>1114.387</v>
      </c>
      <c r="N11" s="195">
        <v>1560.41</v>
      </c>
      <c r="O11" s="195"/>
      <c r="P11" s="195">
        <v>609</v>
      </c>
      <c r="Q11" s="195"/>
      <c r="R11" s="195">
        <v>574.472</v>
      </c>
      <c r="S11" s="195"/>
      <c r="T11" s="195">
        <v>895.091</v>
      </c>
      <c r="U11" s="195">
        <v>1114.387</v>
      </c>
      <c r="V11" s="195">
        <v>1560.41</v>
      </c>
      <c r="W11" s="84"/>
    </row>
    <row r="12" spans="1:23" ht="12.75" customHeight="1">
      <c r="A12" s="111" t="s">
        <v>96</v>
      </c>
      <c r="B12" s="4">
        <v>47.727272727273</v>
      </c>
      <c r="C12" s="4">
        <v>49.43820224719101</v>
      </c>
      <c r="D12" s="195">
        <v>55.0561797752809</v>
      </c>
      <c r="E12" s="195">
        <v>53.93258426966292</v>
      </c>
      <c r="F12" s="195">
        <v>55.0561797752809</v>
      </c>
      <c r="G12" s="195"/>
      <c r="H12" s="4"/>
      <c r="I12" s="4">
        <v>121.1165</v>
      </c>
      <c r="J12" s="4"/>
      <c r="K12" s="4">
        <v>109.036</v>
      </c>
      <c r="L12" s="195">
        <v>170.228</v>
      </c>
      <c r="M12" s="195">
        <v>243.09900000000002</v>
      </c>
      <c r="N12" s="195">
        <v>340.07899999999995</v>
      </c>
      <c r="O12" s="195"/>
      <c r="P12" s="195">
        <v>2.8809523809524</v>
      </c>
      <c r="Q12" s="195"/>
      <c r="R12" s="195">
        <v>2.478090909090909</v>
      </c>
      <c r="S12" s="195"/>
      <c r="T12" s="195">
        <v>3.5089583333333336</v>
      </c>
      <c r="U12" s="195">
        <v>5.0645625</v>
      </c>
      <c r="V12" s="195">
        <v>6.94038775510204</v>
      </c>
      <c r="W12" s="84"/>
    </row>
    <row r="13" spans="1:23" ht="18" customHeight="1">
      <c r="A13" s="100" t="s">
        <v>81</v>
      </c>
      <c r="B13" s="120">
        <v>48.218029350105</v>
      </c>
      <c r="C13" s="120">
        <v>52.51046025104602</v>
      </c>
      <c r="D13" s="177">
        <v>64.10835214446952</v>
      </c>
      <c r="E13" s="177">
        <v>57.94979079497908</v>
      </c>
      <c r="F13" s="177">
        <v>64.10835214446952</v>
      </c>
      <c r="G13" s="177"/>
      <c r="H13" s="120"/>
      <c r="I13" s="120">
        <v>2250.6305</v>
      </c>
      <c r="J13" s="120"/>
      <c r="K13" s="120">
        <v>2291.177</v>
      </c>
      <c r="L13" s="177">
        <v>3186.097</v>
      </c>
      <c r="M13" s="177">
        <v>4223.973</v>
      </c>
      <c r="N13" s="177">
        <v>5002.375</v>
      </c>
      <c r="O13" s="177"/>
      <c r="P13" s="177">
        <v>9.7869565217391</v>
      </c>
      <c r="Q13" s="177"/>
      <c r="R13" s="177">
        <v>9.128195219123507</v>
      </c>
      <c r="S13" s="177"/>
      <c r="T13" s="177">
        <v>11.926213483146068</v>
      </c>
      <c r="U13" s="177">
        <v>15.249</v>
      </c>
      <c r="V13" s="177">
        <v>17.61399647887324</v>
      </c>
      <c r="W13" s="102"/>
    </row>
    <row r="14" spans="1:23" ht="6.75" customHeight="1">
      <c r="A14" s="103"/>
      <c r="B14" s="104"/>
      <c r="C14" s="104"/>
      <c r="D14" s="176"/>
      <c r="E14" s="176"/>
      <c r="F14" s="176"/>
      <c r="G14" s="176"/>
      <c r="H14" s="104"/>
      <c r="I14" s="104"/>
      <c r="J14" s="104"/>
      <c r="K14" s="104"/>
      <c r="L14" s="104"/>
      <c r="M14" s="104"/>
      <c r="N14" s="104"/>
      <c r="O14" s="104"/>
      <c r="P14" s="104"/>
      <c r="Q14" s="104"/>
      <c r="R14" s="104"/>
      <c r="S14" s="104"/>
      <c r="T14" s="104"/>
      <c r="U14" s="104"/>
      <c r="V14" s="104"/>
      <c r="W14" s="96"/>
    </row>
    <row r="15" spans="1:23" ht="12.75">
      <c r="A15" s="137" t="s">
        <v>8</v>
      </c>
      <c r="B15" s="232"/>
      <c r="C15" s="105"/>
      <c r="D15" s="106"/>
      <c r="E15" s="106"/>
      <c r="F15" s="106"/>
      <c r="G15" s="106"/>
      <c r="H15" s="106"/>
      <c r="I15" s="106"/>
      <c r="J15" s="106"/>
      <c r="K15" s="107"/>
      <c r="L15" s="107"/>
      <c r="M15" s="107"/>
      <c r="N15" s="107"/>
      <c r="O15" s="107"/>
      <c r="P15" s="107"/>
      <c r="Q15" s="107"/>
      <c r="R15" s="107"/>
      <c r="S15" s="107"/>
      <c r="T15" s="107"/>
      <c r="U15" s="107"/>
      <c r="V15" s="107"/>
      <c r="W15" s="108"/>
    </row>
    <row r="16" spans="1:23" ht="16.5" customHeight="1">
      <c r="A16" s="119" t="s">
        <v>97</v>
      </c>
      <c r="B16" s="235"/>
      <c r="C16" s="57"/>
      <c r="D16" s="56"/>
      <c r="E16" s="56"/>
      <c r="F16" s="56"/>
      <c r="G16" s="56"/>
      <c r="H16" s="56"/>
      <c r="I16" s="56"/>
      <c r="J16" s="56"/>
      <c r="K16" s="55"/>
      <c r="L16" s="55"/>
      <c r="M16" s="55"/>
      <c r="N16" s="55"/>
      <c r="O16" s="55"/>
      <c r="P16" s="55"/>
      <c r="Q16" s="55"/>
      <c r="R16" s="55"/>
      <c r="S16" s="55"/>
      <c r="T16" s="55"/>
      <c r="U16" s="55"/>
      <c r="V16" s="55"/>
      <c r="W16" s="85"/>
    </row>
    <row r="17" spans="1:23" ht="12.75">
      <c r="A17" s="119" t="s">
        <v>118</v>
      </c>
      <c r="B17" s="235"/>
      <c r="C17" s="57"/>
      <c r="D17" s="56"/>
      <c r="E17" s="56"/>
      <c r="F17" s="56"/>
      <c r="G17" s="56"/>
      <c r="H17" s="56"/>
      <c r="I17" s="56"/>
      <c r="J17" s="56"/>
      <c r="K17" s="55"/>
      <c r="L17" s="55"/>
      <c r="M17" s="55"/>
      <c r="N17" s="55"/>
      <c r="O17" s="55"/>
      <c r="P17" s="55"/>
      <c r="Q17" s="55"/>
      <c r="R17" s="55"/>
      <c r="S17" s="55"/>
      <c r="T17" s="55"/>
      <c r="U17" s="55"/>
      <c r="V17" s="55"/>
      <c r="W17" s="85"/>
    </row>
    <row r="18" spans="1:23" ht="12.75">
      <c r="A18" s="76" t="s">
        <v>138</v>
      </c>
      <c r="B18" s="236"/>
      <c r="C18" s="109"/>
      <c r="D18" s="109"/>
      <c r="E18" s="109"/>
      <c r="F18" s="109"/>
      <c r="G18" s="109"/>
      <c r="H18" s="109"/>
      <c r="I18" s="109"/>
      <c r="J18" s="109"/>
      <c r="K18" s="109"/>
      <c r="L18" s="109"/>
      <c r="M18" s="109"/>
      <c r="N18" s="109"/>
      <c r="O18" s="109"/>
      <c r="P18" s="109"/>
      <c r="Q18" s="109"/>
      <c r="R18" s="109"/>
      <c r="S18" s="109"/>
      <c r="T18" s="109"/>
      <c r="U18" s="109"/>
      <c r="V18" s="109"/>
      <c r="W18" s="110"/>
    </row>
    <row r="19" spans="1:23" ht="15.75" customHeight="1">
      <c r="A19" s="22"/>
      <c r="B19" s="22"/>
      <c r="C19" s="23"/>
      <c r="D19" s="23"/>
      <c r="E19" s="23"/>
      <c r="F19" s="23"/>
      <c r="G19" s="23"/>
      <c r="H19" s="23"/>
      <c r="I19" s="23"/>
      <c r="J19" s="23"/>
      <c r="K19" s="23"/>
      <c r="L19" s="23"/>
      <c r="M19" s="23"/>
      <c r="N19" s="23"/>
      <c r="O19" s="23"/>
      <c r="P19" s="23"/>
      <c r="Q19" s="23"/>
      <c r="R19" s="23"/>
      <c r="S19" s="23"/>
      <c r="T19" s="23"/>
      <c r="U19" s="23"/>
      <c r="V19" s="23"/>
      <c r="W19" s="23"/>
    </row>
    <row r="22" spans="1:23" ht="12.75">
      <c r="A22" s="2"/>
      <c r="B22" s="2"/>
      <c r="C22" s="112"/>
      <c r="D22" s="112"/>
      <c r="E22" s="112"/>
      <c r="F22" s="112"/>
      <c r="G22" s="112"/>
      <c r="H22" s="112"/>
      <c r="I22" s="112"/>
      <c r="J22" s="112"/>
      <c r="K22" s="113"/>
      <c r="L22" s="113"/>
      <c r="M22" s="113"/>
      <c r="N22" s="113"/>
      <c r="O22" s="113"/>
      <c r="P22" s="113"/>
      <c r="Q22" s="113"/>
      <c r="R22" s="114"/>
      <c r="S22" s="114"/>
      <c r="T22" s="115"/>
      <c r="U22" s="115"/>
      <c r="V22" s="115"/>
      <c r="W22" s="112"/>
    </row>
    <row r="23" spans="1:23" ht="12.75">
      <c r="A23" s="63"/>
      <c r="B23" s="63"/>
      <c r="T23" s="61"/>
      <c r="U23" s="61"/>
      <c r="V23" s="61"/>
      <c r="W23" s="61"/>
    </row>
    <row r="24" spans="1:23" ht="12.75">
      <c r="A24" s="63"/>
      <c r="B24" s="63"/>
      <c r="T24" s="61"/>
      <c r="U24" s="61"/>
      <c r="V24" s="61"/>
      <c r="W24" s="61"/>
    </row>
    <row r="25" spans="20:23" ht="12.75">
      <c r="T25" s="61"/>
      <c r="U25" s="61"/>
      <c r="V25" s="61"/>
      <c r="W25" s="61"/>
    </row>
  </sheetData>
  <mergeCells count="6">
    <mergeCell ref="P2:V2"/>
    <mergeCell ref="K2:M2"/>
    <mergeCell ref="H3:N3"/>
    <mergeCell ref="B3:F3"/>
    <mergeCell ref="P3:V3"/>
    <mergeCell ref="B2:F2"/>
  </mergeCells>
  <printOptions/>
  <pageMargins left="0.75" right="0.75" top="1" bottom="1" header="0.5" footer="0.5"/>
  <pageSetup fitToHeight="1" fitToWidth="1" horizontalDpi="600" verticalDpi="600" orientation="landscape" paperSize="9" scale="85" r:id="rId2"/>
  <colBreaks count="2" manualBreakCount="2">
    <brk id="24" max="65535" man="1"/>
    <brk id="32" max="4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2010-11-17T11:52:35Z</cp:lastPrinted>
  <dcterms:created xsi:type="dcterms:W3CDTF">2002-11-15T10:03:12Z</dcterms:created>
  <dcterms:modified xsi:type="dcterms:W3CDTF">2011-05-26T15:32:51Z</dcterms:modified>
  <cp:category/>
  <cp:version/>
  <cp:contentType/>
  <cp:contentStatus/>
</cp:coreProperties>
</file>