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tabRatio="701" activeTab="0"/>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B.1"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ACCASELOADCHANGE" localSheetId="17">OFFSET('[25]TABLE 10'!$B$15,0,1,1,'[25]TABLE 10'!$D$1)</definedName>
    <definedName name="AACCASELOADCHANGE">OFFSET('[12]TABLE 10'!$B$15,0,1,1,'[12]TABLE 10'!$D$1)</definedName>
    <definedName name="AACCASELOADRANGE" localSheetId="17">OFFSET('[25]TABLE 10'!$B$13,0,1,1,'[25]TABLE 10'!$D$1)</definedName>
    <definedName name="AACCASELOADRANGE">OFFSET('[12]TABLE 10'!$B$13,0,1,1,'[12]TABLE 10'!$D$1)</definedName>
    <definedName name="AACDISPOSALSAVERAGERANGE" localSheetId="17">OFFSET('[25]TABLE 10'!$B$9,0,1,1,'[25]TABLE 10'!$D$1)</definedName>
    <definedName name="AACDISPOSALSAVERAGERANGE">OFFSET('[12]TABLE 10'!$B$9,0,1,1,'[12]TABLE 10'!$D$1)</definedName>
    <definedName name="AACDISPOSALSRANGE" localSheetId="17">OFFSET('[25]TABLE 10'!$B$5,0,1,1,'[25]TABLE 10'!$D$1)</definedName>
    <definedName name="AACDISPOSALSRANGE">OFFSET('[12]TABLE 10'!$B$5,0,1,1,'[12]TABLE 10'!$D$1)</definedName>
    <definedName name="AACRATIORANGE" localSheetId="17">OFFSET('[25]TABLE 10'!$B$11,0,1,1,'[25]TABLE 10'!$D$1)</definedName>
    <definedName name="AACRATIORANGE">OFFSET('[12]TABLE 10'!$B$11,0,1,1,'[12]TABLE 10'!$D$1)</definedName>
    <definedName name="AACRATIORANGE2" localSheetId="17">OFFSET('[25]TABLE 10'!$B$12,0,1,1,'[25]TABLE 10'!$D$1)</definedName>
    <definedName name="AACRATIORANGE2">OFFSET('[12]TABLE 10'!$B$12,0,1,1,'[12]TABLE 10'!$D$1)</definedName>
    <definedName name="AACRECEIPTSAVERAGERANGE" localSheetId="17">OFFSET('[25]TABLE 10'!$B$7,0,1,1,'[25]TABLE 10'!$D$1)</definedName>
    <definedName name="AACRECEIPTSAVERAGERANGE">OFFSET('[12]TABLE 10'!$B$7,0,1,1,'[12]TABLE 10'!$D$1)</definedName>
    <definedName name="AACRECEIPTSRANGE" localSheetId="17">OFFSET('[25]TABLE 10'!$B$3,0,1,1,'[25]TABLE 10'!$D$1)</definedName>
    <definedName name="AACRECEIPTSRANGE">OFFSET('[12]TABLE 10'!$B$3,0,1,1,'[12]TABLE 10'!$D$1)</definedName>
    <definedName name="AACTIMELINESSRANGE" localSheetId="17">OFFSET('[25]TABLE 10'!$B$17,0,1,1,'[25]TABLE 10'!$D$1)</definedName>
    <definedName name="AACTIMELINESSRANGE">OFFSET('[12]TABLE 10'!$B$17,0,1,1,'[12]TABLE 10'!$D$1)</definedName>
    <definedName name="AACTIMELINESSRANGE2" localSheetId="17">OFFSET('[25]TABLE 10'!$B$20,0,1,1,'[25]TABLE 10'!$D$1)</definedName>
    <definedName name="AACTIMELINESSRANGE2">OFFSET('[12]TABLE 10'!$B$20,0,1,1,'[12]TABLE 10'!$D$1)</definedName>
    <definedName name="Accommodation" localSheetId="17">#REF!</definedName>
    <definedName name="Accommodation">#REF!</definedName>
    <definedName name="ACTUALLOOKUP" localSheetId="17">'[26]TABLE 2'!$N$255:$O$284</definedName>
    <definedName name="ACTUALLOOKUP">'[13]TABLE 2'!$N$255:$O$284</definedName>
    <definedName name="ADJACTUALLOOKUP" localSheetId="17">'[24]MH data'!$S$232:$AD$238</definedName>
    <definedName name="ADJACTUALLOOKUP">'[11]MH data'!$S$232:$AD$238</definedName>
    <definedName name="AGEN" localSheetId="17">#REF!</definedName>
    <definedName name="AGEN">#REF!</definedName>
    <definedName name="agen1" localSheetId="17">#REF!</definedName>
    <definedName name="agen1">#REF!</definedName>
    <definedName name="AIMB" localSheetId="17">#REF!</definedName>
    <definedName name="AIMB">#REF!</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17">#REF!</definedName>
    <definedName name="ANAL">#REF!</definedName>
    <definedName name="ASTCASELOADCHANGE" localSheetId="17">OFFSET('[25]TABLE 10'!$B$119,0,1,1,'[25]TABLE 10'!$D$1)</definedName>
    <definedName name="ASTCASELOADCHANGE">OFFSET('[12]TABLE 10'!$B$119,0,1,1,'[12]TABLE 10'!$D$1)</definedName>
    <definedName name="ASTCASELOADRANGE" localSheetId="17">OFFSET('[25]TABLE 10'!$B$117,0,1,1,'[25]TABLE 10'!$D$1)</definedName>
    <definedName name="ASTCASELOADRANGE">OFFSET('[12]TABLE 10'!$B$117,0,1,1,'[12]TABLE 10'!$D$1)</definedName>
    <definedName name="ASTDISPOSALSAVERAGERANGE" localSheetId="17">OFFSET('[25]TABLE 10'!$B$113,0,1,1,'[25]TABLE 10'!$D$105)</definedName>
    <definedName name="ASTDISPOSALSAVERAGERANGE">OFFSET('[12]TABLE 10'!$B$113,0,1,1,'[12]TABLE 10'!$D$105)</definedName>
    <definedName name="ASTDISPOSALSRANGE" localSheetId="17">OFFSET('[25]TABLE 10'!$B$109,0,1,1,'[25]TABLE 10'!$D$105)</definedName>
    <definedName name="ASTDISPOSALSRANGE">OFFSET('[12]TABLE 10'!$B$109,0,1,1,'[12]TABLE 10'!$D$105)</definedName>
    <definedName name="ASTRATIORANGE" localSheetId="17">OFFSET('[25]TABLE 10'!$B$115,0,1,1,'[25]TABLE 10'!$D$1)</definedName>
    <definedName name="ASTRATIORANGE">OFFSET('[12]TABLE 10'!$B$115,0,1,1,'[12]TABLE 10'!$D$1)</definedName>
    <definedName name="ASTRECEIPTSAVERAGERANGE" localSheetId="17">OFFSET('[25]TABLE 10'!$B$111,0,1,1,'[25]TABLE 10'!$D$105)</definedName>
    <definedName name="ASTRECEIPTSAVERAGERANGE">OFFSET('[12]TABLE 10'!$B$111,0,1,1,'[12]TABLE 10'!$D$105)</definedName>
    <definedName name="ASTRECEIPTSRANGE" localSheetId="17">OFFSET('[25]TABLE 10'!$B$107,0,1,1,'[25]TABLE 10'!$D$105)</definedName>
    <definedName name="ASTRECEIPTSRANGE">OFFSET('[12]TABLE 10'!$B$107,0,1,1,'[12]TABLE 10'!$D$105)</definedName>
    <definedName name="ASTTIMELINESSRANGE" localSheetId="17">OFFSET('[25]TABLE 10'!$B$121,0,1,1,'[25]TABLE 10'!$D$1)</definedName>
    <definedName name="ASTTIMELINESSRANGE">OFFSET('[12]TABLE 10'!$B$121,0,1,1,'[12]TABLE 10'!$D$1)</definedName>
    <definedName name="CCS_Team" localSheetId="17">#REF!</definedName>
    <definedName name="CCS_Team">#REF!</definedName>
    <definedName name="CHAMBERDAYSSALARIEDACTUALLOOKUP" localSheetId="17">'[24]MH data'!$S$216:$AD$217</definedName>
    <definedName name="CHAMBERDAYSSALARIEDACTUALLOOKUP">'[11]MH data'!$S$216:$AD$217</definedName>
    <definedName name="CHAMBERDAYSSALARIEDMEDICALACTUALLOOKUP" localSheetId="17">'[24]MH data'!$S$224:$AD$225</definedName>
    <definedName name="CHAMBERDAYSSALARIEDMEDICALACTUALLOOKUP">'[11]MH data'!$S$224:$AD$225</definedName>
    <definedName name="CHAMBERDAYSSALARIEDMEDICALPROFILELOOKUP" localSheetId="17">'[24]MH data'!$E$224:$P$225</definedName>
    <definedName name="CHAMBERDAYSSALARIEDMEDICALPROFILELOOKUP">'[11]MH data'!$E$224:$P$225</definedName>
    <definedName name="CHAMBERDAYSSALARIEDPROFILELOOKUP" localSheetId="17">'[24]MH data'!$E$216:$P$217</definedName>
    <definedName name="CHAMBERDAYSSALARIEDPROFILELOOKUP">'[11]MH data'!$E$216:$P$217</definedName>
    <definedName name="CICCASELOADCHANGE" localSheetId="17">OFFSET('[25]TABLE 10'!$B$222,0,1,1,'[25]TABLE 10'!$D$1)</definedName>
    <definedName name="CICCASELOADCHANGE">OFFSET('[12]TABLE 10'!$B$222,0,1,1,'[12]TABLE 10'!$D$1)</definedName>
    <definedName name="CICCASELOADRANGE" localSheetId="17">OFFSET('[25]TABLE 10'!$B$220,0,1,1,'[25]TABLE 10'!$D$1)</definedName>
    <definedName name="CICCASELOADRANGE">OFFSET('[12]TABLE 10'!$B$220,0,1,1,'[12]TABLE 10'!$D$1)</definedName>
    <definedName name="CICDISPOSALSAVERAGERANGE" localSheetId="17">OFFSET('[25]TABLE 10'!$B$216,0,1,1,'[25]TABLE 10'!$D$1)</definedName>
    <definedName name="CICDISPOSALSAVERAGERANGE">OFFSET('[12]TABLE 10'!$B$216,0,1,1,'[12]TABLE 10'!$D$1)</definedName>
    <definedName name="CICDISPOSALSRANGE" localSheetId="17">OFFSET('[25]TABLE 10'!$B$212,0,1,1,'[25]TABLE 10'!$D$1)</definedName>
    <definedName name="CICDISPOSALSRANGE">OFFSET('[12]TABLE 10'!$B$212,0,1,1,'[12]TABLE 10'!$D$1)</definedName>
    <definedName name="CICRATIORANGE" localSheetId="17">OFFSET('[25]TABLE 10'!$B$218,0,1,1,'[25]TABLE 10'!$D$1)</definedName>
    <definedName name="CICRATIORANGE">OFFSET('[12]TABLE 10'!$B$218,0,1,1,'[12]TABLE 10'!$D$1)</definedName>
    <definedName name="CICRECEIPTSAVERAGERANGE" localSheetId="17">OFFSET('[25]TABLE 10'!$B$214,0,1,1,'[25]TABLE 10'!$D$1)</definedName>
    <definedName name="CICRECEIPTSAVERAGERANGE">OFFSET('[12]TABLE 10'!$B$214,0,1,1,'[12]TABLE 10'!$D$1)</definedName>
    <definedName name="CICRECEIPTSRANGE" localSheetId="17">OFFSET('[25]TABLE 10'!$B$210,0,1,1,'[25]TABLE 10'!$D$1)</definedName>
    <definedName name="CICRECEIPTSRANGE">OFFSET('[12]TABLE 10'!$B$210,0,1,1,'[12]TABLE 10'!$D$1)</definedName>
    <definedName name="CICTIMELINESSRANGE" localSheetId="17">OFFSET('[25]TABLE 10'!$B$224,0,1,1,'[25]TABLE 10'!$D$1)</definedName>
    <definedName name="CICTIMELINESSRANGE">OFFSET('[12]TABLE 10'!$B$224,0,1,1,'[12]TABLE 10'!$D$1)</definedName>
    <definedName name="Civil_and_Family" localSheetId="17">#REF!</definedName>
    <definedName name="Civil_and_Family">#REF!</definedName>
    <definedName name="Criminal_Court_Operations" localSheetId="17">#REF!</definedName>
    <definedName name="Criminal_Court_Operations">#REF!</definedName>
    <definedName name="Customers" localSheetId="17">#REF!</definedName>
    <definedName name="Customers">#REF!</definedName>
    <definedName name="Development_Training" localSheetId="17">#REF!</definedName>
    <definedName name="Development_Training">#REF!</definedName>
    <definedName name="DISPOSALSFORECASTLOOKUP" localSheetId="17">'[26]TABLE 3'!$AJ$46:$AK$77</definedName>
    <definedName name="DISPOSALSFORECASTLOOKUP">'[13]TABLE 3'!$AJ$46:$AK$77</definedName>
    <definedName name="DISPOSALSLOOKUP" localSheetId="17">'[26]TABLE 2'!$N$189:$O$218</definedName>
    <definedName name="DISPOSALSLOOKUP">'[13]TABLE 2'!$N$189:$O$218</definedName>
    <definedName name="DISPOSALSPROFILE" localSheetId="17">'[26]TABLE 3'!$AD$46:$AE$77</definedName>
    <definedName name="DISPOSALSPROFILE">'[13]TABLE 3'!$AD$46:$AE$77</definedName>
    <definedName name="DISPOSEDNONRESTRICTEDACTUALLOOKUP" localSheetId="17">'[24]MH data'!$S$176:$AD$177</definedName>
    <definedName name="DISPOSEDNONRESTRICTEDACTUALLOOKUP">'[11]MH data'!$S$176:$AD$177</definedName>
    <definedName name="DISPOSEDRESTRICTEDACTUALLOOKUP" localSheetId="17">'[24]MH data'!$S$184:$AD$185</definedName>
    <definedName name="DISPOSEDRESTRICTEDACTUALLOOKUP">'[11]MH data'!$S$184:$AD$185</definedName>
    <definedName name="DISPOSEDS2ACTUALLOOKUP" localSheetId="17">'[24]MH data'!$S$168:$AD$169</definedName>
    <definedName name="DISPOSEDS2ACTUALLOOKUP">'[11]MH data'!$S$168:$AD$169</definedName>
    <definedName name="fg">'[8]Data'!$A$265:$D$267</definedName>
    <definedName name="FORECASTDISPOSALSPROFILE" localSheetId="17">'[26]TABLE 3'!$AL$46:$AM$77</definedName>
    <definedName name="FORECASTDISPOSALSPROFILE">'[13]TABLE 3'!$AL$46:$AM$77</definedName>
    <definedName name="FORECASTOUTSTANDINGLOOKUP" localSheetId="17">'[26]TABLE 3'!$AJ$179:$AK$202</definedName>
    <definedName name="FORECASTOUTSTANDINGLOOKUP">'[13]TABLE 3'!$AJ$179:$AK$202</definedName>
    <definedName name="FORECASTRECEIPTSLOOKUP" localSheetId="17">'[26]TABLE 3'!$AJ$153:$AK$176</definedName>
    <definedName name="FORECASTRECEIPTSLOOKUP">'[13]TABLE 3'!$AJ$153:$AK$176</definedName>
    <definedName name="FORECASTRECEIPTSPROFILE" localSheetId="17">'[26]TABLE 3'!$AL$153:$AM$176</definedName>
    <definedName name="FORECASTRECEIPTSPROFILE">'[13]TABLE 3'!$AL$153:$AM$176</definedName>
    <definedName name="FTICASELOADCHANGE" localSheetId="17">OFFSET('[25]TABLE 10'!$B$328,0,1,1,'[25]TABLE 10'!$D$1)</definedName>
    <definedName name="FTICASELOADCHANGE">OFFSET('[12]TABLE 10'!$B$328,0,1,1,'[12]TABLE 10'!$D$1)</definedName>
    <definedName name="FTICASELOADRANGE" localSheetId="17">OFFSET('[25]TABLE 10'!$B$326,0,1,1,'[25]TABLE 10'!$D$1)</definedName>
    <definedName name="FTICASELOADRANGE">OFFSET('[12]TABLE 10'!$B$326,0,1,1,'[12]TABLE 10'!$D$1)</definedName>
    <definedName name="FTIDISPOSALSAVERAGERANGE" localSheetId="17">OFFSET('[25]TABLE 10'!$B$322,0,1,1,'[25]TABLE 10'!$D$1)</definedName>
    <definedName name="FTIDISPOSALSAVERAGERANGE">OFFSET('[12]TABLE 10'!$B$322,0,1,1,'[12]TABLE 10'!$D$1)</definedName>
    <definedName name="FTIDISPOSALSRANGE" localSheetId="17">OFFSET('[25]TABLE 10'!$B$318,0,1,1,'[25]TABLE 10'!$D$1)</definedName>
    <definedName name="FTIDISPOSALSRANGE">OFFSET('[12]TABLE 10'!$B$318,0,1,1,'[12]TABLE 10'!$D$1)</definedName>
    <definedName name="FTIRATIORANGE" localSheetId="17">OFFSET('[25]TABLE 10'!$B$324,0,1,1,'[25]TABLE 10'!$D$1)</definedName>
    <definedName name="FTIRATIORANGE">OFFSET('[12]TABLE 10'!$B$324,0,1,1,'[12]TABLE 10'!$D$1)</definedName>
    <definedName name="FTIRECEIPTSAVERAGERANGE" localSheetId="17">OFFSET('[25]TABLE 10'!$B$320,0,1,1,'[25]TABLE 10'!$D$1)</definedName>
    <definedName name="FTIRECEIPTSAVERAGERANGE">OFFSET('[12]TABLE 10'!$B$320,0,1,1,'[12]TABLE 10'!$D$1)</definedName>
    <definedName name="FTIRECEIPTSRANGE" localSheetId="17">OFFSET('[25]TABLE 10'!$B$316,0,1,1,'[25]TABLE 10'!$D$1)</definedName>
    <definedName name="FTIRECEIPTSRANGE">OFFSET('[12]TABLE 10'!$B$316,0,1,1,'[12]TABLE 10'!$D$1)</definedName>
    <definedName name="FTITIMELINESSRANGE" localSheetId="17">OFFSET('[25]TABLE 10'!$B$330,0,1,1,'[25]TABLE 10'!$D$1)</definedName>
    <definedName name="FTITIMELINESSRANGE">OFFSET('[12]TABLE 10'!$B$330,0,1,1,'[12]TABLE 10'!$D$1)</definedName>
    <definedName name="GRPCASELOADCHANGE" localSheetId="17">OFFSET('[25]TABLE 10'!$B$434,0,1,1,'[25]TABLE 10'!$D$1)</definedName>
    <definedName name="GRPCASELOADCHANGE">OFFSET('[12]TABLE 10'!$B$434,0,1,1,'[12]TABLE 10'!$D$1)</definedName>
    <definedName name="GRPCASELOADRANGE" localSheetId="17">OFFSET('[25]TABLE 10'!$B$432,0,1,1,'[25]TABLE 10'!$D$1)</definedName>
    <definedName name="GRPCASELOADRANGE">OFFSET('[12]TABLE 10'!$B$432,0,1,1,'[12]TABLE 10'!$D$1)</definedName>
    <definedName name="GRPDISPOSALSAVERAGERANGE" localSheetId="17">OFFSET('[25]TABLE 10'!$B$428,0,1,1,'[25]TABLE 10'!$D$1)</definedName>
    <definedName name="GRPDISPOSALSAVERAGERANGE">OFFSET('[12]TABLE 10'!$B$428,0,1,1,'[12]TABLE 10'!$D$1)</definedName>
    <definedName name="GRPDISPOSALSRANGE" localSheetId="17">OFFSET('[25]TABLE 10'!$B$424,0,1,1,'[25]TABLE 10'!$D$1)</definedName>
    <definedName name="GRPDISPOSALSRANGE">OFFSET('[12]TABLE 10'!$B$424,0,1,1,'[12]TABLE 10'!$D$1)</definedName>
    <definedName name="GRPRATIORANGE" localSheetId="17">OFFSET('[25]TABLE 10'!$B$430,0,1,1,'[25]TABLE 10'!$D$1)</definedName>
    <definedName name="GRPRATIORANGE">OFFSET('[12]TABLE 10'!$B$430,0,1,1,'[12]TABLE 10'!$D$1)</definedName>
    <definedName name="GRPRATIORANGE2" localSheetId="17">OFFSET('[25]TABLE 10'!$B$431,0,1,1,'[25]TABLE 10'!$D$1)</definedName>
    <definedName name="GRPRATIORANGE2">OFFSET('[12]TABLE 10'!$B$431,0,1,1,'[12]TABLE 10'!$D$1)</definedName>
    <definedName name="GRPRECEIPTSAVERAGERANGE" localSheetId="17">OFFSET('[25]TABLE 10'!$B$426,0,1,1,'[25]TABLE 10'!$D$1)</definedName>
    <definedName name="GRPRECEIPTSAVERAGERANGE">OFFSET('[12]TABLE 10'!$B$426,0,1,1,'[12]TABLE 10'!$D$1)</definedName>
    <definedName name="GRPRECEIPTSRANGE" localSheetId="17">OFFSET('[25]TABLE 10'!$B$422,0,1,1,'[25]TABLE 10'!$D$1)</definedName>
    <definedName name="GRPRECEIPTSRANGE">OFFSET('[12]TABLE 10'!$B$422,0,1,1,'[12]TABLE 10'!$D$1)</definedName>
    <definedName name="GRPTIMELINESSRANGE" localSheetId="17">OFFSET('[25]TABLE 10'!$B$436,0,1,1,'[25]TABLE 10'!$D$1)</definedName>
    <definedName name="GRPTIMELINESSRANGE">OFFSET('[12]TABLE 10'!$B$436,0,1,1,'[12]TABLE 10'!$D$1)</definedName>
    <definedName name="h" localSheetId="17">#REF!</definedName>
    <definedName name="h">#REF!</definedName>
    <definedName name="Head_of_Training" localSheetId="17">#REF!</definedName>
    <definedName name="Head_of_Training">#REF!</definedName>
    <definedName name="HEARDACTUALLOOKUP" localSheetId="17">'[24]MH data'!$S$156:$AD$157</definedName>
    <definedName name="HEARDACTUALLOOKUP">'[11]MH data'!$S$156:$AD$157</definedName>
    <definedName name="HEARDPROFILELOOKUP" localSheetId="17">'[24]MH data'!$E$156:$P$157</definedName>
    <definedName name="HEARDPROFILELOOKUP">'[11]MH data'!$E$156:$P$157</definedName>
    <definedName name="HEARINGDAYSFEEACTUALLOOKUP" localSheetId="17">'[24]MH data'!$S$196:$AD$197</definedName>
    <definedName name="HEARINGDAYSFEEACTUALLOOKUP">'[11]MH data'!$S$196:$AD$197</definedName>
    <definedName name="HEARINGDAYSFEEMEDICALACTUALLOOKUP" localSheetId="17">'[24]MH data'!$S$200:$AD$201</definedName>
    <definedName name="HEARINGDAYSFEEMEDICALACTUALLOOKUP">'[11]MH data'!$S$200:$AD$201</definedName>
    <definedName name="HEARINGDAYSFEEMEDICALPROFILELOOKUP" localSheetId="17">'[24]MH data'!$E$200:$P$201</definedName>
    <definedName name="HEARINGDAYSFEEMEDICALPROFILELOOKUP">'[11]MH data'!$E$200:$P$201</definedName>
    <definedName name="HEARINGDAYSFEEMEMBERACTUALLOOKUP" localSheetId="17">'[24]MH data'!$S$204:$AD$205</definedName>
    <definedName name="HEARINGDAYSFEEMEMBERACTUALLOOKUP">'[11]MH data'!$S$204:$AD$205</definedName>
    <definedName name="HEARINGDAYSFEEMEMBERPROFILELOOKUP" localSheetId="17">'[24]MH data'!$E$204:$P$205</definedName>
    <definedName name="HEARINGDAYSFEEMEMBERPROFILELOOKUP">'[11]MH data'!$E$204:$P$205</definedName>
    <definedName name="HEARINGDAYSFEEPROFILELOOKUP" localSheetId="17">'[24]MH data'!$E$196:$P$197</definedName>
    <definedName name="HEARINGDAYSFEEPROFILELOOKUP">'[11]MH data'!$E$196:$P$197</definedName>
    <definedName name="HEARINGDAYSSALARIEDACTUALLOOKUP" localSheetId="17">'[24]MH data'!$S$212:$AD$213</definedName>
    <definedName name="HEARINGDAYSSALARIEDACTUALLOOKUP">'[11]MH data'!$S$212:$AD$213</definedName>
    <definedName name="HEARINGDAYSSALARIEDMEDICALACTUALLOOKUP" localSheetId="17">'[24]MH data'!$S$220:$AD$221</definedName>
    <definedName name="HEARINGDAYSSALARIEDMEDICALACTUALLOOKUP">'[11]MH data'!$S$220:$AD$221</definedName>
    <definedName name="HEARINGDAYSSALARIEDMEDICALPROFILELOOKUP" localSheetId="17">'[24]MH data'!$E$220:$P$221</definedName>
    <definedName name="HEARINGDAYSSALARIEDMEDICALPROFILELOOKUP">'[11]MH data'!$E$220:$P$221</definedName>
    <definedName name="HEARINGDAYSSALARIEDPROFILELOOKUP" localSheetId="17">'[24]MH data'!$E$212:$P$213</definedName>
    <definedName name="HEARINGDAYSSALARIEDPROFILELOOKUP">'[11]MH data'!$E$212:$P$213</definedName>
    <definedName name="HEARINGSACTUALLOOKUP" localSheetId="17">'[24]MH data'!$S$249:$AD$251</definedName>
    <definedName name="HEARINGSACTUALLOOKUP">'[11]MH data'!$S$249:$AD$251</definedName>
    <definedName name="Information_Services_Division" localSheetId="17">#REF!</definedName>
    <definedName name="Information_Services_Division">#REF!</definedName>
    <definedName name="INTARGETNONRESTRICTEDACTUALLOOKUP" localSheetId="17">'[24]MH data'!$S$180:$AD$181</definedName>
    <definedName name="INTARGETNONRESTRICTEDACTUALLOOKUP">'[11]MH data'!$S$180:$AD$181</definedName>
    <definedName name="INTARGETRESTRICTEDACTUALLOOKUP" localSheetId="17">'[24]MH data'!$S$188:$AD$189</definedName>
    <definedName name="INTARGETRESTRICTEDACTUALLOOKUP">'[11]MH data'!$S$188:$AD$189</definedName>
    <definedName name="INTARGETS2ACTUALLOOKUP" localSheetId="17">'[24]MH data'!$S$172:$AD$173</definedName>
    <definedName name="INTARGETS2ACTUALLOOKUP">'[11]MH data'!$S$172:$AD$173</definedName>
    <definedName name="ITCASELOADCHANGE" localSheetId="17">OFFSET('[25]TABLE 10'!$B$538,0,1,1,'[25]TABLE 10'!$D$1)</definedName>
    <definedName name="ITCASELOADCHANGE">OFFSET('[12]TABLE 10'!$B$538,0,1,1,'[12]TABLE 10'!$D$1)</definedName>
    <definedName name="ITCASELOADRANGE" localSheetId="17">OFFSET('[25]TABLE 10'!$B$536,0,1,1,'[25]TABLE 10'!$D$1)</definedName>
    <definedName name="ITCASELOADRANGE">OFFSET('[12]TABLE 10'!$B$536,0,1,1,'[12]TABLE 10'!$D$1)</definedName>
    <definedName name="ITDISPOSALSAVERAGERANGE" localSheetId="17">OFFSET('[25]TABLE 10'!$B$532,0,1,1,'[25]TABLE 10'!$D$1)</definedName>
    <definedName name="ITDISPOSALSAVERAGERANGE">OFFSET('[12]TABLE 10'!$B$532,0,1,1,'[12]TABLE 10'!$D$1)</definedName>
    <definedName name="ITDISPOSALSRANGE" localSheetId="17">OFFSET('[25]TABLE 10'!$B$528,0,1,1,'[25]TABLE 10'!$D$1)</definedName>
    <definedName name="ITDISPOSALSRANGE">OFFSET('[12]TABLE 10'!$B$528,0,1,1,'[12]TABLE 10'!$D$1)</definedName>
    <definedName name="ITRATIORANGE" localSheetId="17">OFFSET('[25]TABLE 10'!$B$534,0,1,1,'[25]TABLE 10'!$D$1)</definedName>
    <definedName name="ITRATIORANGE">OFFSET('[12]TABLE 10'!$B$534,0,1,1,'[12]TABLE 10'!$D$1)</definedName>
    <definedName name="ITRATIORANGE2" localSheetId="17">OFFSET('[25]TABLE 10'!$B$535,0,1,1,'[25]TABLE 10'!$D$1)</definedName>
    <definedName name="ITRATIORANGE2">OFFSET('[12]TABLE 10'!$B$535,0,1,1,'[12]TABLE 10'!$D$1)</definedName>
    <definedName name="ITRECEIPTSAVERAGERANGE" localSheetId="17">OFFSET('[25]TABLE 10'!$B$530,0,1,1,'[25]TABLE 10'!$D$1)</definedName>
    <definedName name="ITRECEIPTSAVERAGERANGE">OFFSET('[12]TABLE 10'!$B$530,0,1,1,'[12]TABLE 10'!$D$1)</definedName>
    <definedName name="ITRECEIPTSRANGE" localSheetId="17">OFFSET('[25]TABLE 10'!$B$526,0,1,1,'[25]TABLE 10'!$D$1)</definedName>
    <definedName name="ITRECEIPTSRANGE">OFFSET('[12]TABLE 10'!$B$526,0,1,1,'[12]TABLE 10'!$D$1)</definedName>
    <definedName name="ITTIMELINESSRANGE" localSheetId="17">OFFSET('[25]TABLE 10'!$B$540,0,1,1,'[25]TABLE 10'!$D$1)</definedName>
    <definedName name="ITTIMELINESSRANGE">OFFSET('[12]TABLE 10'!$B$540,0,1,1,'[12]TABLE 10'!$D$1)</definedName>
    <definedName name="jhkjhkh" localSheetId="17">#REF!</definedName>
    <definedName name="jhkjhkh">#REF!</definedName>
    <definedName name="kjhkjhk" localSheetId="17">#REF!</definedName>
    <definedName name="kjhkjhk">#REF!</definedName>
    <definedName name="kjhkjhkjh" localSheetId="17">#REF!</definedName>
    <definedName name="kjhkjhkjh">#REF!</definedName>
    <definedName name="kjhkjhkjlk" localSheetId="17">#REF!</definedName>
    <definedName name="kjhkjhkjlk">#REF!</definedName>
    <definedName name="LISTEDACTUALLOOKUP" localSheetId="17">'[24]MH data'!$S$228:$AD$229</definedName>
    <definedName name="LISTEDACTUALLOOKUP">'[11]MH data'!$S$228:$AD$229</definedName>
    <definedName name="LO" localSheetId="17">#REF!</definedName>
    <definedName name="LO">#REF!</definedName>
    <definedName name="MHCASELOADCHANGE" localSheetId="17">OFFSET('[27]MH PERFORMANCE REPORT CHARTS'!$B$15,0,1,1,'[27]MH PERFORMANCE REPORT CHARTS'!$D$1)</definedName>
    <definedName name="MHCASELOADCHANGE">OFFSET('[14]MH PERFORMANCE REPORT CHARTS'!$B$15,0,1,1,'[14]MH PERFORMANCE REPORT CHARTS'!$D$1)</definedName>
    <definedName name="MHCASELOADRANGE" localSheetId="17">OFFSET('[27]MH PERFORMANCE REPORT CHARTS'!$B$13,0,1,1,'[27]MH PERFORMANCE REPORT CHARTS'!$D$1)</definedName>
    <definedName name="MHCASELOADRANGE">OFFSET('[14]MH PERFORMANCE REPORT CHARTS'!$B$13,0,1,1,'[14]MH PERFORMANCE REPORT CHARTS'!$D$1)</definedName>
    <definedName name="MHDISPOSALSAVERAGERANGE" localSheetId="17">OFFSET('[27]MH PERFORMANCE REPORT CHARTS'!$B$9,0,1,1,'[27]MH PERFORMANCE REPORT CHARTS'!$D$1)</definedName>
    <definedName name="MHDISPOSALSAVERAGERANGE">OFFSET('[14]MH PERFORMANCE REPORT CHARTS'!$B$9,0,1,1,'[14]MH PERFORMANCE REPORT CHARTS'!$D$1)</definedName>
    <definedName name="MHDISPOSALSRANGE" localSheetId="17">OFFSET('[27]MH PERFORMANCE REPORT CHARTS'!$B$5,0,1,1,'[27]MH PERFORMANCE REPORT CHARTS'!$D$1)</definedName>
    <definedName name="MHDISPOSALSRANGE">OFFSET('[14]MH PERFORMANCE REPORT CHARTS'!$B$5,0,1,1,'[14]MH PERFORMANCE REPORT CHARTS'!$D$1)</definedName>
    <definedName name="MHRATIORANGE" localSheetId="17">OFFSET('[27]MH PERFORMANCE REPORT CHARTS'!$B$11,0,1,1,'[27]MH PERFORMANCE REPORT CHARTS'!$D$1)</definedName>
    <definedName name="MHRATIORANGE">OFFSET('[14]MH PERFORMANCE REPORT CHARTS'!$B$11,0,1,1,'[14]MH PERFORMANCE REPORT CHARTS'!$D$1)</definedName>
    <definedName name="MHRATIORANGE2" localSheetId="17">OFFSET('[27]MH PERFORMANCE REPORT CHARTS'!$B$12,0,1,1,'[27]MH PERFORMANCE REPORT CHARTS'!$D$1)</definedName>
    <definedName name="MHRATIORANGE2">OFFSET('[14]MH PERFORMANCE REPORT CHARTS'!$B$12,0,1,1,'[14]MH PERFORMANCE REPORT CHARTS'!$D$1)</definedName>
    <definedName name="MHRECEIPTSAVERAGERANGE" localSheetId="17">OFFSET('[27]MH PERFORMANCE REPORT CHARTS'!$B$7,0,1,1,'[27]MH PERFORMANCE REPORT CHARTS'!$D$1)</definedName>
    <definedName name="MHRECEIPTSAVERAGERANGE">OFFSET('[14]MH PERFORMANCE REPORT CHARTS'!$B$7,0,1,1,'[14]MH PERFORMANCE REPORT CHARTS'!$D$1)</definedName>
    <definedName name="MHRECEIPTSRANGE" localSheetId="17">OFFSET('[27]MH PERFORMANCE REPORT CHARTS'!$B$3,0,1,1,'[27]MH PERFORMANCE REPORT CHARTS'!$D$1)</definedName>
    <definedName name="MHRECEIPTSRANGE">OFFSET('[14]MH PERFORMANCE REPORT CHARTS'!$B$3,0,1,1,'[14]MH PERFORMANCE REPORT CHARTS'!$D$1)</definedName>
    <definedName name="MHTIMELINESSRANGE" localSheetId="17">OFFSET('[27]MH PERFORMANCE REPORT CHARTS'!$B$17,0,1,1,'[27]MH PERFORMANCE REPORT CHARTS'!$D$1)</definedName>
    <definedName name="MHTIMELINESSRANGE">OFFSET('[14]MH PERFORMANCE REPORT CHARTS'!$B$17,0,1,1,'[14]MH PERFORMANCE REPORT CHARTS'!$D$1)</definedName>
    <definedName name="MHTIMELINESSRANGE2" localSheetId="17">OFFSET('[27]MH PERFORMANCE REPORT CHARTS'!$B$20,0,1,1,'[27]MH PERFORMANCE REPORT CHARTS'!$D$1)</definedName>
    <definedName name="MHTIMELINESSRANGE2">OFFSET('[14]MH PERFORMANCE REPORT CHARTS'!$B$20,0,1,1,'[14]MH PERFORMANCE REPORT CHARTS'!$D$1)</definedName>
    <definedName name="MHTIMELINESSRANGE3" localSheetId="17">OFFSET('[27]MH PERFORMANCE REPORT CHARTS'!$B$23,0,1,1,'[27]MH PERFORMANCE REPORT CHARTS'!$D$1)</definedName>
    <definedName name="MHTIMELINESSRANGE3">OFFSET('[14]MH PERFORMANCE REPORT CHARTS'!$B$23,0,1,1,'[14]MH PERFORMANCE REPORT CHARTS'!$D$1)</definedName>
    <definedName name="MO" localSheetId="17">#REF!</definedName>
    <definedName name="MO">#REF!</definedName>
    <definedName name="MONTHSLOOKUP" localSheetId="17">'[25]TABLE 10'!$C$1119:$AL$1120</definedName>
    <definedName name="MONTHSLOOKUP">'[12]TABLE 10'!$C$1119:$AL$1120</definedName>
    <definedName name="NAT_AVG" localSheetId="17">#REF!</definedName>
    <definedName name="NAT_AVG">#REF!</definedName>
    <definedName name="NE" localSheetId="17">#REF!</definedName>
    <definedName name="NE">#REF!</definedName>
    <definedName name="new" localSheetId="17">#REF!</definedName>
    <definedName name="new">#REF!</definedName>
    <definedName name="NO" localSheetId="17">#REF!</definedName>
    <definedName name="NO">#REF!</definedName>
    <definedName name="non_running" localSheetId="17">'[18]Sheet1'!$A$28:$K$48</definedName>
    <definedName name="non_running">'[4]Sheet1'!$A$28:$K$48</definedName>
    <definedName name="NONRESTRICTED" localSheetId="17">'[23]Table 1.a'!$E$340:$P$345</definedName>
    <definedName name="NONRESTRICTED">'[10]Table 1.a'!$E$340:$P$345</definedName>
    <definedName name="NONRESTRICTEDYTD" localSheetId="17">'[23]Table 1.a'!$T$348:$W$353</definedName>
    <definedName name="NONRESTRICTEDYTD">'[10]Table 1.a'!$T$348:$W$353</definedName>
    <definedName name="oipoipoi" localSheetId="17">#REF!</definedName>
    <definedName name="oipoipoi">#REF!</definedName>
    <definedName name="old" localSheetId="17">#REF!</definedName>
    <definedName name="old">#REF!</definedName>
    <definedName name="OTHERACTUALLOOKUP" localSheetId="17">'[24]MH data'!$S$160:$AD$161</definedName>
    <definedName name="OTHERACTUALLOOKUP">'[11]MH data'!$S$160:$AD$161</definedName>
    <definedName name="OTHERPROFILELOOKUP" localSheetId="17">'[24]MH data'!$E$160:$P$161</definedName>
    <definedName name="OTHERPROFILELOOKUP">'[11]MH data'!$E$160:$P$161</definedName>
    <definedName name="OUTCOMEACTUALLOOKUP" localSheetId="17">'[24]MH data'!$S$254:$AD$257</definedName>
    <definedName name="OUTCOMEACTUALLOOKUP">'[11]MH data'!$S$254:$AD$257</definedName>
    <definedName name="OUTSTANDINGACTUALLOOKUP" localSheetId="17">'[24]MH data'!$S$164:$AD$165</definedName>
    <definedName name="OUTSTANDINGACTUALLOOKUP">'[11]MH data'!$S$164:$AD$165</definedName>
    <definedName name="OUTSTANDINGFORECASTPROFILE" localSheetId="17">'[26]TABLE 3'!$AL$179:$AM$202</definedName>
    <definedName name="OUTSTANDINGFORECASTPROFILE">'[13]TABLE 3'!$AL$179:$AM$202</definedName>
    <definedName name="OUTSTANDINGLOOKUP" localSheetId="17">'[26]TABLE 2'!$N$314:$O$338</definedName>
    <definedName name="OUTSTANDINGLOOKUP">'[13]TABLE 2'!$N$314:$O$338</definedName>
    <definedName name="OUTSTANDINGPROFILE" localSheetId="17">'[26]TABLE 3'!$AD$179:$AE$202</definedName>
    <definedName name="OUTSTANDINGPROFILE">'[13]TABLE 3'!$AD$179:$AE$202</definedName>
    <definedName name="OUTSTANDINGPROFILELOOKUP" localSheetId="17">'[24]MH data'!$E$164:$P$165</definedName>
    <definedName name="OUTSTANDINGPROFILELOOKUP">'[11]MH data'!$E$164:$P$165</definedName>
    <definedName name="PFI_Team" localSheetId="17">#REF!</definedName>
    <definedName name="PFI_Team">#REF!</definedName>
    <definedName name="PIFORECASTLOOKUP" localSheetId="17">'[26]TABLE 3'!$AJ$122:$AK$150</definedName>
    <definedName name="PIFORECASTLOOKUP">'[13]TABLE 3'!$AJ$122:$AK$150</definedName>
    <definedName name="PILOOKUP" localSheetId="17">'[26]TABLE 2'!$N$155:$O$184</definedName>
    <definedName name="PILOOKUP">'[13]TABLE 2'!$N$155:$O$184</definedName>
    <definedName name="POSTACTUALLOOKUP" localSheetId="17">'[24]MH data'!$S$241:$AD$246</definedName>
    <definedName name="POSTACTUALLOOKUP">'[11]MH data'!$S$241:$AD$246</definedName>
    <definedName name="_xlnm.Print_Area" localSheetId="6">'2.1'!$A$1:$T$62</definedName>
    <definedName name="_xlnm.Print_Area" localSheetId="7">'2.2'!$A$1:$T$40</definedName>
    <definedName name="_xlnm.Print_Area" localSheetId="9">'2.4'!$A$1:$AJ$26</definedName>
    <definedName name="_xlnm.Print_Area" localSheetId="13">'3.1'!$A$1:$O$62</definedName>
    <definedName name="_xlnm.Print_Area" localSheetId="16">'4.3'!$A$1:$E$43</definedName>
    <definedName name="_xlnm.Print_Area" localSheetId="0">'Index'!$A$1:$P$28</definedName>
    <definedName name="_xlnm.Print_Area" localSheetId="1">'S.1'!$A$1:$J$47</definedName>
    <definedName name="PROF" localSheetId="17">#REF!</definedName>
    <definedName name="PROF">#REF!</definedName>
    <definedName name="QUARTERLINK" localSheetId="17">'[23]Contents'!$B$100:$C$103</definedName>
    <definedName name="QUARTERLINK">'[10]Contents'!$B$100:$C$103</definedName>
    <definedName name="RECEIPTSACTUALLOOKUP" localSheetId="17">'[24]MH data'!$S$152:$AD$153</definedName>
    <definedName name="RECEIPTSACTUALLOOKUP">'[11]MH data'!$S$152:$AD$153</definedName>
    <definedName name="RECEIPTSLOOKUP" localSheetId="17">'[26]TABLE 2'!$N$287:$O$311</definedName>
    <definedName name="RECEIPTSLOOKUP">'[13]TABLE 2'!$N$287:$O$311</definedName>
    <definedName name="RECEIPTSPROFILE" localSheetId="17">'[26]TABLE 3'!$AD$153:$AE$176</definedName>
    <definedName name="RECEIPTSPROFILE">'[13]TABLE 3'!$AD$153:$AE$176</definedName>
    <definedName name="RECEIPTSPROFILELOOKUP" localSheetId="17">'[24]MH data'!$E$152:$P$153</definedName>
    <definedName name="RECEIPTSPROFILELOOKUP">'[11]MH data'!$E$152:$P$153</definedName>
    <definedName name="Resources" localSheetId="17">#REF!</definedName>
    <definedName name="Resources">#REF!</definedName>
    <definedName name="RESTRICTED" localSheetId="17">'[23]Table 1.a'!$E$320:$P$327</definedName>
    <definedName name="RESTRICTED">'[10]Table 1.a'!$E$320:$P$327</definedName>
    <definedName name="RESTRICTEDYTD" localSheetId="17">'[23]Table 1.a'!$T$330:$W$337</definedName>
    <definedName name="RESTRICTEDYTD">'[10]Table 1.a'!$T$330:$W$337</definedName>
    <definedName name="RISK" localSheetId="17">'[16]Sheet2'!$B$23:$B$26</definedName>
    <definedName name="RISK">'[2]Sheet2'!$B$23:$B$26</definedName>
    <definedName name="running" localSheetId="17">'[18]Sheet1'!$A$1:$K$26</definedName>
    <definedName name="running">'[4]Sheet1'!$A$1:$K$26</definedName>
    <definedName name="SE" localSheetId="17">#REF!</definedName>
    <definedName name="SE">#REF!</definedName>
    <definedName name="SECTION2" localSheetId="17">'[23]Table 1.a'!$E$304:$P$309</definedName>
    <definedName name="SECTION2">'[10]Table 1.a'!$E$304:$P$309</definedName>
    <definedName name="SECTION2YTD" localSheetId="17">'[23]Table 1.a'!$T$312:$W$317</definedName>
    <definedName name="SECTION2YTD">'[10]Table 1.a'!$T$312:$W$317</definedName>
    <definedName name="SENDCASELOADCHANGE" localSheetId="17">OFFSET('[25]TABLE 10'!$B$644,0,1,1,'[25]TABLE 10'!$D$1)</definedName>
    <definedName name="SENDCASELOADCHANGE">OFFSET('[12]TABLE 10'!$B$644,0,1,1,'[12]TABLE 10'!$D$1)</definedName>
    <definedName name="SENDCASELOADRANGE" localSheetId="17">OFFSET('[25]TABLE 10'!$B$642,0,1,1,'[25]TABLE 10'!$D$1)</definedName>
    <definedName name="SENDCASELOADRANGE">OFFSET('[12]TABLE 10'!$B$642,0,1,1,'[12]TABLE 10'!$D$1)</definedName>
    <definedName name="SENDDISPOSALSAVERAGERANGE" localSheetId="17">OFFSET('[25]TABLE 10'!$B$638,0,1,1,'[25]TABLE 10'!$D$1)</definedName>
    <definedName name="SENDDISPOSALSAVERAGERANGE">OFFSET('[12]TABLE 10'!$B$638,0,1,1,'[12]TABLE 10'!$D$1)</definedName>
    <definedName name="SENDDISPOSALSRANGE" localSheetId="17">OFFSET('[25]TABLE 10'!$B$634,0,1,1,'[25]TABLE 10'!$D$1)</definedName>
    <definedName name="SENDDISPOSALSRANGE">OFFSET('[12]TABLE 10'!$B$634,0,1,1,'[12]TABLE 10'!$D$1)</definedName>
    <definedName name="SENDRATIORANGE" localSheetId="17">OFFSET('[25]TABLE 10'!$B$640,0,1,1,'[25]TABLE 10'!$D$1)</definedName>
    <definedName name="SENDRATIORANGE">OFFSET('[12]TABLE 10'!$B$640,0,1,1,'[12]TABLE 10'!$D$1)</definedName>
    <definedName name="SENDRATIORANGE2" localSheetId="17">OFFSET('[25]TABLE 10'!$B$641,0,1,1,'[25]TABLE 10'!$D$1)</definedName>
    <definedName name="SENDRATIORANGE2">OFFSET('[12]TABLE 10'!$B$641,0,1,1,'[12]TABLE 10'!$D$1)</definedName>
    <definedName name="SENDRECEIPTSAVERAGERANGE" localSheetId="17">OFFSET('[25]TABLE 10'!$B$636,0,1,1,'[25]TABLE 10'!$D$1)</definedName>
    <definedName name="SENDRECEIPTSAVERAGERANGE">OFFSET('[12]TABLE 10'!$B$636,0,1,1,'[12]TABLE 10'!$D$1)</definedName>
    <definedName name="SENDRECEIPTSRANGE" localSheetId="17">OFFSET('[25]TABLE 10'!$B$632,0,1,1,'[25]TABLE 10'!$D$1)</definedName>
    <definedName name="SENDRECEIPTSRANGE">OFFSET('[12]TABLE 10'!$B$632,0,1,1,'[12]TABLE 10'!$D$1)</definedName>
    <definedName name="SENDTIMELINESSRANGE" localSheetId="17">OFFSET('[25]TABLE 10'!$B$646,0,1,1,'[25]TABLE 10'!$D$1)</definedName>
    <definedName name="SENDTIMELINESSRANGE">OFFSET('[12]TABLE 10'!$B$646,0,1,1,'[12]TABLE 10'!$D$1)</definedName>
    <definedName name="TARGETLOOKUP" localSheetId="17">'[26]TABLE 2'!$N$222:$O$251</definedName>
    <definedName name="TARGETLOOKUP">'[13]TABLE 2'!$N$222:$O$251</definedName>
    <definedName name="TAXCASELOADCHANGE" localSheetId="17">OFFSET('[25]TABLE 10'!$B$749,0,1,1,'[25]TABLE 10'!$D$1)</definedName>
    <definedName name="TAXCASELOADCHANGE">OFFSET('[12]TABLE 10'!$B$749,0,1,1,'[12]TABLE 10'!$D$1)</definedName>
    <definedName name="TAXCASELOADRANGE" localSheetId="17">OFFSET('[25]TABLE 10'!$B$747,0,1,1,'[25]TABLE 10'!$D$1)</definedName>
    <definedName name="TAXCASELOADRANGE">OFFSET('[12]TABLE 10'!$B$747,0,1,1,'[12]TABLE 10'!$D$1)</definedName>
    <definedName name="TAXDISPOSALSAVERAGERANGE" localSheetId="17">OFFSET('[25]TABLE 10'!$B$743,0,1,1,'[25]TABLE 10'!$D$1)</definedName>
    <definedName name="TAXDISPOSALSAVERAGERANGE">OFFSET('[12]TABLE 10'!$B$743,0,1,1,'[12]TABLE 10'!$D$1)</definedName>
    <definedName name="TAXDISPOSALSRANGE" localSheetId="17">OFFSET('[25]TABLE 10'!$B$739,0,1,1,'[25]TABLE 10'!$D$1)</definedName>
    <definedName name="TAXDISPOSALSRANGE">OFFSET('[12]TABLE 10'!$B$739,0,1,1,'[12]TABLE 10'!$D$1)</definedName>
    <definedName name="TAXRATIORANGE" localSheetId="17">OFFSET('[25]TABLE 10'!$B$745,0,1,1,'[25]TABLE 10'!$D$1)</definedName>
    <definedName name="TAXRATIORANGE">OFFSET('[12]TABLE 10'!$B$745,0,1,1,'[12]TABLE 10'!$D$1)</definedName>
    <definedName name="TAXRATIORANGE2" localSheetId="17">OFFSET('[25]TABLE 10'!$B$746,0,1,1,'[25]TABLE 10'!$D$1)</definedName>
    <definedName name="TAXRATIORANGE2">OFFSET('[12]TABLE 10'!$B$746,0,1,1,'[12]TABLE 10'!$D$1)</definedName>
    <definedName name="TAXRECEIPTSAVERAGERANGE" localSheetId="17">OFFSET('[25]TABLE 10'!$B$741,0,1,1,'[25]TABLE 10'!$D$1)</definedName>
    <definedName name="TAXRECEIPTSAVERAGERANGE">OFFSET('[12]TABLE 10'!$B$741,0,1,1,'[12]TABLE 10'!$D$1)</definedName>
    <definedName name="TAXRECEIPTSRANGE" localSheetId="17">OFFSET('[25]TABLE 10'!$B$737,0,1,1,'[25]TABLE 10'!$D$1)</definedName>
    <definedName name="TAXRECEIPTSRANGE">OFFSET('[12]TABLE 10'!$B$737,0,1,1,'[12]TABLE 10'!$D$1)</definedName>
    <definedName name="TAXTIMELINESSRANGE" localSheetId="17">OFFSET('[25]TABLE 10'!$B$751,0,1,1,'[25]TABLE 10'!$D$1)</definedName>
    <definedName name="TAXTIMELINESSRANGE">OFFSET('[12]TABLE 10'!$B$751,0,1,1,'[12]TABLE 10'!$D$1)</definedName>
    <definedName name="TAXTIMELINESSRANGE2" localSheetId="17">OFFSET('[25]TABLE 10'!$B$753,0,1,1,'[25]TABLE 10'!$D$1)</definedName>
    <definedName name="TAXTIMELINESSRANGE2">OFFSET('[12]TABLE 10'!$B$753,0,1,1,'[12]TABLE 10'!$D$1)</definedName>
    <definedName name="TAXTIMELINESSRANGE3" localSheetId="17">OFFSET('[25]TABLE 10'!$B$755,0,1,1,'[25]TABLE 10'!$D$1)</definedName>
    <definedName name="TAXTIMELINESSRANGE3">OFFSET('[12]TABLE 10'!$B$755,0,1,1,'[12]TABLE 10'!$D$1)</definedName>
    <definedName name="tbl_Details" localSheetId="17">#REF!</definedName>
    <definedName name="tbl_Details">#REF!</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17">#REF!</definedName>
    <definedName name="Training_Support_Manager">#REF!</definedName>
    <definedName name="TSM_HQ" localSheetId="17">#REF!</definedName>
    <definedName name="TSM_HQ">#REF!</definedName>
    <definedName name="TSM_IAA" localSheetId="17">#REF!</definedName>
    <definedName name="TSM_IAA">#REF!</definedName>
    <definedName name="TSM_Tribunals" localSheetId="17">#REF!</definedName>
    <definedName name="TSM_Tribunals">#REF!</definedName>
    <definedName name="WC" localSheetId="17">#REF!</definedName>
    <definedName name="WC">#REF!</definedName>
    <definedName name="WE" localSheetId="17">#REF!</definedName>
    <definedName name="WE">#REF!</definedName>
    <definedName name="what" localSheetId="17">#REF!</definedName>
    <definedName name="what">#REF!</definedName>
    <definedName name="WPCASELOADCHANGE" localSheetId="17">OFFSET('[25]TABLE 10'!$B$899,0,1,1,'[25]TABLE 10'!$D$1)</definedName>
    <definedName name="WPCASELOADCHANGE">OFFSET('[12]TABLE 10'!$B$899,0,1,1,'[12]TABLE 10'!$D$1)</definedName>
    <definedName name="WPCASELOADRANGE" localSheetId="17">OFFSET('[25]TABLE 10'!$B$897,0,1,1,'[25]TABLE 10'!$D$1)</definedName>
    <definedName name="WPCASELOADRANGE">OFFSET('[12]TABLE 10'!$B$897,0,1,1,'[12]TABLE 10'!$D$1)</definedName>
    <definedName name="WPDISPOSALSAVERAGERANGE" localSheetId="17">OFFSET('[25]TABLE 10'!$B$893,0,1,1,'[25]TABLE 10'!$D$1)</definedName>
    <definedName name="WPDISPOSALSAVERAGERANGE">OFFSET('[12]TABLE 10'!$B$893,0,1,1,'[12]TABLE 10'!$D$1)</definedName>
    <definedName name="WPDISPOSALSRANGE" localSheetId="17">OFFSET('[25]TABLE 10'!$B$889,0,1,1,'[25]TABLE 10'!$D$1)</definedName>
    <definedName name="WPDISPOSALSRANGE">OFFSET('[12]TABLE 10'!$B$889,0,1,1,'[12]TABLE 10'!$D$1)</definedName>
    <definedName name="WPRATIORANGE" localSheetId="17">OFFSET('[25]TABLE 10'!$B$895,0,1,1,'[25]TABLE 10'!$D$1)</definedName>
    <definedName name="WPRATIORANGE">OFFSET('[12]TABLE 10'!$B$895,0,1,1,'[12]TABLE 10'!$D$1)</definedName>
    <definedName name="WPRATIORANGE2" localSheetId="17">OFFSET('[25]TABLE 10'!$B$896,0,1,1,'[25]TABLE 10'!$D$1)</definedName>
    <definedName name="WPRATIORANGE2">OFFSET('[12]TABLE 10'!$B$896,0,1,1,'[12]TABLE 10'!$D$1)</definedName>
    <definedName name="WPRECEIPTSAVERAGERANGE" localSheetId="17">OFFSET('[25]TABLE 10'!$B$891,0,1,1,'[25]TABLE 10'!$D$1)</definedName>
    <definedName name="WPRECEIPTSAVERAGERANGE">OFFSET('[12]TABLE 10'!$B$891,0,1,1,'[12]TABLE 10'!$D$1)</definedName>
    <definedName name="WPRECEIPTSRANGE" localSheetId="17">OFFSET('[25]TABLE 10'!$B$887,0,1,1,'[25]TABLE 10'!$D$1)</definedName>
    <definedName name="WPRECEIPTSRANGE">OFFSET('[12]TABLE 10'!$B$887,0,1,1,'[12]TABLE 10'!$D$1)</definedName>
    <definedName name="WPTIMELINESSRANGE" localSheetId="17">OFFSET('[25]TABLE 10'!$B$901,0,1,1,'[25]TABLE 10'!$D$1)</definedName>
    <definedName name="WPTIMELINESSRANGE">OFFSET('[12]TABLE 10'!$B$901,0,1,1,'[12]TABLE 10'!$D$1)</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7"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7"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<sst xmlns="http://schemas.openxmlformats.org/spreadsheetml/2006/main" count="2703" uniqueCount="454">
  <si>
    <t>Table</t>
  </si>
  <si>
    <t>Title</t>
  </si>
  <si>
    <t>Summary</t>
  </si>
  <si>
    <t>S.1</t>
  </si>
  <si>
    <t>Receipts</t>
  </si>
  <si>
    <t>Disposals</t>
  </si>
  <si>
    <t>Caseload outstanding</t>
  </si>
  <si>
    <t>Timeliness</t>
  </si>
  <si>
    <t>Annex B</t>
  </si>
  <si>
    <t>B.1</t>
  </si>
  <si>
    <t>Change of Names of Tribunals</t>
  </si>
  <si>
    <t xml:space="preserve">Table S.1 </t>
  </si>
  <si>
    <t>Index</t>
  </si>
  <si>
    <t>2007/08</t>
  </si>
  <si>
    <t>2008/09</t>
  </si>
  <si>
    <t>2009/10</t>
  </si>
  <si>
    <t xml:space="preserve">2010/11 </t>
  </si>
  <si>
    <t>2011/12</t>
  </si>
  <si>
    <t>2012/13</t>
  </si>
  <si>
    <t>Change 2007/08 to 2012/13*</t>
  </si>
  <si>
    <t>Change 2011/12 to 2012/13*</t>
  </si>
  <si>
    <t>Share in 2012/13</t>
  </si>
  <si>
    <t xml:space="preserve">Receipts </t>
  </si>
  <si>
    <t>Annual Total</t>
  </si>
  <si>
    <r>
      <t>Annual Total</t>
    </r>
  </si>
  <si>
    <t>Tribunals Overall</t>
  </si>
  <si>
    <t xml:space="preserve">Employment Appeal </t>
  </si>
  <si>
    <t>Employment</t>
  </si>
  <si>
    <t xml:space="preserve">     Singles</t>
  </si>
  <si>
    <t>..</t>
  </si>
  <si>
    <t xml:space="preserve">     Multiples</t>
  </si>
  <si>
    <t>Social Security and Child Support</t>
  </si>
  <si>
    <t>Mental Health</t>
  </si>
  <si>
    <t>Special Tribunals</t>
  </si>
  <si>
    <t>Source:</t>
  </si>
  <si>
    <t>Notes</t>
  </si>
  <si>
    <t>* Percentage changes and proportions are only shown for cases greater than 100 in the latest quarter</t>
  </si>
  <si>
    <t xml:space="preserve">Disposals </t>
  </si>
  <si>
    <t xml:space="preserve">Table 1.1 </t>
  </si>
  <si>
    <t xml:space="preserve">2012/13 </t>
  </si>
  <si>
    <t>.</t>
  </si>
  <si>
    <t>Asylum Support</t>
  </si>
  <si>
    <t>Care Standards</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</si>
  <si>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</si>
  <si>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</si>
  <si>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</si>
  <si>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</si>
  <si>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</si>
  <si>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</si>
  <si>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</si>
  <si>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</si>
  <si>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 xml:space="preserve">Upper Tribunal (Administrative Appeals Chamber </t>
  </si>
  <si>
    <t>War Pensions and Armed Forces Compensation Chamber</t>
  </si>
  <si>
    <t xml:space="preserve">Table 1.2 </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</si>
  <si>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</si>
  <si>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</si>
  <si>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</si>
  <si>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</si>
  <si>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</si>
  <si>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</si>
  <si>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</si>
  <si>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</si>
  <si>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</si>
  <si>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</si>
  <si>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</si>
  <si>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</si>
  <si>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</si>
  <si>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</si>
  <si>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</si>
  <si>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</si>
  <si>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</si>
  <si>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</si>
  <si>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</si>
  <si>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</si>
  <si>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</si>
  <si>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</si>
  <si>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t>Table 1.3</t>
  </si>
  <si>
    <t>2010/11</t>
  </si>
  <si>
    <t>Asylum</t>
  </si>
  <si>
    <t>Managed Migration</t>
  </si>
  <si>
    <t>Entry Clearance</t>
  </si>
  <si>
    <t>Family Visit Visa</t>
  </si>
  <si>
    <t>Deport and others</t>
  </si>
  <si>
    <t xml:space="preserve">Table 1.4 </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</si>
  <si>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</si>
  <si>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</si>
  <si>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</si>
  <si>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</si>
  <si>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</si>
  <si>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</si>
  <si>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</si>
  <si>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</si>
  <si>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</si>
  <si>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</si>
  <si>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</si>
  <si>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</si>
  <si>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</si>
  <si>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</si>
  <si>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</si>
  <si>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</si>
  <si>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</si>
  <si>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</si>
  <si>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</si>
  <si>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Lookalikes</t>
  </si>
  <si>
    <t>Maternity Benefit/Allowances</t>
  </si>
  <si>
    <t>Others (Extinct/rare Benefits)</t>
  </si>
  <si>
    <t>Penalty Proceedings</t>
  </si>
  <si>
    <t>Pension credits</t>
  </si>
  <si>
    <t>Retirement Pension</t>
  </si>
  <si>
    <t>Severe Disablement Benefit/Allowance</t>
  </si>
  <si>
    <t>Social Fund</t>
  </si>
  <si>
    <t>Vaccine Damage Appeals</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</si>
  <si>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</si>
  <si>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</si>
  <si>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</si>
  <si>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</si>
  <si>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r>
      <t>Employment Support Allowance</t>
    </r>
    <r>
      <rPr>
        <vertAlign val="superscript"/>
        <sz val="10"/>
        <rFont val="Arial"/>
        <family val="2"/>
      </rPr>
      <t xml:space="preserve"> 1</t>
    </r>
  </si>
  <si>
    <t>Table 2.1</t>
  </si>
  <si>
    <t xml:space="preserve">Table 2.2 </t>
  </si>
  <si>
    <t>Jurisdiction</t>
  </si>
  <si>
    <t>Total Claims Disposed</t>
  </si>
  <si>
    <t>Unfair dismissal</t>
  </si>
  <si>
    <t>Unauthorised deductions (Formerly Wages Act)</t>
  </si>
  <si>
    <t>Religious belief discrimination</t>
  </si>
  <si>
    <t>Sexual orientation discrimination</t>
  </si>
  <si>
    <t>Age discrimination</t>
  </si>
  <si>
    <t>Working time</t>
  </si>
  <si>
    <t>All</t>
  </si>
  <si>
    <t>Average jurisdictional complaints per case disposed</t>
  </si>
  <si>
    <t>1) Excludes a small proportion of cases due to a change of computer system during the year.</t>
  </si>
  <si>
    <t xml:space="preserve">Table 2.3 </t>
  </si>
  <si>
    <t>ACAS Conciliated Settlements</t>
  </si>
  <si>
    <t>Successful at hearing</t>
  </si>
  <si>
    <t>Unsuccessful at hearing</t>
  </si>
  <si>
    <t>Withdrawn</t>
  </si>
  <si>
    <t>Struck Out (not at a hearing)</t>
  </si>
  <si>
    <t>Dismissed at a preliminary hearing</t>
  </si>
  <si>
    <t>Default judgement</t>
  </si>
  <si>
    <t xml:space="preserve">Table 2.4 </t>
  </si>
  <si>
    <t>Determined</t>
  </si>
  <si>
    <t>Invalid/Out of Time</t>
  </si>
  <si>
    <t>Struck out</t>
  </si>
  <si>
    <t xml:space="preserve"> </t>
  </si>
  <si>
    <t>%</t>
  </si>
  <si>
    <t>Determined: decided by a Judge at / or following / an oral hearing, or on paper</t>
  </si>
  <si>
    <t>Withdrawn: appeal withdrawn, either by the Appellant or Respondent</t>
  </si>
  <si>
    <t>Struck out: appeal closed administratively where the fee has not been paid, remitted or exempted</t>
  </si>
  <si>
    <t xml:space="preserve">Table 2.5 </t>
  </si>
  <si>
    <t>Determined at hearing / papers</t>
  </si>
  <si>
    <t>Allowed</t>
  </si>
  <si>
    <t>Dismissed</t>
  </si>
  <si>
    <t>Table 2.6</t>
  </si>
  <si>
    <t xml:space="preserve">Housing/Council Tax benefit </t>
  </si>
  <si>
    <t xml:space="preserve">Employment Support Allowance </t>
  </si>
  <si>
    <t>Pension Credits</t>
  </si>
  <si>
    <t>1) Cases cleared at hearing include some withdrawals.</t>
  </si>
  <si>
    <t>2) Cases cleared without a hearing includes strike outs, superseded and withdrawals prior to a hearing.</t>
  </si>
  <si>
    <t>Table 2.7</t>
  </si>
  <si>
    <t>2) Decisions in favour, those cases where the original decision is revised in favour of the customer.</t>
  </si>
  <si>
    <t>3) Decisions Upheld, those cases where the original decision by the First tier agency is upheld.</t>
  </si>
  <si>
    <r>
      <t>Cleared at Hearing</t>
    </r>
    <r>
      <rPr>
        <b/>
        <vertAlign val="superscript"/>
        <sz val="10"/>
        <rFont val="Arial"/>
        <family val="2"/>
      </rPr>
      <t>1</t>
    </r>
  </si>
  <si>
    <r>
      <t>Cleared at Hearing</t>
    </r>
    <r>
      <rPr>
        <b/>
        <vertAlign val="superscript"/>
        <sz val="10"/>
        <rFont val="Arial"/>
        <family val="2"/>
      </rPr>
      <t>2</t>
    </r>
  </si>
  <si>
    <r>
      <t>First Tier Tribunal (Immigration and Asylum Chamber)</t>
    </r>
    <r>
      <rPr>
        <b/>
        <vertAlign val="superscript"/>
        <sz val="10"/>
        <rFont val="Arial"/>
        <family val="2"/>
      </rPr>
      <t>1,2</t>
    </r>
  </si>
  <si>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</si>
  <si>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</si>
  <si>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r>
      <t>Charity</t>
    </r>
    <r>
      <rPr>
        <vertAlign val="superscript"/>
        <sz val="10"/>
        <rFont val="Arial"/>
        <family val="2"/>
      </rPr>
      <t>3</t>
    </r>
  </si>
  <si>
    <r>
      <t>Community Right To Bid</t>
    </r>
    <r>
      <rPr>
        <vertAlign val="superscript"/>
        <sz val="10"/>
        <rFont val="Arial"/>
        <family val="2"/>
      </rPr>
      <t>3</t>
    </r>
  </si>
  <si>
    <r>
      <t>Consumer Credit</t>
    </r>
    <r>
      <rPr>
        <vertAlign val="superscript"/>
        <sz val="10"/>
        <rFont val="Arial"/>
        <family val="2"/>
      </rPr>
      <t>3</t>
    </r>
  </si>
  <si>
    <r>
      <t>Environment</t>
    </r>
    <r>
      <rPr>
        <vertAlign val="superscript"/>
        <sz val="10"/>
        <rFont val="Arial"/>
        <family val="2"/>
      </rPr>
      <t>3</t>
    </r>
    <r>
      <rPr>
        <sz val="10"/>
        <rFont val="Arial"/>
        <family val="2"/>
      </rPr>
      <t xml:space="preserve"> </t>
    </r>
  </si>
  <si>
    <r>
      <t>Estate Agents</t>
    </r>
    <r>
      <rPr>
        <vertAlign val="superscript"/>
        <sz val="10"/>
        <rFont val="Arial"/>
        <family val="2"/>
      </rPr>
      <t>3</t>
    </r>
  </si>
  <si>
    <r>
      <t>Examination Board</t>
    </r>
    <r>
      <rPr>
        <vertAlign val="superscript"/>
        <sz val="10"/>
        <color indexed="8"/>
        <rFont val="Arial"/>
        <family val="2"/>
      </rPr>
      <t>3</t>
    </r>
  </si>
  <si>
    <r>
      <t>Food</t>
    </r>
    <r>
      <rPr>
        <vertAlign val="superscript"/>
        <sz val="10"/>
        <rFont val="Arial"/>
        <family val="2"/>
      </rPr>
      <t>6</t>
    </r>
  </si>
  <si>
    <r>
      <t>Gangmasters Licensing Appeals</t>
    </r>
    <r>
      <rPr>
        <vertAlign val="superscript"/>
        <sz val="10"/>
        <rFont val="Arial"/>
        <family val="2"/>
      </rPr>
      <t>3</t>
    </r>
  </si>
  <si>
    <r>
      <t>Local Government Standards in England</t>
    </r>
    <r>
      <rPr>
        <vertAlign val="superscript"/>
        <sz val="10"/>
        <rFont val="Arial"/>
        <family val="2"/>
      </rPr>
      <t>3</t>
    </r>
  </si>
  <si>
    <r>
      <t>Primary Health Lists</t>
    </r>
    <r>
      <rPr>
        <vertAlign val="superscript"/>
        <sz val="10"/>
        <rFont val="Arial"/>
        <family val="2"/>
      </rPr>
      <t>3</t>
    </r>
  </si>
  <si>
    <r>
      <t>Reserve Forces Appeal Tribunals</t>
    </r>
    <r>
      <rPr>
        <vertAlign val="superscript"/>
        <sz val="10"/>
        <rFont val="Arial"/>
        <family val="2"/>
      </rPr>
      <t>3</t>
    </r>
  </si>
  <si>
    <r>
      <t>Residential Property Tribunals</t>
    </r>
    <r>
      <rPr>
        <vertAlign val="superscript"/>
        <sz val="10"/>
        <rFont val="Arial"/>
        <family val="2"/>
      </rPr>
      <t>3</t>
    </r>
  </si>
  <si>
    <r>
      <t>First tier Tax Chamber</t>
    </r>
    <r>
      <rPr>
        <vertAlign val="superscript"/>
        <sz val="10"/>
        <rFont val="Arial"/>
        <family val="2"/>
      </rPr>
      <t>3</t>
    </r>
  </si>
  <si>
    <r>
      <t>Transport</t>
    </r>
    <r>
      <rPr>
        <vertAlign val="superscript"/>
        <sz val="10"/>
        <rFont val="Arial"/>
        <family val="2"/>
      </rPr>
      <t>4</t>
    </r>
  </si>
  <si>
    <r>
      <t>Upper Tribunal (Tax &amp; Chancery)</t>
    </r>
    <r>
      <rPr>
        <vertAlign val="superscript"/>
        <sz val="10"/>
        <rFont val="Arial"/>
        <family val="2"/>
      </rPr>
      <t>5</t>
    </r>
  </si>
  <si>
    <t>1) Data includes Employment and Support Allowance and Employment and Support Allowance (Incapacity Benefit reassessment). Employment and Support Allowance was introduced in October 2008 and Incapacity Benefit reassessment followed in October 2010.</t>
  </si>
  <si>
    <t>1) Cleared at hearing includes cases withdrawn at hearing therefore some percentages do not sum to 100.</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</si>
  <si>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</si>
  <si>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</si>
  <si>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</si>
  <si>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3) Details of those Tribunals that have become part of HMCTS or changed name are detailed in Table B.1.</t>
  </si>
  <si>
    <t>4) Includes appeals against decisions of the Registrar of Approved Driving Instructors and Traffic Commissioner appeals (heard by the Upper Tribunal (Administrative Appeals Chamber)).</t>
  </si>
  <si>
    <t xml:space="preserve">Table 3.1 </t>
  </si>
  <si>
    <t xml:space="preserve">Table 4.1 </t>
  </si>
  <si>
    <t>Tribunal</t>
  </si>
  <si>
    <t>25 per cent point</t>
  </si>
  <si>
    <t>75 per cent point</t>
  </si>
  <si>
    <t>Immigration and Asylum (all)</t>
  </si>
  <si>
    <t>Difference</t>
  </si>
  <si>
    <t>Employment Tribunals (all)</t>
  </si>
  <si>
    <t>SSCS (all)</t>
  </si>
  <si>
    <t>Table 4.2</t>
  </si>
  <si>
    <t>Table 4.3</t>
  </si>
  <si>
    <t>Entry Clearance Officer</t>
  </si>
  <si>
    <t>Single</t>
  </si>
  <si>
    <t>Multiple</t>
  </si>
  <si>
    <t>Equal Pay</t>
  </si>
  <si>
    <t>Disability Discrimination</t>
  </si>
  <si>
    <t>Race or Sexual Discrimination</t>
  </si>
  <si>
    <t>Religious Belief, Sexual Preference</t>
  </si>
  <si>
    <t>Working Time Regulations</t>
  </si>
  <si>
    <t>Unfair Dismissal, Redundancy, Insolvency</t>
  </si>
  <si>
    <t>National Minimum Wage</t>
  </si>
  <si>
    <t>Unauthorised Deductions (Wages Act)</t>
  </si>
  <si>
    <t>Judge only                                                                        (Job Seekers’ Allowance, Housing Benefit, Council Tax Relief, Child Support, ESA/IB cases with no medical element)</t>
  </si>
  <si>
    <t>Judge, Medical Member and/or Specialist Disability Member                                                                                 (Disability Living Allowance/ Attendance Allowance)</t>
  </si>
  <si>
    <t>Judge and Medical Member
(ESA/IB)</t>
  </si>
  <si>
    <t>Judge and Senior Medical Member                                      (Industrial Injury/Disablement Benefit,Vaccine Damage)</t>
  </si>
  <si>
    <t>Mental Health (all)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</si>
  <si>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</si>
  <si>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</si>
  <si>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</si>
  <si>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</si>
  <si>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Immigration and Asylum Tribunal</t>
  </si>
  <si>
    <t>Employment Tribunal</t>
  </si>
  <si>
    <t>Social Security and Child Support Tribunal</t>
  </si>
  <si>
    <t>Mental Health Tribunal</t>
  </si>
  <si>
    <t>Community Right To Bid</t>
  </si>
  <si>
    <t>Examination Board</t>
  </si>
  <si>
    <t>Food</t>
  </si>
  <si>
    <t>Table B.1</t>
  </si>
  <si>
    <t>Tribunal or Jurisdictional Name</t>
  </si>
  <si>
    <t>Formerly known as:</t>
  </si>
  <si>
    <t>Details of Changes / Date of creation</t>
  </si>
  <si>
    <t>N/A</t>
  </si>
  <si>
    <t>Asylum Support (AS)</t>
  </si>
  <si>
    <t>Asylum Support Tribunal. Transferred to HMCTS (former Tribunals Service) from the Home Office</t>
  </si>
  <si>
    <t>Care Standards (CS)</t>
  </si>
  <si>
    <t>Care Standards Tribunal</t>
  </si>
  <si>
    <t>Charity</t>
  </si>
  <si>
    <t xml:space="preserve">Consumer Credit </t>
  </si>
  <si>
    <t>Consumer Credit Tribunal</t>
  </si>
  <si>
    <t>Environment</t>
  </si>
  <si>
    <t>Estate Agents</t>
  </si>
  <si>
    <t>Estate Agent Appeals Tribunal. Transferred to HMCTS from the former Department for Business Enterprise and Regulatory Reform, now the Department for Business, Innovation and Skills (BIS).</t>
  </si>
  <si>
    <t>Created in May 2012 as part of the General Regulatory Chamber.</t>
  </si>
  <si>
    <t>Created in January 2013 as part of the General Regulatory Chamber.</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</si>
  <si>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</si>
  <si>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</si>
  <si>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</si>
  <si>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Immigration Services Tribunal. The Immigration Services Tribunal transferred into the General Regulatory Chamber of the First-tier Tribunal</t>
  </si>
  <si>
    <t>Local Government Standards in England</t>
  </si>
  <si>
    <t>Adjudication Panel for England. Transferred to the HMCTS from the Standards Board for England (SBE)</t>
  </si>
  <si>
    <t>Primary Health Lists</t>
  </si>
  <si>
    <t>Family Health Services Appeal Authority (FHSAA) transferred into HMCTS</t>
  </si>
  <si>
    <t>Reserve Forces Appeal Tribunals</t>
  </si>
  <si>
    <t>Transferred to the HMCTS from the Ministry of Defence</t>
  </si>
  <si>
    <t>Residential Property Tribunal</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</si>
  <si>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</si>
  <si>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</si>
  <si>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</si>
  <si>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Upper Tribunal (Administrative Appeals Chamber)</t>
  </si>
  <si>
    <t xml:space="preserve"> Nov -08</t>
  </si>
  <si>
    <t>Upper Tribunal (Tax and Chancery)</t>
  </si>
  <si>
    <t>Pensions Appeal Tribunal (PAT) became the War Pensions and Armed Forces Chamber</t>
  </si>
  <si>
    <t>The Upper Tribunal (AAC) was established in November 2008 under the TCE Act 2007, replacing the Office of Social Security and Child Support Commissioners (OSSCSC).</t>
  </si>
  <si>
    <t>Information presented for 2007-08 refers to OSSCSC, and for November 2008 onwards to the Upper Tribunal Admin Appeals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</si>
  <si>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</si>
  <si>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 xml:space="preserve">Outstanding Caseload </t>
  </si>
  <si>
    <r>
      <t>First Tier Tribunal (Immigration and Asylum Chamber)</t>
    </r>
    <r>
      <rPr>
        <b/>
        <vertAlign val="superscript"/>
        <sz val="10"/>
        <rFont val="Arial"/>
        <family val="0"/>
      </rPr>
      <t>1,2</t>
    </r>
  </si>
  <si>
    <t>4) This now includes three jurisdictions relating to pregnancy that were previously recorded under ‘Other’.</t>
  </si>
  <si>
    <t>2013/14</t>
  </si>
  <si>
    <t>Total Number of Receipts, Disposals and Caseload Outstanding by Jurisdiction, 2007/08 to 2013/14</t>
  </si>
  <si>
    <t>Total Number of Tribunals Receipts by Jurisdiction, 2007/08 to 2013/14</t>
  </si>
  <si>
    <t>Total Number of Employment Tribunal Receipts by Jurisdiction, 2007/08 to 2013/14</t>
  </si>
  <si>
    <t>Total Number of First Tier Tribunal (Immigration and Asylum) Receipts by Case type, 2007/08 to 2013/14</t>
  </si>
  <si>
    <t>Total Number of Social Security and Child Support Receipts by Benefit Type, 2009/10 to 2013/14</t>
  </si>
  <si>
    <t>Total Number of Tribunals Disposals by Jurisdiction, 2007/08 to 2013/14</t>
  </si>
  <si>
    <t xml:space="preserve">Total Number of Employment Tribunal Disposals by Jurisdiction, 2007/08 to 2013/14 </t>
  </si>
  <si>
    <t>Percentage of Employment Tribunal Disposals by Outcome and Jurisdiction, 2007/08 to 2013/14</t>
  </si>
  <si>
    <t>Number of First Tier Tribunal (Immigration and Asylum) Appeals Disposed by Category and by Case Type, 2007/08 to 2013/14</t>
  </si>
  <si>
    <t>Number of First Tier Tribunal (Immigration and Asylum) Appeals Determined at Hearing or on Paper, by Outcome Category and Case Type, 2007/08 to 2013/14</t>
  </si>
  <si>
    <t>Social Security and Child Support Disposals by Category and by Benefit Type, 2009/10 to 2013/14</t>
  </si>
  <si>
    <t>Social Security and Child Support Disposals Cleared at Hearing by Outcomes and Benefit Type, 2009/10 to 2013/14</t>
  </si>
  <si>
    <t>Total Number of Tribunals Caseload Outstanding by Jurisdiction, 2007/08 to 2013/14</t>
  </si>
  <si>
    <t>Percentage of clearances that took place in April to June 2013, by age of case at clearance</t>
  </si>
  <si>
    <t>Percentage of clearances that took place in April to June 2013, by age of case at clearance by Jurisdiction</t>
  </si>
  <si>
    <t xml:space="preserve">Employment </t>
  </si>
  <si>
    <t>Cumulative percentage of clearances that took place in July 2012 to June 2013, by age of case at clearance</t>
  </si>
  <si>
    <t>Agricultural Land and Drainage</t>
  </si>
  <si>
    <t>Formerly Agricultural Land Tribunals. Title changed following creation of the Property Chamber</t>
  </si>
  <si>
    <t>Land Registration</t>
  </si>
  <si>
    <t>Personal Independence Payment</t>
  </si>
  <si>
    <t>Universal Credit</t>
  </si>
  <si>
    <t>8th April 2013</t>
  </si>
  <si>
    <t>29th April 2013</t>
  </si>
  <si>
    <t>2) Personal Independence Payment (New Claim Appeals) which replaces Disability Living Allowance was introduced on 8 April 2013.</t>
  </si>
  <si>
    <t>3) Universal Credit was introduced on 29 April 2013 in selected areas of Greater Manchester and Cheshire. It will gradually be rolled out to the rest of the UK from October 2013.</t>
  </si>
  <si>
    <t>3) Personal Independence Payment (New Claim Appeals) which replaces Disability Living Allowance was introduced on 8 April 2013</t>
  </si>
  <si>
    <t>4) Universal Credit was introduced on 29 April 2013 in selected areas of Greater Manchester and Cheshire. It will gradually be rolled out to the rest of the UK from October 2013.</t>
  </si>
  <si>
    <t>4) Personal Independence Payment (New Claim Appeals) which replaces Disability Living Allowance was introduced on 8 April 2013</t>
  </si>
  <si>
    <t>5) Universal Credit was introduced on 29 April 2013 in selected areas of Greater Manchester and Cheshire. It will gradually be rolled out to the rest of the UK from October 2013.</t>
  </si>
  <si>
    <t>50 per cent point (median)</t>
  </si>
  <si>
    <t>Average (mean)</t>
  </si>
  <si>
    <t>Formerly The Adjudicator to HM Land Registry. Title changed following creation of the Property Chamber</t>
  </si>
  <si>
    <t>Apr-Jun</t>
  </si>
  <si>
    <t>Jul-Sep</t>
  </si>
  <si>
    <t>Oct-Dec</t>
  </si>
  <si>
    <t>Jan-Mar</t>
  </si>
  <si>
    <r>
      <t xml:space="preserve">Personal Independence Payment </t>
    </r>
    <r>
      <rPr>
        <vertAlign val="superscript"/>
        <sz val="10"/>
        <rFont val="Arial"/>
        <family val="0"/>
      </rPr>
      <t>3</t>
    </r>
  </si>
  <si>
    <r>
      <t xml:space="preserve">Universal Credit </t>
    </r>
    <r>
      <rPr>
        <vertAlign val="superscript"/>
        <sz val="10"/>
        <rFont val="Arial"/>
        <family val="0"/>
      </rPr>
      <t>4</t>
    </r>
  </si>
  <si>
    <r>
      <t xml:space="preserve">Personal Independence Payment </t>
    </r>
    <r>
      <rPr>
        <vertAlign val="superscript"/>
        <sz val="10"/>
        <rFont val="Arial"/>
        <family val="0"/>
      </rPr>
      <t>4</t>
    </r>
  </si>
  <si>
    <r>
      <t xml:space="preserve">Universal Credit </t>
    </r>
    <r>
      <rPr>
        <vertAlign val="superscript"/>
        <sz val="10"/>
        <rFont val="Arial"/>
        <family val="0"/>
      </rPr>
      <t>5</t>
    </r>
  </si>
  <si>
    <r>
      <t>Land Registration</t>
    </r>
    <r>
      <rPr>
        <vertAlign val="superscript"/>
        <sz val="10"/>
        <rFont val="Arial"/>
        <family val="2"/>
      </rPr>
      <t>3</t>
    </r>
  </si>
  <si>
    <r>
      <t>Agricultural Land and Drainage</t>
    </r>
    <r>
      <rPr>
        <vertAlign val="superscript"/>
        <sz val="10"/>
        <rFont val="Arial"/>
        <family val="2"/>
      </rPr>
      <t>3</t>
    </r>
  </si>
  <si>
    <r>
      <t>Personal Independence Payment</t>
    </r>
    <r>
      <rPr>
        <vertAlign val="superscript"/>
        <sz val="10"/>
        <rFont val="Arial"/>
        <family val="2"/>
      </rPr>
      <t xml:space="preserve"> 2</t>
    </r>
  </si>
  <si>
    <r>
      <t xml:space="preserve">Universal Credit </t>
    </r>
    <r>
      <rPr>
        <vertAlign val="superscript"/>
        <sz val="10"/>
        <rFont val="Arial"/>
        <family val="2"/>
      </rPr>
      <t>3</t>
    </r>
  </si>
  <si>
    <t>7) Formerly Alternative Business Structures</t>
  </si>
  <si>
    <t>Professional Regulation</t>
  </si>
  <si>
    <t>Alternative Business Structures</t>
  </si>
  <si>
    <r>
      <t>Professional Regulation</t>
    </r>
    <r>
      <rPr>
        <vertAlign val="superscript"/>
        <sz val="10"/>
        <rFont val="Arial"/>
        <family val="2"/>
      </rPr>
      <t>3,7</t>
    </r>
  </si>
  <si>
    <r>
      <t>Examination Board</t>
    </r>
    <r>
      <rPr>
        <vertAlign val="superscript"/>
        <sz val="10"/>
        <rFont val="Arial"/>
        <family val="2"/>
      </rPr>
      <t>3</t>
    </r>
  </si>
  <si>
    <t>Created October 2011. Changed name April 2013.</t>
  </si>
  <si>
    <t>Dismissed Rule 27</t>
  </si>
  <si>
    <t>Dismissed Upon Withdrawal</t>
  </si>
  <si>
    <t>Case Discontinued</t>
  </si>
  <si>
    <r>
      <t>Lookalikes</t>
    </r>
    <r>
      <rPr>
        <vertAlign val="superscript"/>
        <sz val="10"/>
        <rFont val="Arial"/>
        <family val="2"/>
      </rPr>
      <t>4</t>
    </r>
  </si>
  <si>
    <t>Multiple claim cases</t>
  </si>
  <si>
    <t>Mean number of claims per multiple case</t>
  </si>
  <si>
    <t xml:space="preserve">Please note additional information are published alongside this report for: </t>
  </si>
  <si>
    <t>1. Employment Tribunals and Employment Appeal Tribunals (Financial years to 2012/13)</t>
  </si>
  <si>
    <t>2. Special Educational Needs and Disability Tribunal (Academic years to 2012/13)</t>
  </si>
  <si>
    <t>Change Q3 2012/13 to Q3 2013/14*</t>
  </si>
  <si>
    <t>Change Q2 2013/14 to Q3 2013/14*</t>
  </si>
  <si>
    <t>Share in Q3 2013/14*</t>
  </si>
  <si>
    <t>Percentage of clearances that took place in October to December 2013, by age of case at clearance</t>
  </si>
  <si>
    <t>October to December 2013</t>
  </si>
  <si>
    <t>October to December 2012</t>
  </si>
  <si>
    <t>Percentage of clearances that took place in October to December 2013, by age of case at clearance by Jurisdiction</t>
  </si>
  <si>
    <t>Cumulative percentage of clearances that took place in calendar year 2013, by age of case at clearance</t>
  </si>
  <si>
    <t>January to December 2013</t>
  </si>
  <si>
    <t>January to December 2012</t>
  </si>
  <si>
    <t>10 weeks or less</t>
  </si>
  <si>
    <t>20 weeks or less</t>
  </si>
  <si>
    <t>28 weeks or less</t>
  </si>
  <si>
    <t>9 weeks or less</t>
  </si>
  <si>
    <t>17 weeks or less</t>
  </si>
  <si>
    <t>24 weeks or less</t>
  </si>
  <si>
    <t>12 weeks or less</t>
  </si>
  <si>
    <t>21 weeks or less</t>
  </si>
  <si>
    <t>32 weeks or less</t>
  </si>
  <si>
    <t>16 weeks or less</t>
  </si>
  <si>
    <t>34 weeks or less</t>
  </si>
  <si>
    <t>5 weeks or less</t>
  </si>
  <si>
    <t>7 weeks or less</t>
  </si>
  <si>
    <t>30 weeks or less</t>
  </si>
  <si>
    <t>40 weeks or less</t>
  </si>
  <si>
    <t>47 weeks or less</t>
  </si>
  <si>
    <t>22 weeks or less</t>
  </si>
  <si>
    <t>26 weeks or less</t>
  </si>
  <si>
    <t>15 weeks or less</t>
  </si>
  <si>
    <t>37 weeks or less</t>
  </si>
  <si>
    <t>24 weeks</t>
  </si>
  <si>
    <t>18 weeks</t>
  </si>
  <si>
    <t>26 weeks</t>
  </si>
  <si>
    <t>21 weeks</t>
  </si>
  <si>
    <t>14 weeks</t>
  </si>
  <si>
    <t>40 weeks</t>
  </si>
  <si>
    <t>29 weeks</t>
  </si>
  <si>
    <t>Less than 1 week</t>
  </si>
  <si>
    <t>More than 10 but less than 15 weeks</t>
  </si>
  <si>
    <t>More than 3 but less than 7 weeks</t>
  </si>
  <si>
    <t>More than 7 but less than 9 weeks</t>
  </si>
  <si>
    <t>More than 9 but less than 12 weeks</t>
  </si>
  <si>
    <t>76 weeks</t>
  </si>
  <si>
    <t>72 weeks</t>
  </si>
  <si>
    <t>29  weeks or less</t>
  </si>
  <si>
    <t xml:space="preserve"> 2 years or less</t>
  </si>
  <si>
    <t>73 weeks</t>
  </si>
  <si>
    <t>19 weeks</t>
  </si>
  <si>
    <t>38 weeks</t>
  </si>
  <si>
    <t>28 weeks</t>
  </si>
  <si>
    <t>35 weeks</t>
  </si>
  <si>
    <t>17 weeks</t>
  </si>
  <si>
    <t>30 weeks</t>
  </si>
  <si>
    <t>27 weeks</t>
  </si>
  <si>
    <t>20 weeks</t>
  </si>
  <si>
    <t>37 weeks</t>
  </si>
  <si>
    <t xml:space="preserve">4) These are stayed cases, pending a decision on a related case, before a higher court. They may relete to another benefit. </t>
  </si>
  <si>
    <t>2) These jurisdictions were included in the 'Other' category until Q3 2013/14</t>
  </si>
  <si>
    <r>
      <t>Part Time Workers Regulations</t>
    </r>
    <r>
      <rPr>
        <vertAlign val="superscript"/>
        <sz val="10"/>
        <rFont val="Arial"/>
        <family val="2"/>
      </rPr>
      <t>2</t>
    </r>
  </si>
  <si>
    <r>
      <t>Redundancy – failure to inform and consult</t>
    </r>
    <r>
      <rPr>
        <vertAlign val="superscript"/>
        <sz val="10"/>
        <rFont val="Arial"/>
        <family val="2"/>
      </rPr>
      <t>2</t>
    </r>
  </si>
  <si>
    <r>
      <t>Suffer a detriment / unfair dismissal - pregnancy</t>
    </r>
    <r>
      <rPr>
        <vertAlign val="superscript"/>
        <sz val="10"/>
        <rFont val="Arial"/>
        <family val="2"/>
      </rPr>
      <t>2</t>
    </r>
  </si>
  <si>
    <r>
      <t>Transfer of an undertaking - failure to inform and consult</t>
    </r>
    <r>
      <rPr>
        <vertAlign val="superscript"/>
        <sz val="10"/>
        <rFont val="Arial"/>
        <family val="2"/>
      </rPr>
      <t>2</t>
    </r>
  </si>
  <si>
    <r>
      <t>Written pay statement</t>
    </r>
    <r>
      <rPr>
        <vertAlign val="superscript"/>
        <sz val="10"/>
        <rFont val="Arial"/>
        <family val="2"/>
      </rPr>
      <t>2</t>
    </r>
  </si>
  <si>
    <r>
      <t>Written statement of reasons for dismissal</t>
    </r>
    <r>
      <rPr>
        <vertAlign val="superscript"/>
        <sz val="10"/>
        <rFont val="Arial"/>
        <family val="2"/>
      </rPr>
      <t>2</t>
    </r>
  </si>
  <si>
    <r>
      <t>Written statement of terms and conditions</t>
    </r>
    <r>
      <rPr>
        <vertAlign val="superscript"/>
        <sz val="10"/>
        <rFont val="Arial"/>
        <family val="2"/>
      </rPr>
      <t>2</t>
    </r>
  </si>
  <si>
    <r>
      <t>2008/09</t>
    </r>
    <r>
      <rPr>
        <b/>
        <vertAlign val="superscript"/>
        <sz val="10"/>
        <rFont val="Arial"/>
        <family val="2"/>
      </rPr>
      <t>1</t>
    </r>
  </si>
  <si>
    <r>
      <t>Gender Recognition Panel</t>
    </r>
    <r>
      <rPr>
        <vertAlign val="superscript"/>
        <sz val="10"/>
        <rFont val="Arial"/>
        <family val="2"/>
      </rPr>
      <t>r</t>
    </r>
  </si>
  <si>
    <t xml:space="preserve">r figures for the Gender Recognition Panel have been revised to reflect data in the Gender Recognition Certificates publication. </t>
  </si>
  <si>
    <t>~</t>
  </si>
  <si>
    <r>
      <t>% Cleared at Hearing</t>
    </r>
    <r>
      <rPr>
        <b/>
        <vertAlign val="superscript"/>
        <sz val="10"/>
        <rFont val="Arial"/>
        <family val="2"/>
      </rPr>
      <t>1</t>
    </r>
  </si>
  <si>
    <r>
      <t>% Cleared without a hearing</t>
    </r>
    <r>
      <rPr>
        <b/>
        <vertAlign val="superscript"/>
        <sz val="10"/>
        <rFont val="Arial"/>
        <family val="2"/>
      </rPr>
      <t>2</t>
    </r>
  </si>
  <si>
    <t>`</t>
  </si>
  <si>
    <r>
      <t>% Decision Upheld</t>
    </r>
    <r>
      <rPr>
        <b/>
        <vertAlign val="superscript"/>
        <sz val="10"/>
        <rFont val="Arial"/>
        <family val="2"/>
      </rPr>
      <t>3</t>
    </r>
  </si>
  <si>
    <r>
      <t>% Decision In Favour</t>
    </r>
    <r>
      <rPr>
        <b/>
        <vertAlign val="superscript"/>
        <sz val="10"/>
        <rFont val="Arial"/>
        <family val="2"/>
      </rPr>
      <t>2</t>
    </r>
  </si>
  <si>
    <t>~ Figures too small for meaningful calculations</t>
  </si>
  <si>
    <t>.. Not applicable</t>
  </si>
  <si>
    <t>HMCTS: Tribunals Quarterly and Annual reconciled returns</t>
  </si>
  <si>
    <t>8 weeks or less</t>
  </si>
  <si>
    <t>14 weeks or less</t>
  </si>
  <si>
    <t>25 weeks or less</t>
  </si>
  <si>
    <t>1-2 years or less</t>
  </si>
  <si>
    <t>29 weeks or less</t>
  </si>
  <si>
    <t>4-5 years or less</t>
  </si>
  <si>
    <t>19 weeks or less</t>
  </si>
  <si>
    <t>13 weeks or less</t>
  </si>
  <si>
    <t>27 weeks or less</t>
  </si>
  <si>
    <t>6 weeks or less</t>
  </si>
  <si>
    <t>11 weeks or less</t>
  </si>
  <si>
    <t>18 weeks or less</t>
  </si>
  <si>
    <t>23 weeks</t>
  </si>
  <si>
    <t>1 week</t>
  </si>
  <si>
    <t>13 weeks</t>
  </si>
  <si>
    <t>7 weeks</t>
  </si>
  <si>
    <r>
      <t xml:space="preserve">VAT &amp; Duties </t>
    </r>
    <r>
      <rPr>
        <vertAlign val="superscript"/>
        <sz val="10"/>
        <rFont val="Arial"/>
        <family val="2"/>
      </rPr>
      <t>8</t>
    </r>
  </si>
  <si>
    <r>
      <t xml:space="preserve">Special Commissioners (Income Tax) </t>
    </r>
    <r>
      <rPr>
        <vertAlign val="superscript"/>
        <sz val="10"/>
        <rFont val="Arial"/>
        <family val="2"/>
      </rPr>
      <t>8</t>
    </r>
  </si>
  <si>
    <t>8) The VAT and Duties, and Special Commissioners (Income Tax) tribunals were replaced by the first tier Tax Chamber and Upper Tribunal (Tax Chamber), see Table B.1</t>
  </si>
  <si>
    <t>1-2 years</t>
  </si>
  <si>
    <t>3-4 years</t>
  </si>
  <si>
    <t>128 weeks</t>
  </si>
  <si>
    <t>16 weeks</t>
  </si>
  <si>
    <t>22 weeks</t>
  </si>
  <si>
    <t>31 weeks</t>
  </si>
  <si>
    <t>47 weeks</t>
  </si>
  <si>
    <t>2-3 years</t>
  </si>
  <si>
    <t>5+ years</t>
  </si>
  <si>
    <t>179 weeks</t>
  </si>
  <si>
    <t>43 weeks</t>
  </si>
  <si>
    <t>5 years</t>
  </si>
  <si>
    <t>32 weeks</t>
  </si>
  <si>
    <t>48 weeks</t>
  </si>
  <si>
    <t>42 weeks</t>
  </si>
  <si>
    <t>250 weeks</t>
  </si>
  <si>
    <t>155 weeks</t>
  </si>
  <si>
    <t>117 weeks</t>
  </si>
  <si>
    <t>36 weeks</t>
  </si>
  <si>
    <t>23 weeks or less</t>
  </si>
  <si>
    <t>Housing/Council Tax benefit</t>
  </si>
  <si>
    <r>
      <t>2007/08</t>
    </r>
    <r>
      <rPr>
        <b/>
        <vertAlign val="superscript"/>
        <sz val="10"/>
        <rFont val="Arial"/>
        <family val="2"/>
      </rPr>
      <t>6</t>
    </r>
  </si>
  <si>
    <r>
      <t>2008/09</t>
    </r>
    <r>
      <rPr>
        <b/>
        <vertAlign val="superscript"/>
        <sz val="10"/>
        <rFont val="Arial"/>
        <family val="2"/>
      </rPr>
      <t>6</t>
    </r>
  </si>
  <si>
    <t>6) Data extracted from the database in 2010</t>
  </si>
  <si>
    <t>209 weeks</t>
  </si>
  <si>
    <t>41 weeks</t>
  </si>
  <si>
    <t xml:space="preserve">There is additional tables (Annex C) with monthly and regional information for Employment Tribunal receipts. </t>
  </si>
  <si>
    <t>Sexual Orientation discrimination</t>
  </si>
  <si>
    <t>Single claim cases</t>
  </si>
  <si>
    <t>Total Multiple claims</t>
  </si>
  <si>
    <t>Tribunals Statistics Quarterly, October to December 2013</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</si>
</sst>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80">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sz val="8"/>
      <color indexed="17"/>
      <name val="Arial"/>
      <family val="2"/>
    </font>
    <font>
      <b/>
      <sz val="8"/>
      <color indexed="10"/>
      <name val="Arial"/>
      <family val="2"/>
    </font>
    <font>
      <b/>
      <sz val="8"/>
      <color indexed="8"/>
      <name val="Arial"/>
      <family val="2"/>
    </font>
    <font>
      <sz val="10"/>
      <color indexed="8"/>
      <name val="Arial"/>
      <family val="0"/>
    </font>
    <font>
      <sz val="10"/>
      <color indexed="58"/>
      <name val="Arial"/>
      <family val="2"/>
    </font>
    <font>
      <vertAlign val="superscript"/>
      <sz val="10"/>
      <name val="Arial"/>
      <family val="2"/>
    </font>
    <font>
      <vertAlign val="superscript"/>
      <sz val="10"/>
      <color indexed="8"/>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b/>
      <sz val="10"/>
      <color indexed="8"/>
      <name val="Arial"/>
      <family val="2"/>
    </font>
    <font>
      <sz val="10"/>
      <name val="Tahoma"/>
      <family val="2"/>
    </font>
    <font>
      <sz val="8"/>
      <color indexed="10"/>
      <name val="Arial"/>
      <family val="2"/>
    </font>
    <font>
      <sz val="8"/>
      <color indexed="8"/>
      <name val="Tahoma"/>
      <family val="2"/>
    </font>
    <font>
      <b/>
      <i/>
      <sz val="12"/>
      <name val="Arial"/>
      <family val="2"/>
    </font>
    <font>
      <b/>
      <sz val="10"/>
      <color indexed="17"/>
      <name val="Arial"/>
      <family val="2"/>
    </font>
    <font>
      <b/>
      <sz val="10"/>
      <color indexed="58"/>
      <name val="Arial"/>
      <family val="2"/>
    </font>
    <font>
      <sz val="11"/>
      <name val="Times New Roman"/>
      <family val="0"/>
    </font>
    <font>
      <sz val="8"/>
      <name val="Tahoma"/>
      <family val="2"/>
    </font>
    <font>
      <sz val="11"/>
      <name val="Tahoma"/>
      <family val="2"/>
    </font>
    <font>
      <b/>
      <i/>
      <sz val="10"/>
      <color indexed="10"/>
      <name val="Arial"/>
      <family val="2"/>
    </font>
    <font>
      <vertAlign val="superscript"/>
      <sz val="8"/>
      <name val="Arial"/>
      <family val="2"/>
    </font>
    <font>
      <i/>
      <sz val="10"/>
      <color indexed="8"/>
      <name val="Arial"/>
      <family val="2"/>
    </font>
    <font>
      <b/>
      <i/>
      <sz val="12"/>
      <color indexed="10"/>
      <name val="Arial"/>
      <family val="2"/>
    </font>
    <font>
      <b/>
      <sz val="8"/>
      <name val="Tahoma"/>
      <family val="2"/>
    </font>
    <font>
      <b/>
      <sz val="11"/>
      <name val="Tahoma"/>
      <family val="2"/>
    </font>
    <font>
      <b/>
      <sz val="10"/>
      <color indexed="12"/>
      <name val="Arial"/>
      <family val="2"/>
    </font>
    <font>
      <i/>
      <sz val="12"/>
      <name val="Arial"/>
      <family val="2"/>
    </font>
    <font>
      <b/>
      <sz val="10"/>
      <color indexed="10"/>
      <name val="Arial"/>
      <family val="2"/>
    </font>
    <font>
      <sz val="10"/>
      <color indexed="12"/>
      <name val="Arial"/>
      <family val="2"/>
    </font>
    <font>
      <i/>
      <sz val="10"/>
      <color indexed="14"/>
      <name val="Arial"/>
      <family val="2"/>
    </font>
    <font>
      <sz val="12"/>
      <color indexed="10"/>
      <name val="Arial"/>
      <family val="2"/>
    </font>
    <font>
      <b/>
      <sz val="12"/>
      <color indexed="10"/>
      <name val="Arial"/>
      <family val="2"/>
    </font>
    <font>
      <i/>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4" fillId="0" borderId="0">
      <alignment/>
      <protection/>
    </xf>
    <xf numFmtId="0" fontId="29"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1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right"/>
    </xf>
    <xf numFmtId="0" fontId="3" fillId="0" borderId="0" xfId="53" applyFont="1" applyAlignment="1" applyProtection="1">
      <alignment/>
      <protection/>
    </xf>
    <xf numFmtId="0" fontId="3" fillId="0" borderId="0" xfId="53" applyFont="1" applyFill="1" applyBorder="1" applyAlignment="1" applyProtection="1">
      <alignment/>
      <protection/>
    </xf>
    <xf numFmtId="0" fontId="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3" fontId="0" fillId="0" borderId="0" xfId="0" applyNumberFormat="1" applyFont="1" applyFill="1" applyAlignment="1">
      <alignment/>
    </xf>
    <xf numFmtId="0" fontId="3" fillId="0" borderId="0" xfId="53" applyFont="1" applyFill="1" applyAlignment="1" applyProtection="1">
      <alignment/>
      <protection/>
    </xf>
    <xf numFmtId="0" fontId="0" fillId="0" borderId="0" xfId="0" applyFont="1" applyBorder="1" applyAlignment="1">
      <alignment/>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0" fillId="0" borderId="0" xfId="0" applyBorder="1" applyAlignment="1">
      <alignment/>
    </xf>
    <xf numFmtId="3" fontId="0" fillId="0" borderId="0" xfId="0" applyNumberFormat="1" applyFont="1" applyFill="1" applyBorder="1" applyAlignment="1">
      <alignment horizontal="right" vertical="center"/>
    </xf>
    <xf numFmtId="9" fontId="0" fillId="0" borderId="0" xfId="62" applyFont="1" applyBorder="1" applyAlignment="1">
      <alignment/>
    </xf>
    <xf numFmtId="3" fontId="0" fillId="0" borderId="11" xfId="0" applyNumberFormat="1" applyFont="1" applyBorder="1" applyAlignment="1">
      <alignment horizontal="right" vertical="center"/>
    </xf>
    <xf numFmtId="9" fontId="0" fillId="0" borderId="11" xfId="62" applyFont="1" applyBorder="1" applyAlignment="1">
      <alignment/>
    </xf>
    <xf numFmtId="0" fontId="1" fillId="0" borderId="10" xfId="0" applyFont="1" applyFill="1" applyBorder="1" applyAlignment="1">
      <alignment horizontal="center" vertical="center"/>
    </xf>
    <xf numFmtId="3" fontId="0" fillId="0" borderId="0" xfId="0" applyNumberFormat="1" applyFont="1" applyFill="1" applyBorder="1" applyAlignment="1">
      <alignment horizontal="right" vertical="top"/>
    </xf>
    <xf numFmtId="0" fontId="10" fillId="0" borderId="0" xfId="0" applyFont="1" applyAlignment="1">
      <alignment/>
    </xf>
    <xf numFmtId="3" fontId="5"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0" fontId="5" fillId="0" borderId="0" xfId="0" applyFont="1" applyFill="1" applyBorder="1" applyAlignment="1">
      <alignment vertical="top"/>
    </xf>
    <xf numFmtId="3" fontId="5" fillId="0" borderId="0" xfId="0" applyNumberFormat="1" applyFont="1" applyFill="1" applyBorder="1" applyAlignment="1">
      <alignment vertical="top"/>
    </xf>
    <xf numFmtId="0" fontId="11" fillId="0" borderId="0" xfId="0" applyFont="1" applyFill="1" applyBorder="1" applyAlignment="1">
      <alignment vertical="top"/>
    </xf>
    <xf numFmtId="0" fontId="5" fillId="0" borderId="0" xfId="0" applyFont="1" applyFill="1" applyAlignment="1">
      <alignment horizontal="right"/>
    </xf>
    <xf numFmtId="0" fontId="5" fillId="0" borderId="0" xfId="0" applyFont="1" applyAlignment="1">
      <alignment/>
    </xf>
    <xf numFmtId="3" fontId="1" fillId="0" borderId="0" xfId="0" applyNumberFormat="1" applyFont="1" applyFill="1" applyBorder="1" applyAlignment="1">
      <alignment horizontal="right"/>
    </xf>
    <xf numFmtId="9" fontId="1" fillId="0" borderId="0" xfId="62" applyFont="1" applyBorder="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0" applyFont="1" applyBorder="1" applyAlignment="1">
      <alignment horizontal="right" vertical="center"/>
    </xf>
    <xf numFmtId="3" fontId="0" fillId="0" borderId="0" xfId="0" applyNumberFormat="1" applyFont="1" applyFill="1" applyBorder="1" applyAlignment="1">
      <alignment horizontal="right"/>
    </xf>
    <xf numFmtId="9" fontId="0" fillId="0" borderId="0" xfId="62" applyFont="1" applyBorder="1" applyAlignment="1">
      <alignment/>
    </xf>
    <xf numFmtId="3" fontId="1"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Border="1" applyAlignment="1">
      <alignment/>
    </xf>
    <xf numFmtId="3" fontId="0" fillId="0" borderId="0" xfId="42" applyNumberFormat="1" applyFont="1" applyFill="1" applyBorder="1" applyAlignment="1">
      <alignment horizontal="right" wrapText="1"/>
    </xf>
    <xf numFmtId="0" fontId="1" fillId="0" borderId="11" xfId="0" applyFont="1" applyFill="1" applyBorder="1" applyAlignment="1">
      <alignment vertical="center" wrapText="1"/>
    </xf>
    <xf numFmtId="0" fontId="1" fillId="0" borderId="0" xfId="0" applyFont="1" applyFill="1" applyAlignment="1">
      <alignment/>
    </xf>
    <xf numFmtId="0" fontId="0" fillId="0" borderId="0" xfId="0" applyFont="1" applyFill="1" applyAlignment="1">
      <alignment/>
    </xf>
    <xf numFmtId="9" fontId="0" fillId="0" borderId="0" xfId="62" applyFont="1" applyFill="1" applyBorder="1" applyAlignment="1">
      <alignment/>
    </xf>
    <xf numFmtId="9" fontId="0" fillId="0" borderId="0" xfId="62" applyFont="1" applyFill="1" applyAlignment="1">
      <alignment/>
    </xf>
    <xf numFmtId="0" fontId="1" fillId="0" borderId="0" xfId="0" applyFont="1" applyFill="1" applyBorder="1" applyAlignment="1">
      <alignment/>
    </xf>
    <xf numFmtId="0" fontId="0" fillId="0" borderId="11" xfId="0" applyFont="1" applyFill="1" applyBorder="1" applyAlignment="1">
      <alignment textRotation="90" wrapText="1"/>
    </xf>
    <xf numFmtId="0" fontId="1" fillId="0" borderId="11" xfId="0" applyFont="1" applyFill="1" applyBorder="1" applyAlignment="1">
      <alignment textRotation="90" wrapText="1"/>
    </xf>
    <xf numFmtId="0" fontId="0" fillId="0" borderId="11" xfId="0" applyFont="1" applyFill="1" applyBorder="1" applyAlignment="1">
      <alignment/>
    </xf>
    <xf numFmtId="0" fontId="1" fillId="0" borderId="11" xfId="0" applyFont="1" applyFill="1" applyBorder="1" applyAlignment="1">
      <alignment/>
    </xf>
    <xf numFmtId="0" fontId="0" fillId="0" borderId="11" xfId="0" applyFont="1" applyFill="1" applyBorder="1" applyAlignment="1">
      <alignment horizontal="right"/>
    </xf>
    <xf numFmtId="0" fontId="0" fillId="0" borderId="0" xfId="0" applyFont="1" applyFill="1" applyBorder="1" applyAlignment="1">
      <alignment/>
    </xf>
    <xf numFmtId="0" fontId="1" fillId="0" borderId="11" xfId="0" applyFont="1" applyBorder="1" applyAlignment="1">
      <alignment/>
    </xf>
    <xf numFmtId="0" fontId="1" fillId="0" borderId="11" xfId="0" applyFont="1" applyFill="1" applyBorder="1" applyAlignment="1">
      <alignment horizontal="center" vertical="center"/>
    </xf>
    <xf numFmtId="3" fontId="1" fillId="0" borderId="0" xfId="0" applyNumberFormat="1" applyFont="1" applyFill="1" applyBorder="1" applyAlignment="1">
      <alignment/>
    </xf>
    <xf numFmtId="9" fontId="1" fillId="0" borderId="0" xfId="62"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9" fontId="0" fillId="0" borderId="0" xfId="62" applyFont="1" applyFill="1" applyBorder="1" applyAlignment="1">
      <alignment/>
    </xf>
    <xf numFmtId="9" fontId="0" fillId="0" borderId="0" xfId="62" applyFont="1" applyFill="1" applyBorder="1" applyAlignment="1">
      <alignment horizontal="center"/>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3" fontId="0" fillId="0" borderId="11" xfId="0" applyNumberFormat="1" applyFont="1" applyFill="1" applyBorder="1" applyAlignment="1">
      <alignment/>
    </xf>
    <xf numFmtId="3" fontId="1" fillId="0" borderId="11" xfId="0" applyNumberFormat="1" applyFont="1" applyFill="1" applyBorder="1" applyAlignment="1">
      <alignment/>
    </xf>
    <xf numFmtId="9" fontId="0" fillId="0" borderId="11" xfId="62" applyFont="1" applyFill="1" applyBorder="1" applyAlignment="1">
      <alignment/>
    </xf>
    <xf numFmtId="0" fontId="10" fillId="0" borderId="0" xfId="0" applyFont="1" applyFill="1" applyBorder="1" applyAlignment="1">
      <alignment vertical="top"/>
    </xf>
    <xf numFmtId="0" fontId="14" fillId="0" borderId="0" xfId="58" applyFont="1" applyFill="1" applyAlignment="1">
      <alignment horizontal="right"/>
      <protection/>
    </xf>
    <xf numFmtId="0" fontId="10" fillId="0" borderId="0" xfId="0" applyFont="1" applyFill="1" applyAlignment="1">
      <alignment horizontal="right"/>
    </xf>
    <xf numFmtId="0" fontId="5" fillId="0" borderId="0" xfId="0" applyFont="1" applyFill="1" applyAlignment="1">
      <alignment vertical="top"/>
    </xf>
    <xf numFmtId="0" fontId="0" fillId="0" borderId="0" xfId="0" applyAlignment="1">
      <alignment vertical="top"/>
    </xf>
    <xf numFmtId="0" fontId="15" fillId="0" borderId="0" xfId="0" applyFont="1" applyFill="1" applyBorder="1" applyAlignment="1">
      <alignment/>
    </xf>
    <xf numFmtId="0" fontId="9" fillId="0" borderId="0" xfId="0" applyFont="1" applyFill="1" applyBorder="1" applyAlignment="1">
      <alignment/>
    </xf>
    <xf numFmtId="0" fontId="1" fillId="0" borderId="0" xfId="0" applyFont="1" applyFill="1" applyBorder="1" applyAlignment="1">
      <alignment horizontal="left" wrapText="1"/>
    </xf>
    <xf numFmtId="0" fontId="14" fillId="0" borderId="0" xfId="0" applyFont="1" applyFill="1" applyBorder="1" applyAlignment="1">
      <alignment wrapText="1"/>
    </xf>
    <xf numFmtId="0" fontId="1" fillId="0" borderId="12" xfId="0" applyFont="1" applyFill="1" applyBorder="1" applyAlignment="1">
      <alignment wrapText="1"/>
    </xf>
    <xf numFmtId="0" fontId="0" fillId="0" borderId="11" xfId="0" applyFont="1" applyFill="1" applyBorder="1" applyAlignment="1">
      <alignment wrapText="1"/>
    </xf>
    <xf numFmtId="0" fontId="1" fillId="0" borderId="0" xfId="0" applyFont="1" applyFill="1" applyAlignment="1">
      <alignment/>
    </xf>
    <xf numFmtId="0" fontId="20" fillId="0" borderId="0" xfId="0" applyFont="1" applyFill="1" applyAlignment="1">
      <alignment/>
    </xf>
    <xf numFmtId="0" fontId="21" fillId="0" borderId="0" xfId="58" applyFont="1" applyFill="1">
      <alignment/>
      <protection/>
    </xf>
    <xf numFmtId="0" fontId="5" fillId="0" borderId="0" xfId="0" applyFont="1" applyBorder="1" applyAlignment="1">
      <alignment/>
    </xf>
    <xf numFmtId="0" fontId="21" fillId="0" borderId="0" xfId="58" applyFont="1" applyFill="1" applyBorder="1">
      <alignment/>
      <protection/>
    </xf>
    <xf numFmtId="0" fontId="0" fillId="0" borderId="0" xfId="0" applyFont="1" applyFill="1" applyBorder="1" applyAlignment="1">
      <alignment textRotation="90" wrapText="1"/>
    </xf>
    <xf numFmtId="0" fontId="14" fillId="0" borderId="0" xfId="58" applyFont="1" applyFill="1" applyBorder="1" applyAlignment="1">
      <alignment horizontal="right"/>
      <protection/>
    </xf>
    <xf numFmtId="0" fontId="1" fillId="0" borderId="0" xfId="0" applyFont="1" applyBorder="1" applyAlignment="1">
      <alignment/>
    </xf>
    <xf numFmtId="0" fontId="0" fillId="0" borderId="0" xfId="0" applyBorder="1" applyAlignment="1">
      <alignment horizontal="center"/>
    </xf>
    <xf numFmtId="0" fontId="0" fillId="0" borderId="0" xfId="0" applyAlignment="1">
      <alignment horizontal="center"/>
    </xf>
    <xf numFmtId="0" fontId="1" fillId="0" borderId="0" xfId="54" applyFont="1" applyFill="1" applyBorder="1" applyAlignment="1">
      <alignment wrapText="1"/>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0" fillId="0" borderId="0" xfId="58" applyNumberFormat="1" applyFont="1" applyFill="1" applyBorder="1" applyAlignment="1">
      <alignment/>
      <protection/>
    </xf>
    <xf numFmtId="0" fontId="0" fillId="0" borderId="0" xfId="0" applyFont="1" applyFill="1" applyBorder="1" applyAlignment="1">
      <alignment/>
    </xf>
    <xf numFmtId="0" fontId="0" fillId="0" borderId="0" xfId="54" applyFont="1" applyFill="1" applyBorder="1" applyAlignment="1">
      <alignment wrapText="1"/>
    </xf>
    <xf numFmtId="0" fontId="0" fillId="0" borderId="0" xfId="58" applyFont="1" applyFill="1" applyBorder="1" applyAlignment="1">
      <alignment wrapText="1"/>
      <protection/>
    </xf>
    <xf numFmtId="3" fontId="1" fillId="0" borderId="0" xfId="0" applyNumberFormat="1" applyFont="1" applyFill="1" applyBorder="1" applyAlignment="1">
      <alignment wrapText="1"/>
    </xf>
    <xf numFmtId="0" fontId="9" fillId="0" borderId="11" xfId="58" applyFont="1" applyFill="1" applyBorder="1" applyAlignment="1">
      <alignment wrapText="1"/>
      <protection/>
    </xf>
    <xf numFmtId="165" fontId="9" fillId="0" borderId="11" xfId="58" applyNumberFormat="1" applyFont="1" applyFill="1" applyBorder="1" applyAlignment="1">
      <alignment wrapText="1"/>
      <protection/>
    </xf>
    <xf numFmtId="0" fontId="9" fillId="0" borderId="0" xfId="0" applyFont="1" applyAlignment="1">
      <alignment/>
    </xf>
    <xf numFmtId="0" fontId="18" fillId="0" borderId="0" xfId="58" applyFont="1" applyFill="1">
      <alignment/>
      <protection/>
    </xf>
    <xf numFmtId="0" fontId="18" fillId="0" borderId="0" xfId="58" applyFont="1" applyFill="1" applyBorder="1">
      <alignment/>
      <protection/>
    </xf>
    <xf numFmtId="0" fontId="25" fillId="0" borderId="0" xfId="58" applyFont="1" applyFill="1" applyBorder="1">
      <alignment/>
      <protection/>
    </xf>
    <xf numFmtId="0" fontId="25" fillId="0" borderId="0" xfId="58" applyFont="1" applyFill="1">
      <alignment/>
      <protection/>
    </xf>
    <xf numFmtId="0" fontId="5" fillId="0" borderId="0" xfId="0" applyFont="1" applyFill="1" applyAlignment="1">
      <alignment horizontal="lef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6"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textRotation="90" wrapText="1"/>
    </xf>
    <xf numFmtId="0" fontId="0" fillId="0" borderId="0" xfId="0"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0" fontId="0" fillId="0" borderId="12" xfId="0" applyFont="1" applyFill="1" applyBorder="1" applyAlignment="1">
      <alignment vertical="center" wrapText="1"/>
    </xf>
    <xf numFmtId="0" fontId="0" fillId="0" borderId="11"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Font="1" applyFill="1" applyBorder="1" applyAlignment="1">
      <alignment horizontal="left" wrapText="1" indent="1"/>
    </xf>
    <xf numFmtId="0" fontId="0" fillId="0" borderId="11" xfId="0" applyFont="1" applyFill="1" applyBorder="1" applyAlignment="1">
      <alignment horizontal="left" wrapText="1" indent="1"/>
    </xf>
    <xf numFmtId="3" fontId="0" fillId="0" borderId="11" xfId="0" applyNumberFormat="1" applyFont="1" applyFill="1" applyBorder="1" applyAlignment="1">
      <alignment/>
    </xf>
    <xf numFmtId="9" fontId="24" fillId="0" borderId="0" xfId="0" applyNumberFormat="1" applyFont="1" applyBorder="1" applyAlignment="1">
      <alignment/>
    </xf>
    <xf numFmtId="0" fontId="13"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xf>
    <xf numFmtId="0" fontId="0" fillId="0" borderId="0" xfId="0" applyFont="1" applyAlignment="1">
      <alignment wrapText="1"/>
    </xf>
    <xf numFmtId="0" fontId="1"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3" fontId="0" fillId="0" borderId="0" xfId="42" applyNumberFormat="1" applyFont="1" applyFill="1" applyBorder="1" applyAlignment="1">
      <alignment horizontal="right"/>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1" fillId="0" borderId="11" xfId="0" applyFont="1" applyFill="1" applyBorder="1" applyAlignment="1">
      <alignment/>
    </xf>
    <xf numFmtId="0" fontId="18" fillId="0" borderId="0" xfId="58" applyFont="1" applyFill="1" applyBorder="1" applyAlignment="1">
      <alignment horizontal="right"/>
      <protection/>
    </xf>
    <xf numFmtId="9" fontId="0" fillId="0" borderId="0" xfId="62" applyFill="1"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vertical="center" wrapText="1"/>
    </xf>
    <xf numFmtId="0" fontId="7" fillId="0" borderId="0" xfId="0" applyFont="1" applyFill="1" applyBorder="1" applyAlignment="1">
      <alignment wrapText="1"/>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0" fontId="5" fillId="0" borderId="0" xfId="0" applyFont="1" applyFill="1" applyBorder="1" applyAlignment="1">
      <alignment/>
    </xf>
    <xf numFmtId="3" fontId="14" fillId="0" borderId="0" xfId="0" applyNumberFormat="1" applyFont="1" applyFill="1" applyBorder="1" applyAlignment="1">
      <alignment vertical="top"/>
    </xf>
    <xf numFmtId="3" fontId="0" fillId="0" borderId="0" xfId="0" applyNumberFormat="1" applyFont="1" applyFill="1" applyBorder="1" applyAlignment="1">
      <alignment vertical="top"/>
    </xf>
    <xf numFmtId="0" fontId="30" fillId="0" borderId="0" xfId="59" applyFont="1" applyFill="1" applyBorder="1">
      <alignment/>
      <protection/>
    </xf>
    <xf numFmtId="0" fontId="30" fillId="0" borderId="0" xfId="59" applyFont="1" applyFill="1" applyBorder="1" applyAlignment="1">
      <alignment horizontal="right"/>
      <protection/>
    </xf>
    <xf numFmtId="0" fontId="1" fillId="0" borderId="11" xfId="59" applyFont="1" applyFill="1" applyBorder="1" applyAlignment="1">
      <alignment horizontal="center" vertical="center" wrapText="1"/>
      <protection/>
    </xf>
    <xf numFmtId="3" fontId="1" fillId="0" borderId="0" xfId="59" applyNumberFormat="1" applyFont="1" applyFill="1" applyBorder="1" applyAlignment="1">
      <alignment horizontal="right" wrapText="1"/>
      <protection/>
    </xf>
    <xf numFmtId="0" fontId="1" fillId="0" borderId="0" xfId="59" applyFont="1" applyFill="1" applyBorder="1" applyAlignment="1">
      <alignment/>
      <protection/>
    </xf>
    <xf numFmtId="0" fontId="1" fillId="0" borderId="0" xfId="59" applyFont="1" applyFill="1" applyBorder="1" applyAlignment="1">
      <alignment horizontal="center" wrapText="1"/>
      <protection/>
    </xf>
    <xf numFmtId="0" fontId="0" fillId="0" borderId="0" xfId="59" applyFont="1" applyFill="1" applyBorder="1" applyAlignment="1">
      <alignment horizontal="left" indent="1"/>
      <protection/>
    </xf>
    <xf numFmtId="3" fontId="1" fillId="0" borderId="0" xfId="59" applyNumberFormat="1" applyFont="1" applyFill="1" applyBorder="1" applyAlignment="1">
      <alignment horizontal="right"/>
      <protection/>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31" fillId="0" borderId="0" xfId="59" applyFont="1" applyFill="1" applyBorder="1" applyAlignment="1">
      <alignment/>
      <protection/>
    </xf>
    <xf numFmtId="0" fontId="31" fillId="0" borderId="0" xfId="59" applyFont="1" applyFill="1" applyBorder="1">
      <alignment/>
      <protection/>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3" fillId="0" borderId="0" xfId="59" applyFont="1" applyFill="1" applyBorder="1">
      <alignment/>
      <protection/>
    </xf>
    <xf numFmtId="0" fontId="0" fillId="0" borderId="11" xfId="59" applyFont="1" applyFill="1" applyBorder="1" applyAlignment="1">
      <alignment horizontal="center" textRotation="180" wrapText="1"/>
      <protection/>
    </xf>
    <xf numFmtId="0" fontId="9" fillId="0" borderId="0" xfId="62" applyNumberFormat="1" applyFont="1" applyFill="1" applyBorder="1" applyAlignment="1">
      <alignment horizontal="right"/>
    </xf>
    <xf numFmtId="1" fontId="9" fillId="0" borderId="0" xfId="62" applyNumberFormat="1" applyFont="1" applyFill="1" applyBorder="1" applyAlignment="1">
      <alignment horizontal="right"/>
    </xf>
    <xf numFmtId="1" fontId="9" fillId="0" borderId="0" xfId="62" applyNumberFormat="1" applyFont="1" applyFill="1" applyBorder="1" applyAlignment="1">
      <alignment/>
    </xf>
    <xf numFmtId="0" fontId="1" fillId="0" borderId="11" xfId="59" applyFont="1" applyFill="1" applyBorder="1">
      <alignment/>
      <protection/>
    </xf>
    <xf numFmtId="0" fontId="20" fillId="0" borderId="11" xfId="62" applyNumberFormat="1" applyFont="1" applyFill="1" applyBorder="1" applyAlignment="1">
      <alignment horizontal="right"/>
    </xf>
    <xf numFmtId="3" fontId="20" fillId="0" borderId="11" xfId="0" applyNumberFormat="1" applyFont="1" applyFill="1" applyBorder="1" applyAlignment="1">
      <alignment horizontal="right"/>
    </xf>
    <xf numFmtId="3" fontId="20" fillId="0" borderId="11" xfId="0" applyNumberFormat="1" applyFont="1" applyFill="1" applyBorder="1" applyAlignment="1">
      <alignment/>
    </xf>
    <xf numFmtId="1" fontId="20" fillId="0" borderId="11" xfId="62" applyNumberFormat="1" applyFont="1" applyFill="1" applyBorder="1" applyAlignment="1">
      <alignment horizontal="right"/>
    </xf>
    <xf numFmtId="1" fontId="20" fillId="0" borderId="11" xfId="62" applyNumberFormat="1"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xf>
    <xf numFmtId="1" fontId="0" fillId="0" borderId="0" xfId="0" applyNumberFormat="1" applyFont="1" applyFill="1" applyBorder="1" applyAlignment="1">
      <alignment/>
    </xf>
    <xf numFmtId="0" fontId="0" fillId="0" borderId="0" xfId="0" applyFont="1" applyFill="1" applyAlignment="1">
      <alignment/>
    </xf>
    <xf numFmtId="0" fontId="26" fillId="0" borderId="0" xfId="0" applyFont="1" applyFill="1" applyBorder="1" applyAlignment="1">
      <alignment horizontal="left"/>
    </xf>
    <xf numFmtId="0" fontId="0" fillId="0" borderId="12"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textRotation="180"/>
    </xf>
    <xf numFmtId="0" fontId="0" fillId="0" borderId="0" xfId="0" applyAlignment="1">
      <alignment textRotation="180"/>
    </xf>
    <xf numFmtId="0" fontId="0" fillId="0" borderId="11" xfId="0" applyFont="1" applyFill="1" applyBorder="1" applyAlignment="1">
      <alignment wrapText="1"/>
    </xf>
    <xf numFmtId="0" fontId="0" fillId="0" borderId="11" xfId="0" applyFont="1" applyFill="1" applyBorder="1" applyAlignment="1">
      <alignment horizontal="center"/>
    </xf>
    <xf numFmtId="164" fontId="20" fillId="0" borderId="0" xfId="42" applyNumberFormat="1" applyFont="1" applyFill="1" applyBorder="1" applyAlignment="1">
      <alignment horizontal="right"/>
    </xf>
    <xf numFmtId="3" fontId="1" fillId="0" borderId="0" xfId="0"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0" fontId="0" fillId="0" borderId="0" xfId="0" applyFont="1" applyFill="1" applyBorder="1" applyAlignment="1">
      <alignment horizontal="right" wrapText="1" indent="1"/>
    </xf>
    <xf numFmtId="164" fontId="9" fillId="0" borderId="0" xfId="42" applyNumberFormat="1" applyFont="1" applyFill="1" applyBorder="1" applyAlignment="1">
      <alignment horizontal="right"/>
    </xf>
    <xf numFmtId="3" fontId="0" fillId="0" borderId="0" xfId="0" applyNumberFormat="1" applyFont="1" applyFill="1" applyBorder="1" applyAlignment="1">
      <alignment/>
    </xf>
    <xf numFmtId="164" fontId="9" fillId="0" borderId="0" xfId="42" applyNumberFormat="1" applyFont="1" applyFill="1" applyBorder="1" applyAlignment="1">
      <alignment/>
    </xf>
    <xf numFmtId="0" fontId="0" fillId="0" borderId="11" xfId="0" applyFont="1" applyFill="1" applyBorder="1" applyAlignment="1">
      <alignment horizontal="right" wrapText="1" indent="1"/>
    </xf>
    <xf numFmtId="164" fontId="9" fillId="0" borderId="11" xfId="42" applyNumberFormat="1" applyFont="1" applyFill="1" applyBorder="1" applyAlignment="1">
      <alignment horizontal="right"/>
    </xf>
    <xf numFmtId="3" fontId="0" fillId="0" borderId="11" xfId="0" applyNumberFormat="1" applyFont="1" applyFill="1" applyBorder="1" applyAlignment="1">
      <alignment/>
    </xf>
    <xf numFmtId="164" fontId="9" fillId="0" borderId="11" xfId="42" applyNumberFormat="1" applyFont="1" applyFill="1" applyBorder="1" applyAlignment="1">
      <alignment/>
    </xf>
    <xf numFmtId="1" fontId="32" fillId="0" borderId="0" xfId="0" applyNumberFormat="1" applyFont="1" applyFill="1" applyBorder="1" applyAlignment="1">
      <alignment/>
    </xf>
    <xf numFmtId="1" fontId="24" fillId="0" borderId="0" xfId="0" applyNumberFormat="1" applyFont="1" applyBorder="1" applyAlignment="1">
      <alignment/>
    </xf>
    <xf numFmtId="0" fontId="7" fillId="0" borderId="0" xfId="0" applyFont="1" applyFill="1" applyBorder="1" applyAlignment="1">
      <alignment/>
    </xf>
    <xf numFmtId="0" fontId="24" fillId="0" borderId="0" xfId="0" applyFont="1" applyFill="1" applyBorder="1" applyAlignment="1">
      <alignment horizontal="right"/>
    </xf>
    <xf numFmtId="0" fontId="24" fillId="0" borderId="0" xfId="58" applyFont="1" applyFill="1" applyBorder="1" applyAlignment="1">
      <alignment horizontal="right"/>
      <protection/>
    </xf>
    <xf numFmtId="1" fontId="32" fillId="0" borderId="0" xfId="0" applyNumberFormat="1" applyFont="1" applyFill="1" applyBorder="1" applyAlignment="1">
      <alignment horizontal="right"/>
    </xf>
    <xf numFmtId="0" fontId="5" fillId="0" borderId="0" xfId="0" applyFont="1" applyBorder="1" applyAlignment="1">
      <alignment/>
    </xf>
    <xf numFmtId="0" fontId="24" fillId="0" borderId="0" xfId="0" applyFont="1" applyBorder="1" applyAlignment="1">
      <alignment/>
    </xf>
    <xf numFmtId="9" fontId="24" fillId="0" borderId="0" xfId="62" applyFont="1" applyFill="1" applyBorder="1" applyAlignment="1">
      <alignment horizontal="right"/>
    </xf>
    <xf numFmtId="3" fontId="11" fillId="0" borderId="0" xfId="0" applyNumberFormat="1" applyFont="1" applyFill="1" applyBorder="1" applyAlignment="1">
      <alignment/>
    </xf>
    <xf numFmtId="9" fontId="18" fillId="0" borderId="0" xfId="62" applyFont="1" applyFill="1" applyBorder="1" applyAlignment="1">
      <alignment horizontal="right"/>
    </xf>
    <xf numFmtId="0" fontId="33" fillId="0" borderId="0" xfId="0" applyFont="1" applyFill="1" applyBorder="1" applyAlignment="1">
      <alignment/>
    </xf>
    <xf numFmtId="3" fontId="22" fillId="0" borderId="0" xfId="0" applyNumberFormat="1" applyFont="1" applyFill="1" applyBorder="1" applyAlignment="1">
      <alignment/>
    </xf>
    <xf numFmtId="164" fontId="20" fillId="0" borderId="0" xfId="42" applyNumberFormat="1" applyFont="1" applyFill="1" applyBorder="1" applyAlignment="1">
      <alignment/>
    </xf>
    <xf numFmtId="3" fontId="14" fillId="0" borderId="0" xfId="0" applyNumberFormat="1" applyFont="1" applyFill="1" applyBorder="1" applyAlignment="1">
      <alignment/>
    </xf>
    <xf numFmtId="164" fontId="9" fillId="0" borderId="0" xfId="42" applyNumberFormat="1" applyFont="1" applyFill="1" applyBorder="1" applyAlignment="1">
      <alignment/>
    </xf>
    <xf numFmtId="3" fontId="14" fillId="0" borderId="11" xfId="0" applyNumberFormat="1" applyFont="1" applyFill="1" applyBorder="1" applyAlignment="1">
      <alignment/>
    </xf>
    <xf numFmtId="164" fontId="9" fillId="0" borderId="11" xfId="42" applyNumberFormat="1" applyFont="1" applyFill="1" applyBorder="1" applyAlignment="1">
      <alignment/>
    </xf>
    <xf numFmtId="9" fontId="24" fillId="0" borderId="0" xfId="0" applyNumberFormat="1" applyFont="1" applyFill="1" applyBorder="1" applyAlignment="1">
      <alignment/>
    </xf>
    <xf numFmtId="1" fontId="5" fillId="0" borderId="0" xfId="0" applyNumberFormat="1" applyFont="1" applyFill="1" applyBorder="1" applyAlignment="1">
      <alignment/>
    </xf>
    <xf numFmtId="9" fontId="5" fillId="0" borderId="0" xfId="0" applyNumberFormat="1" applyFont="1" applyFill="1" applyBorder="1" applyAlignment="1">
      <alignment/>
    </xf>
    <xf numFmtId="164" fontId="34" fillId="0" borderId="0" xfId="42" applyNumberFormat="1" applyFont="1" applyFill="1" applyBorder="1" applyAlignment="1">
      <alignment/>
    </xf>
    <xf numFmtId="0" fontId="0" fillId="0" borderId="0" xfId="0" applyFill="1" applyBorder="1" applyAlignment="1">
      <alignment horizontal="right"/>
    </xf>
    <xf numFmtId="0" fontId="22" fillId="0" borderId="11" xfId="0" applyFont="1" applyFill="1" applyBorder="1" applyAlignment="1">
      <alignment horizontal="center" vertical="center"/>
    </xf>
    <xf numFmtId="0" fontId="0" fillId="0" borderId="12" xfId="0" applyFont="1" applyFill="1" applyBorder="1" applyAlignment="1">
      <alignment/>
    </xf>
    <xf numFmtId="164" fontId="1" fillId="0" borderId="11" xfId="42" applyNumberFormat="1" applyFont="1" applyFill="1" applyBorder="1" applyAlignment="1">
      <alignment/>
    </xf>
    <xf numFmtId="43" fontId="0" fillId="0" borderId="0" xfId="42" applyNumberFormat="1" applyAlignment="1">
      <alignment/>
    </xf>
    <xf numFmtId="3" fontId="1" fillId="0" borderId="0" xfId="0" applyNumberFormat="1" applyFont="1" applyFill="1" applyBorder="1" applyAlignment="1">
      <alignment/>
    </xf>
    <xf numFmtId="3" fontId="9" fillId="0" borderId="0" xfId="0" applyNumberFormat="1" applyFont="1" applyFill="1" applyBorder="1" applyAlignment="1">
      <alignment/>
    </xf>
    <xf numFmtId="164" fontId="9" fillId="0" borderId="0" xfId="42" applyNumberFormat="1" applyFont="1" applyFill="1" applyBorder="1" applyAlignment="1">
      <alignment horizontal="right"/>
    </xf>
    <xf numFmtId="0" fontId="1" fillId="0" borderId="11" xfId="0" applyFont="1" applyFill="1" applyBorder="1" applyAlignment="1">
      <alignment/>
    </xf>
    <xf numFmtId="3" fontId="1" fillId="0" borderId="11" xfId="0" applyNumberFormat="1" applyFont="1" applyFill="1" applyBorder="1" applyAlignment="1">
      <alignment/>
    </xf>
    <xf numFmtId="0" fontId="35" fillId="0" borderId="0" xfId="0" applyFont="1" applyFill="1" applyBorder="1" applyAlignment="1">
      <alignment horizontal="left"/>
    </xf>
    <xf numFmtId="3" fontId="1" fillId="0" borderId="12" xfId="0" applyNumberFormat="1" applyFont="1" applyFill="1" applyBorder="1" applyAlignment="1">
      <alignment/>
    </xf>
    <xf numFmtId="164" fontId="9" fillId="0" borderId="12" xfId="42" applyNumberFormat="1" applyFont="1" applyFill="1" applyBorder="1" applyAlignment="1">
      <alignment horizontal="right"/>
    </xf>
    <xf numFmtId="3" fontId="1" fillId="0" borderId="12" xfId="0" applyNumberFormat="1" applyFont="1" applyFill="1" applyBorder="1" applyAlignment="1">
      <alignment horizontal="right"/>
    </xf>
    <xf numFmtId="0" fontId="9" fillId="0" borderId="12" xfId="62" applyNumberFormat="1" applyFont="1" applyFill="1" applyBorder="1" applyAlignment="1">
      <alignment horizontal="right"/>
    </xf>
    <xf numFmtId="1" fontId="9" fillId="0" borderId="12" xfId="62" applyNumberFormat="1" applyFont="1" applyFill="1" applyBorder="1" applyAlignment="1">
      <alignment/>
    </xf>
    <xf numFmtId="0" fontId="18"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10" xfId="0" applyFont="1" applyFill="1" applyBorder="1" applyAlignment="1">
      <alignment vertical="center" wrapText="1"/>
    </xf>
    <xf numFmtId="0" fontId="0" fillId="0" borderId="12" xfId="0" applyFont="1" applyFill="1" applyBorder="1" applyAlignment="1">
      <alignment horizontal="center" wrapText="1"/>
    </xf>
    <xf numFmtId="0" fontId="0" fillId="0" borderId="0" xfId="0" applyFont="1" applyFill="1" applyBorder="1" applyAlignment="1">
      <alignment horizontal="right" vertical="top" wrapText="1"/>
    </xf>
    <xf numFmtId="0" fontId="1" fillId="0" borderId="10" xfId="0" applyFont="1" applyBorder="1" applyAlignment="1">
      <alignment horizontal="center" vertical="center" wrapText="1"/>
    </xf>
    <xf numFmtId="0" fontId="1" fillId="0" borderId="0" xfId="0" applyFont="1" applyBorder="1" applyAlignment="1">
      <alignment wrapText="1"/>
    </xf>
    <xf numFmtId="0" fontId="0" fillId="0" borderId="11" xfId="0" applyFont="1" applyBorder="1" applyAlignment="1">
      <alignment/>
    </xf>
    <xf numFmtId="0" fontId="22" fillId="0" borderId="0" xfId="0" applyFont="1" applyFill="1" applyBorder="1" applyAlignment="1">
      <alignment/>
    </xf>
    <xf numFmtId="0" fontId="14" fillId="0" borderId="11" xfId="0" applyFont="1" applyFill="1" applyBorder="1" applyAlignment="1">
      <alignment wrapText="1"/>
    </xf>
    <xf numFmtId="164" fontId="0" fillId="0" borderId="0" xfId="42" applyNumberFormat="1" applyFont="1" applyFill="1" applyBorder="1" applyAlignment="1">
      <alignment horizontal="right" wrapText="1"/>
    </xf>
    <xf numFmtId="9" fontId="1" fillId="0" borderId="12" xfId="62" applyFont="1" applyBorder="1" applyAlignment="1">
      <alignment/>
    </xf>
    <xf numFmtId="0" fontId="1" fillId="0" borderId="13" xfId="0" applyFont="1" applyFill="1" applyBorder="1" applyAlignment="1">
      <alignment horizontal="center" vertical="center" wrapText="1"/>
    </xf>
    <xf numFmtId="3" fontId="22" fillId="0" borderId="14" xfId="0" applyNumberFormat="1" applyFont="1" applyFill="1" applyBorder="1" applyAlignment="1">
      <alignment/>
    </xf>
    <xf numFmtId="3" fontId="1" fillId="0" borderId="15" xfId="0" applyNumberFormat="1" applyFont="1" applyFill="1" applyBorder="1" applyAlignment="1">
      <alignment/>
    </xf>
    <xf numFmtId="3" fontId="14" fillId="0" borderId="14" xfId="0" applyNumberFormat="1" applyFont="1" applyFill="1" applyBorder="1" applyAlignment="1">
      <alignment/>
    </xf>
    <xf numFmtId="3" fontId="14" fillId="0" borderId="16" xfId="0" applyNumberFormat="1" applyFont="1" applyFill="1" applyBorder="1" applyAlignment="1">
      <alignmen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9" xfId="0" applyNumberFormat="1" applyFont="1" applyFill="1" applyBorder="1" applyAlignment="1">
      <alignment/>
    </xf>
    <xf numFmtId="9" fontId="1" fillId="0" borderId="14" xfId="62" applyFont="1" applyFill="1" applyBorder="1" applyAlignment="1">
      <alignment/>
    </xf>
    <xf numFmtId="9" fontId="1" fillId="0" borderId="15" xfId="62" applyFont="1" applyFill="1" applyBorder="1" applyAlignment="1">
      <alignment/>
    </xf>
    <xf numFmtId="9" fontId="0" fillId="0" borderId="14" xfId="62" applyFont="1" applyFill="1" applyBorder="1" applyAlignment="1">
      <alignment/>
    </xf>
    <xf numFmtId="9" fontId="0" fillId="0" borderId="15" xfId="62" applyFont="1" applyFill="1" applyBorder="1" applyAlignment="1">
      <alignment/>
    </xf>
    <xf numFmtId="9" fontId="0" fillId="0" borderId="16" xfId="62" applyFont="1" applyFill="1" applyBorder="1" applyAlignment="1">
      <alignment/>
    </xf>
    <xf numFmtId="9" fontId="0" fillId="0" borderId="13" xfId="62" applyFont="1" applyFill="1" applyBorder="1" applyAlignment="1">
      <alignment/>
    </xf>
    <xf numFmtId="0" fontId="1" fillId="0" borderId="20" xfId="0" applyFont="1" applyFill="1" applyBorder="1" applyAlignment="1">
      <alignment horizontal="center" vertical="center" wrapText="1"/>
    </xf>
    <xf numFmtId="3" fontId="1" fillId="0" borderId="17" xfId="0" applyNumberFormat="1" applyFont="1" applyFill="1" applyBorder="1" applyAlignment="1">
      <alignment horizontal="right"/>
    </xf>
    <xf numFmtId="3" fontId="0" fillId="0" borderId="19" xfId="0" applyNumberFormat="1" applyFont="1" applyFill="1" applyBorder="1" applyAlignment="1">
      <alignment horizontal="right"/>
    </xf>
    <xf numFmtId="3" fontId="0" fillId="0" borderId="19" xfId="0" applyNumberFormat="1" applyFont="1" applyFill="1" applyBorder="1" applyAlignment="1">
      <alignment horizontal="right" vertical="center"/>
    </xf>
    <xf numFmtId="3" fontId="0" fillId="0" borderId="18" xfId="0" applyNumberFormat="1" applyFont="1" applyBorder="1" applyAlignment="1">
      <alignment horizontal="right" vertical="center"/>
    </xf>
    <xf numFmtId="0" fontId="1" fillId="0" borderId="20" xfId="0" applyFont="1" applyFill="1" applyBorder="1" applyAlignment="1">
      <alignment horizontal="center" vertical="center"/>
    </xf>
    <xf numFmtId="9" fontId="1" fillId="0" borderId="21" xfId="62" applyFont="1" applyBorder="1" applyAlignment="1">
      <alignment/>
    </xf>
    <xf numFmtId="9" fontId="1" fillId="0" borderId="22" xfId="62" applyFont="1" applyBorder="1" applyAlignment="1">
      <alignment/>
    </xf>
    <xf numFmtId="9" fontId="0" fillId="0" borderId="14" xfId="62" applyFont="1" applyBorder="1" applyAlignment="1">
      <alignment/>
    </xf>
    <xf numFmtId="9" fontId="0" fillId="0" borderId="15" xfId="62" applyFont="1" applyBorder="1" applyAlignment="1">
      <alignment/>
    </xf>
    <xf numFmtId="9" fontId="0" fillId="0" borderId="14" xfId="62" applyFont="1" applyBorder="1" applyAlignment="1">
      <alignment/>
    </xf>
    <xf numFmtId="9" fontId="0" fillId="0" borderId="15" xfId="62" applyFont="1" applyBorder="1" applyAlignment="1">
      <alignment/>
    </xf>
    <xf numFmtId="9" fontId="0" fillId="0" borderId="14" xfId="62" applyFont="1" applyBorder="1" applyAlignment="1">
      <alignment horizontal="right"/>
    </xf>
    <xf numFmtId="9" fontId="9" fillId="0" borderId="15" xfId="62" applyFont="1" applyBorder="1" applyAlignment="1">
      <alignment/>
    </xf>
    <xf numFmtId="9" fontId="0" fillId="0" borderId="16" xfId="62" applyFont="1" applyBorder="1" applyAlignment="1">
      <alignment/>
    </xf>
    <xf numFmtId="9" fontId="0" fillId="0" borderId="13" xfId="62" applyFont="1" applyBorder="1" applyAlignment="1">
      <alignment/>
    </xf>
    <xf numFmtId="3" fontId="1" fillId="0" borderId="19" xfId="0" applyNumberFormat="1" applyFont="1" applyFill="1" applyBorder="1" applyAlignment="1">
      <alignment horizontal="right" wrapText="1"/>
    </xf>
    <xf numFmtId="9" fontId="1" fillId="0" borderId="14" xfId="62" applyFont="1" applyBorder="1" applyAlignment="1">
      <alignment/>
    </xf>
    <xf numFmtId="9" fontId="1" fillId="0" borderId="15" xfId="62" applyFont="1" applyBorder="1" applyAlignment="1">
      <alignment/>
    </xf>
    <xf numFmtId="3" fontId="1" fillId="0" borderId="11" xfId="0" applyNumberFormat="1" applyFont="1" applyFill="1" applyBorder="1" applyAlignment="1">
      <alignment wrapText="1"/>
    </xf>
    <xf numFmtId="0" fontId="1" fillId="0" borderId="20" xfId="0" applyFont="1" applyFill="1" applyBorder="1" applyAlignment="1">
      <alignment horizontal="center" wrapText="1"/>
    </xf>
    <xf numFmtId="0" fontId="1" fillId="0" borderId="18" xfId="0" applyFont="1" applyFill="1" applyBorder="1" applyAlignment="1">
      <alignment horizontal="center" wrapText="1"/>
    </xf>
    <xf numFmtId="3" fontId="1" fillId="0" borderId="19" xfId="0" applyNumberFormat="1" applyFont="1" applyFill="1" applyBorder="1" applyAlignment="1">
      <alignment wrapText="1"/>
    </xf>
    <xf numFmtId="0" fontId="1" fillId="0" borderId="19" xfId="0" applyFont="1" applyFill="1" applyBorder="1" applyAlignment="1">
      <alignment wrapText="1"/>
    </xf>
    <xf numFmtId="3" fontId="1" fillId="0" borderId="18" xfId="0" applyNumberFormat="1" applyFont="1" applyFill="1" applyBorder="1" applyAlignment="1">
      <alignment wrapText="1"/>
    </xf>
    <xf numFmtId="0" fontId="1" fillId="0" borderId="13" xfId="0" applyFont="1" applyFill="1" applyBorder="1" applyAlignment="1">
      <alignment horizontal="center" wrapText="1"/>
    </xf>
    <xf numFmtId="164" fontId="1" fillId="0" borderId="15" xfId="42" applyNumberFormat="1" applyFont="1" applyFill="1" applyBorder="1" applyAlignment="1">
      <alignment/>
    </xf>
    <xf numFmtId="3" fontId="1" fillId="0" borderId="15" xfId="0" applyNumberFormat="1" applyFont="1" applyFill="1" applyBorder="1" applyAlignment="1">
      <alignment horizontal="right" wrapText="1"/>
    </xf>
    <xf numFmtId="0" fontId="1" fillId="0" borderId="15" xfId="0" applyFont="1" applyFill="1" applyBorder="1" applyAlignment="1">
      <alignment wrapText="1"/>
    </xf>
    <xf numFmtId="3" fontId="1" fillId="0" borderId="13" xfId="0" applyNumberFormat="1" applyFont="1" applyFill="1" applyBorder="1" applyAlignment="1">
      <alignment/>
    </xf>
    <xf numFmtId="0" fontId="22" fillId="0" borderId="18" xfId="58" applyFont="1" applyFill="1" applyBorder="1" applyAlignment="1">
      <alignment horizontal="center" vertical="center" wrapText="1"/>
      <protection/>
    </xf>
    <xf numFmtId="3" fontId="1" fillId="0" borderId="19" xfId="54" applyNumberFormat="1" applyFont="1" applyFill="1" applyBorder="1" applyAlignment="1">
      <alignment wrapText="1"/>
    </xf>
    <xf numFmtId="165" fontId="9" fillId="0" borderId="18" xfId="54" applyNumberFormat="1" applyFont="1" applyFill="1" applyBorder="1" applyAlignment="1">
      <alignment wrapText="1"/>
    </xf>
    <xf numFmtId="165" fontId="9" fillId="0" borderId="18" xfId="58" applyNumberFormat="1" applyFont="1" applyFill="1" applyBorder="1" applyAlignment="1">
      <alignment wrapText="1"/>
      <protection/>
    </xf>
    <xf numFmtId="0" fontId="22" fillId="0" borderId="13" xfId="58" applyFont="1" applyFill="1" applyBorder="1" applyAlignment="1">
      <alignment horizontal="center" vertical="center" wrapText="1"/>
      <protection/>
    </xf>
    <xf numFmtId="3" fontId="1" fillId="0" borderId="15" xfId="58" applyNumberFormat="1" applyFont="1" applyFill="1" applyBorder="1" applyAlignment="1">
      <alignment/>
      <protection/>
    </xf>
    <xf numFmtId="3" fontId="0" fillId="0" borderId="14" xfId="58" applyNumberFormat="1" applyFont="1" applyFill="1" applyBorder="1" applyAlignment="1">
      <alignment/>
      <protection/>
    </xf>
    <xf numFmtId="3" fontId="0" fillId="0" borderId="15" xfId="58" applyNumberFormat="1" applyFont="1" applyFill="1" applyBorder="1" applyAlignment="1">
      <alignment/>
      <protection/>
    </xf>
    <xf numFmtId="3" fontId="1" fillId="0" borderId="14" xfId="58" applyNumberFormat="1" applyFont="1" applyFill="1" applyBorder="1" applyAlignment="1">
      <alignment/>
      <protection/>
    </xf>
    <xf numFmtId="165" fontId="9" fillId="0" borderId="16" xfId="58" applyNumberFormat="1" applyFont="1" applyFill="1" applyBorder="1" applyAlignment="1">
      <alignment wrapText="1"/>
      <protection/>
    </xf>
    <xf numFmtId="165" fontId="9" fillId="0" borderId="13" xfId="58" applyNumberFormat="1" applyFont="1" applyFill="1" applyBorder="1" applyAlignment="1">
      <alignment wrapText="1"/>
      <protection/>
    </xf>
    <xf numFmtId="0" fontId="0" fillId="0" borderId="15" xfId="0" applyFont="1" applyFill="1" applyBorder="1" applyAlignment="1">
      <alignment/>
    </xf>
    <xf numFmtId="3" fontId="1" fillId="0" borderId="18" xfId="0" applyNumberFormat="1" applyFont="1" applyFill="1" applyBorder="1" applyAlignment="1">
      <alignment/>
    </xf>
    <xf numFmtId="3" fontId="1" fillId="0" borderId="19" xfId="0" applyNumberFormat="1" applyFont="1" applyFill="1" applyBorder="1" applyAlignment="1">
      <alignment horizontal="right"/>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xf>
    <xf numFmtId="3" fontId="1" fillId="0" borderId="15" xfId="0" applyNumberFormat="1" applyFont="1" applyFill="1" applyBorder="1" applyAlignment="1">
      <alignment vertical="center"/>
    </xf>
    <xf numFmtId="0" fontId="1" fillId="0" borderId="0" xfId="0" applyFont="1" applyFill="1" applyBorder="1" applyAlignment="1">
      <alignment vertical="top"/>
    </xf>
    <xf numFmtId="0" fontId="10" fillId="0" borderId="0" xfId="0" applyFont="1" applyFill="1" applyAlignment="1">
      <alignment vertical="top"/>
    </xf>
    <xf numFmtId="3" fontId="0" fillId="0" borderId="19" xfId="0" applyNumberFormat="1" applyFont="1" applyFill="1" applyBorder="1" applyAlignment="1">
      <alignment wrapText="1"/>
    </xf>
    <xf numFmtId="3" fontId="20" fillId="0" borderId="19" xfId="0" applyNumberFormat="1" applyFont="1" applyFill="1" applyBorder="1" applyAlignment="1">
      <alignment/>
    </xf>
    <xf numFmtId="3" fontId="20" fillId="0" borderId="15" xfId="0" applyNumberFormat="1" applyFont="1" applyFill="1" applyBorder="1" applyAlignment="1">
      <alignment/>
    </xf>
    <xf numFmtId="3" fontId="1" fillId="0" borderId="15" xfId="0" applyNumberFormat="1" applyFont="1" applyFill="1" applyBorder="1" applyAlignment="1">
      <alignment wrapText="1"/>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36" fillId="0" borderId="0" xfId="59" applyFont="1" applyFill="1" applyBorder="1">
      <alignment/>
      <protection/>
    </xf>
    <xf numFmtId="0" fontId="36" fillId="0" borderId="0" xfId="59" applyFont="1" applyFill="1" applyBorder="1" applyAlignment="1">
      <alignment horizontal="right"/>
      <protection/>
    </xf>
    <xf numFmtId="0" fontId="1" fillId="0" borderId="0" xfId="0" applyFont="1" applyFill="1" applyBorder="1" applyAlignment="1">
      <alignment/>
    </xf>
    <xf numFmtId="0" fontId="37" fillId="0" borderId="0" xfId="59" applyFont="1" applyFill="1" applyBorder="1">
      <alignment/>
      <protection/>
    </xf>
    <xf numFmtId="0" fontId="1" fillId="0" borderId="18" xfId="59" applyFont="1" applyFill="1" applyBorder="1" applyAlignment="1">
      <alignment horizontal="center" vertical="center" wrapText="1"/>
      <protection/>
    </xf>
    <xf numFmtId="3" fontId="1" fillId="0" borderId="19" xfId="59" applyNumberFormat="1" applyFont="1" applyFill="1" applyBorder="1" applyAlignment="1">
      <alignment horizontal="right" wrapText="1"/>
      <protection/>
    </xf>
    <xf numFmtId="0" fontId="1" fillId="0" borderId="19" xfId="59" applyFont="1" applyFill="1" applyBorder="1" applyAlignment="1">
      <alignment horizontal="center" wrapText="1"/>
      <protection/>
    </xf>
    <xf numFmtId="3" fontId="1" fillId="0" borderId="15" xfId="59" applyNumberFormat="1" applyFont="1" applyFill="1" applyBorder="1" applyAlignment="1">
      <alignment horizontal="right" wrapText="1"/>
      <protection/>
    </xf>
    <xf numFmtId="0" fontId="1" fillId="0" borderId="15" xfId="59" applyFont="1" applyFill="1" applyBorder="1" applyAlignment="1">
      <alignment horizontal="center" wrapText="1"/>
      <protection/>
    </xf>
    <xf numFmtId="3" fontId="0" fillId="0" borderId="14" xfId="0" applyNumberFormat="1" applyFont="1" applyFill="1" applyBorder="1" applyAlignment="1">
      <alignment horizontal="right"/>
    </xf>
    <xf numFmtId="3" fontId="1" fillId="0" borderId="14" xfId="0" applyNumberFormat="1" applyFont="1" applyFill="1" applyBorder="1" applyAlignment="1">
      <alignment horizontal="right"/>
    </xf>
    <xf numFmtId="0" fontId="0" fillId="0" borderId="16" xfId="59" applyFont="1" applyFill="1" applyBorder="1" applyAlignment="1">
      <alignment horizontal="center" textRotation="180" wrapText="1"/>
      <protection/>
    </xf>
    <xf numFmtId="0" fontId="0" fillId="0" borderId="13" xfId="59" applyFont="1" applyFill="1" applyBorder="1" applyAlignment="1">
      <alignment horizontal="center" textRotation="180" wrapText="1"/>
      <protection/>
    </xf>
    <xf numFmtId="0" fontId="9" fillId="0" borderId="14" xfId="62" applyNumberFormat="1" applyFont="1" applyFill="1" applyBorder="1" applyAlignment="1">
      <alignment horizontal="right"/>
    </xf>
    <xf numFmtId="0" fontId="9" fillId="0" borderId="15" xfId="62" applyNumberFormat="1" applyFont="1" applyFill="1" applyBorder="1" applyAlignment="1">
      <alignment horizontal="right"/>
    </xf>
    <xf numFmtId="0" fontId="20" fillId="0" borderId="16" xfId="62" applyNumberFormat="1" applyFont="1" applyFill="1" applyBorder="1" applyAlignment="1">
      <alignment horizontal="right"/>
    </xf>
    <xf numFmtId="0" fontId="20" fillId="0" borderId="13" xfId="62" applyNumberFormat="1" applyFont="1" applyFill="1" applyBorder="1" applyAlignment="1">
      <alignment horizontal="right"/>
    </xf>
    <xf numFmtId="0" fontId="0" fillId="0" borderId="11" xfId="59" applyFont="1" applyFill="1" applyBorder="1" applyAlignment="1">
      <alignment horizontal="center" textRotation="180" wrapText="1"/>
      <protection/>
    </xf>
    <xf numFmtId="0" fontId="9" fillId="0" borderId="0" xfId="62" applyNumberFormat="1" applyFont="1" applyFill="1" applyBorder="1" applyAlignment="1">
      <alignment horizontal="right"/>
    </xf>
    <xf numFmtId="0" fontId="20" fillId="0" borderId="11" xfId="62" applyNumberFormat="1" applyFont="1" applyFill="1" applyBorder="1" applyAlignment="1">
      <alignment horizontal="right"/>
    </xf>
    <xf numFmtId="1" fontId="9" fillId="0" borderId="15" xfId="62" applyNumberFormat="1" applyFont="1" applyFill="1" applyBorder="1" applyAlignment="1">
      <alignment/>
    </xf>
    <xf numFmtId="1" fontId="20" fillId="0" borderId="13" xfId="62" applyNumberFormat="1" applyFont="1" applyFill="1" applyBorder="1" applyAlignment="1">
      <alignment/>
    </xf>
    <xf numFmtId="0" fontId="0" fillId="0" borderId="13" xfId="0" applyFont="1" applyFill="1" applyBorder="1" applyAlignment="1">
      <alignment horizontal="center"/>
    </xf>
    <xf numFmtId="3" fontId="1" fillId="0" borderId="14" xfId="0" applyNumberFormat="1" applyFont="1" applyFill="1" applyBorder="1" applyAlignment="1">
      <alignment horizontal="right"/>
    </xf>
    <xf numFmtId="164" fontId="20" fillId="0" borderId="15" xfId="42" applyNumberFormat="1" applyFont="1" applyFill="1" applyBorder="1" applyAlignment="1">
      <alignment horizontal="right"/>
    </xf>
    <xf numFmtId="164" fontId="9" fillId="0" borderId="15" xfId="42" applyNumberFormat="1" applyFont="1" applyFill="1" applyBorder="1" applyAlignment="1">
      <alignment horizontal="right"/>
    </xf>
    <xf numFmtId="164" fontId="9" fillId="0" borderId="13" xfId="42" applyNumberFormat="1" applyFont="1" applyFill="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textRotation="180" wrapText="1"/>
    </xf>
    <xf numFmtId="0" fontId="0" fillId="0" borderId="21" xfId="0" applyFont="1" applyFill="1" applyBorder="1" applyAlignment="1">
      <alignment horizontal="center" textRotation="180"/>
    </xf>
    <xf numFmtId="0" fontId="0" fillId="0" borderId="12" xfId="0" applyFont="1" applyFill="1" applyBorder="1" applyAlignment="1">
      <alignment horizontal="center" textRotation="180"/>
    </xf>
    <xf numFmtId="0" fontId="0" fillId="0" borderId="22" xfId="0" applyFont="1" applyFill="1" applyBorder="1" applyAlignment="1">
      <alignment horizontal="center" vertical="top" textRotation="180"/>
    </xf>
    <xf numFmtId="0" fontId="0" fillId="0" borderId="12" xfId="0" applyFont="1" applyFill="1" applyBorder="1" applyAlignment="1">
      <alignment horizontal="center" vertical="top" textRotation="180"/>
    </xf>
    <xf numFmtId="0" fontId="0" fillId="0" borderId="14" xfId="0" applyFont="1" applyFill="1" applyBorder="1" applyAlignment="1">
      <alignment horizontal="center" textRotation="180"/>
    </xf>
    <xf numFmtId="0" fontId="0" fillId="0" borderId="0" xfId="0" applyFont="1" applyFill="1" applyBorder="1" applyAlignment="1">
      <alignment horizontal="center" textRotation="180"/>
    </xf>
    <xf numFmtId="0" fontId="0" fillId="0" borderId="11" xfId="0" applyFont="1" applyFill="1" applyBorder="1" applyAlignment="1">
      <alignment wrapText="1"/>
    </xf>
    <xf numFmtId="0" fontId="0" fillId="0" borderId="16"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horizontal="center"/>
    </xf>
    <xf numFmtId="164" fontId="20" fillId="0" borderId="0" xfId="42" applyNumberFormat="1" applyFont="1" applyFill="1" applyBorder="1" applyAlignment="1">
      <alignment horizontal="right"/>
    </xf>
    <xf numFmtId="164" fontId="20" fillId="0" borderId="15" xfId="42" applyNumberFormat="1" applyFont="1" applyFill="1" applyBorder="1" applyAlignment="1">
      <alignment horizontal="right"/>
    </xf>
    <xf numFmtId="164" fontId="1" fillId="0" borderId="0" xfId="42" applyNumberFormat="1" applyFont="1" applyFill="1" applyBorder="1" applyAlignment="1">
      <alignment/>
    </xf>
    <xf numFmtId="164" fontId="20" fillId="0" borderId="0" xfId="42"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 fontId="20" fillId="0" borderId="15" xfId="0" applyNumberFormat="1" applyFont="1" applyFill="1" applyBorder="1" applyAlignment="1">
      <alignment horizontal="right"/>
    </xf>
    <xf numFmtId="0" fontId="0" fillId="0" borderId="0" xfId="0" applyFont="1" applyFill="1" applyBorder="1" applyAlignment="1">
      <alignment horizontal="right" wrapText="1" indent="1"/>
    </xf>
    <xf numFmtId="3" fontId="0" fillId="0" borderId="14" xfId="0" applyNumberFormat="1" applyFont="1" applyFill="1" applyBorder="1" applyAlignment="1">
      <alignment horizontal="right"/>
    </xf>
    <xf numFmtId="164" fontId="9" fillId="0" borderId="15" xfId="42" applyNumberFormat="1" applyFont="1" applyFill="1" applyBorder="1" applyAlignment="1">
      <alignment horizontal="right"/>
    </xf>
    <xf numFmtId="3" fontId="0" fillId="0" borderId="0" xfId="0" applyNumberFormat="1" applyFont="1" applyFill="1" applyBorder="1" applyAlignment="1">
      <alignment/>
    </xf>
    <xf numFmtId="164" fontId="0" fillId="0" borderId="0" xfId="42" applyNumberFormat="1" applyFont="1" applyFill="1" applyBorder="1" applyAlignment="1">
      <alignment/>
    </xf>
    <xf numFmtId="164" fontId="9" fillId="0" borderId="0" xfId="42" applyNumberFormat="1" applyFont="1" applyFill="1" applyBorder="1" applyAlignment="1">
      <alignment/>
    </xf>
    <xf numFmtId="164" fontId="9" fillId="0" borderId="0" xfId="42" applyNumberFormat="1" applyFont="1" applyFill="1" applyBorder="1" applyAlignment="1">
      <alignmen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1" fontId="9" fillId="0" borderId="15" xfId="0" applyNumberFormat="1" applyFont="1" applyFill="1" applyBorder="1" applyAlignment="1">
      <alignment horizontal="right"/>
    </xf>
    <xf numFmtId="0" fontId="0" fillId="0" borderId="0" xfId="0" applyFont="1" applyFill="1" applyBorder="1" applyAlignment="1">
      <alignment horizontal="right" wrapText="1" indent="1"/>
    </xf>
    <xf numFmtId="0" fontId="0" fillId="0" borderId="11" xfId="0" applyFont="1" applyFill="1" applyBorder="1" applyAlignment="1">
      <alignment horizontal="right" wrapText="1" indent="1"/>
    </xf>
    <xf numFmtId="3" fontId="0" fillId="0" borderId="16" xfId="0" applyNumberFormat="1" applyFont="1" applyFill="1" applyBorder="1" applyAlignment="1">
      <alignment horizontal="right"/>
    </xf>
    <xf numFmtId="164" fontId="9" fillId="0" borderId="11" xfId="42" applyNumberFormat="1" applyFont="1" applyFill="1" applyBorder="1" applyAlignment="1">
      <alignment horizontal="right"/>
    </xf>
    <xf numFmtId="164" fontId="9" fillId="0" borderId="13" xfId="42" applyNumberFormat="1" applyFont="1" applyFill="1" applyBorder="1" applyAlignment="1">
      <alignment horizontal="right"/>
    </xf>
    <xf numFmtId="3" fontId="0" fillId="0" borderId="11" xfId="0" applyNumberFormat="1" applyFont="1" applyFill="1" applyBorder="1" applyAlignment="1">
      <alignment/>
    </xf>
    <xf numFmtId="164" fontId="0" fillId="0" borderId="11" xfId="42" applyNumberFormat="1" applyFont="1" applyFill="1" applyBorder="1" applyAlignment="1">
      <alignment/>
    </xf>
    <xf numFmtId="164" fontId="9" fillId="0" borderId="11" xfId="42" applyNumberFormat="1" applyFont="1" applyFill="1" applyBorder="1" applyAlignment="1">
      <alignment/>
    </xf>
    <xf numFmtId="164" fontId="9" fillId="0" borderId="11" xfId="42" applyNumberFormat="1" applyFont="1" applyFill="1" applyBorder="1" applyAlignment="1">
      <alignment/>
    </xf>
    <xf numFmtId="3" fontId="0" fillId="0" borderId="11" xfId="0" applyNumberFormat="1" applyFont="1" applyFill="1" applyBorder="1" applyAlignment="1">
      <alignment horizontal="right"/>
    </xf>
    <xf numFmtId="1" fontId="9" fillId="0" borderId="11" xfId="0" applyNumberFormat="1" applyFont="1" applyFill="1" applyBorder="1" applyAlignment="1">
      <alignment horizontal="right"/>
    </xf>
    <xf numFmtId="0" fontId="9" fillId="0" borderId="11" xfId="0" applyFont="1" applyFill="1" applyBorder="1" applyAlignment="1">
      <alignment horizontal="right"/>
    </xf>
    <xf numFmtId="1" fontId="9" fillId="0" borderId="13" xfId="0" applyNumberFormat="1" applyFont="1" applyFill="1" applyBorder="1" applyAlignment="1">
      <alignment horizontal="right"/>
    </xf>
    <xf numFmtId="3" fontId="1" fillId="0" borderId="14" xfId="0" applyNumberFormat="1" applyFont="1" applyFill="1" applyBorder="1" applyAlignment="1">
      <alignment/>
    </xf>
    <xf numFmtId="164" fontId="20" fillId="0" borderId="15" xfId="42" applyNumberFormat="1" applyFont="1" applyFill="1" applyBorder="1" applyAlignment="1">
      <alignment/>
    </xf>
    <xf numFmtId="3" fontId="0" fillId="0" borderId="14" xfId="0" applyNumberFormat="1" applyFont="1" applyFill="1" applyBorder="1" applyAlignment="1">
      <alignment/>
    </xf>
    <xf numFmtId="164" fontId="9" fillId="0" borderId="15" xfId="42" applyNumberFormat="1" applyFont="1" applyFill="1" applyBorder="1" applyAlignment="1">
      <alignment/>
    </xf>
    <xf numFmtId="3" fontId="0" fillId="0" borderId="16" xfId="0" applyNumberFormat="1" applyFont="1" applyFill="1" applyBorder="1" applyAlignment="1">
      <alignment/>
    </xf>
    <xf numFmtId="164" fontId="9" fillId="0" borderId="13" xfId="42" applyNumberFormat="1" applyFont="1" applyFill="1" applyBorder="1" applyAlignment="1">
      <alignment/>
    </xf>
    <xf numFmtId="0" fontId="0" fillId="0" borderId="15" xfId="0" applyFont="1" applyFill="1" applyBorder="1" applyAlignment="1">
      <alignment horizontal="center" textRotation="180"/>
    </xf>
    <xf numFmtId="3" fontId="22" fillId="0" borderId="14" xfId="0" applyNumberFormat="1" applyFont="1" applyFill="1" applyBorder="1" applyAlignment="1">
      <alignment/>
    </xf>
    <xf numFmtId="164" fontId="20" fillId="0" borderId="15" xfId="42" applyNumberFormat="1" applyFont="1" applyFill="1" applyBorder="1" applyAlignment="1">
      <alignment/>
    </xf>
    <xf numFmtId="3" fontId="14" fillId="0" borderId="14" xfId="0" applyNumberFormat="1" applyFont="1" applyFill="1" applyBorder="1" applyAlignment="1">
      <alignment/>
    </xf>
    <xf numFmtId="164" fontId="9" fillId="0" borderId="15" xfId="42" applyNumberFormat="1" applyFont="1" applyFill="1" applyBorder="1" applyAlignment="1">
      <alignment/>
    </xf>
    <xf numFmtId="3" fontId="14" fillId="0" borderId="16" xfId="0" applyNumberFormat="1" applyFont="1" applyFill="1" applyBorder="1" applyAlignment="1">
      <alignment/>
    </xf>
    <xf numFmtId="164" fontId="9" fillId="0" borderId="13" xfId="42" applyNumberFormat="1" applyFont="1" applyFill="1" applyBorder="1" applyAlignment="1">
      <alignment/>
    </xf>
    <xf numFmtId="164" fontId="20" fillId="0" borderId="15" xfId="42" applyNumberFormat="1" applyFont="1" applyFill="1" applyBorder="1" applyAlignment="1">
      <alignment/>
    </xf>
    <xf numFmtId="164" fontId="9" fillId="0" borderId="15" xfId="42" applyNumberFormat="1" applyFont="1" applyFill="1" applyBorder="1" applyAlignment="1">
      <alignment/>
    </xf>
    <xf numFmtId="164" fontId="9" fillId="0" borderId="13" xfId="42" applyNumberFormat="1" applyFont="1" applyFill="1" applyBorder="1" applyAlignment="1">
      <alignment/>
    </xf>
    <xf numFmtId="3" fontId="1" fillId="0" borderId="14" xfId="0" applyNumberFormat="1" applyFont="1" applyFill="1" applyBorder="1" applyAlignment="1">
      <alignment/>
    </xf>
    <xf numFmtId="0" fontId="22" fillId="0" borderId="16" xfId="0" applyFont="1" applyFill="1" applyBorder="1" applyAlignment="1">
      <alignment horizontal="center" vertical="center"/>
    </xf>
    <xf numFmtId="1" fontId="9" fillId="0" borderId="15" xfId="42" applyNumberFormat="1" applyFont="1" applyFill="1" applyBorder="1" applyAlignment="1">
      <alignment horizontal="right"/>
    </xf>
    <xf numFmtId="3" fontId="1" fillId="0" borderId="16" xfId="0" applyNumberFormat="1" applyFont="1" applyFill="1" applyBorder="1" applyAlignment="1">
      <alignment/>
    </xf>
    <xf numFmtId="3" fontId="1" fillId="0" borderId="21" xfId="0" applyNumberFormat="1" applyFont="1" applyFill="1" applyBorder="1" applyAlignment="1">
      <alignment/>
    </xf>
    <xf numFmtId="164" fontId="9" fillId="0" borderId="22" xfId="42" applyNumberFormat="1" applyFont="1" applyFill="1" applyBorder="1" applyAlignment="1">
      <alignment horizontal="right"/>
    </xf>
    <xf numFmtId="1" fontId="9" fillId="0" borderId="15" xfId="42" applyNumberFormat="1" applyFont="1" applyFill="1" applyBorder="1" applyAlignment="1">
      <alignment horizontal="right"/>
    </xf>
    <xf numFmtId="3" fontId="1" fillId="0" borderId="16" xfId="0" applyNumberFormat="1" applyFont="1" applyFill="1" applyBorder="1" applyAlignment="1">
      <alignment/>
    </xf>
    <xf numFmtId="0" fontId="9" fillId="0" borderId="22" xfId="62" applyNumberFormat="1" applyFont="1" applyFill="1" applyBorder="1" applyAlignment="1">
      <alignment horizontal="right"/>
    </xf>
    <xf numFmtId="3" fontId="1" fillId="0" borderId="0" xfId="0" applyNumberFormat="1" applyFont="1" applyAlignment="1">
      <alignment/>
    </xf>
    <xf numFmtId="0" fontId="0" fillId="0" borderId="0" xfId="0" applyFont="1" applyAlignment="1">
      <alignment/>
    </xf>
    <xf numFmtId="9" fontId="0" fillId="0" borderId="14" xfId="62" applyFont="1" applyFill="1" applyBorder="1" applyAlignment="1">
      <alignment horizontal="right"/>
    </xf>
    <xf numFmtId="9" fontId="0" fillId="0" borderId="0" xfId="62" applyFont="1" applyFill="1" applyBorder="1" applyAlignment="1">
      <alignment horizontal="right"/>
    </xf>
    <xf numFmtId="9" fontId="0" fillId="0" borderId="15" xfId="62" applyFont="1" applyFill="1" applyBorder="1" applyAlignment="1">
      <alignment horizontal="right"/>
    </xf>
    <xf numFmtId="9" fontId="0" fillId="0" borderId="0" xfId="62" applyFont="1" applyFill="1" applyBorder="1" applyAlignment="1">
      <alignment horizontal="right" vertical="center"/>
    </xf>
    <xf numFmtId="9" fontId="0" fillId="0" borderId="15" xfId="62" applyFont="1" applyFill="1" applyBorder="1" applyAlignment="1">
      <alignment horizontal="right" vertical="center"/>
    </xf>
    <xf numFmtId="9" fontId="1" fillId="0" borderId="11" xfId="62" applyFont="1" applyFill="1" applyBorder="1" applyAlignment="1">
      <alignment horizontal="right"/>
    </xf>
    <xf numFmtId="9" fontId="1" fillId="0" borderId="13" xfId="62" applyFont="1" applyFill="1" applyBorder="1" applyAlignment="1">
      <alignment horizontal="right"/>
    </xf>
    <xf numFmtId="0" fontId="1" fillId="0" borderId="15" xfId="0" applyFont="1" applyFill="1" applyBorder="1" applyAlignment="1">
      <alignment horizontal="right"/>
    </xf>
    <xf numFmtId="9" fontId="1" fillId="0" borderId="15" xfId="62" applyFont="1" applyFill="1" applyBorder="1" applyAlignment="1">
      <alignment horizontal="right"/>
    </xf>
    <xf numFmtId="9" fontId="0" fillId="0" borderId="13" xfId="62" applyFont="1" applyFill="1" applyBorder="1" applyAlignment="1">
      <alignment horizontal="right"/>
    </xf>
    <xf numFmtId="0" fontId="1" fillId="0" borderId="15"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ont="1" applyFill="1" applyBorder="1" applyAlignment="1">
      <alignment horizontal="center" wrapText="1"/>
    </xf>
    <xf numFmtId="0" fontId="34" fillId="0" borderId="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Fill="1" applyBorder="1" applyAlignment="1">
      <alignment horizontal="center"/>
    </xf>
    <xf numFmtId="0" fontId="9" fillId="0" borderId="0" xfId="0" applyFont="1" applyFill="1" applyBorder="1" applyAlignment="1">
      <alignment wrapText="1"/>
    </xf>
    <xf numFmtId="0" fontId="9" fillId="0" borderId="11" xfId="0" applyFont="1" applyFill="1" applyBorder="1" applyAlignment="1">
      <alignment wrapText="1"/>
    </xf>
    <xf numFmtId="0" fontId="1" fillId="0" borderId="23" xfId="0" applyFont="1" applyFill="1" applyBorder="1" applyAlignment="1">
      <alignment horizontal="center"/>
    </xf>
    <xf numFmtId="0" fontId="1" fillId="0" borderId="23" xfId="0" applyFont="1" applyFill="1" applyBorder="1" applyAlignment="1">
      <alignment horizontal="center" vertical="center"/>
    </xf>
    <xf numFmtId="0" fontId="5" fillId="0" borderId="0" xfId="0" applyFont="1" applyBorder="1" applyAlignment="1">
      <alignment horizontal="left"/>
    </xf>
    <xf numFmtId="0" fontId="5" fillId="0" borderId="0" xfId="0" applyFont="1" applyFill="1" applyBorder="1" applyAlignment="1">
      <alignment vertical="top" wrapText="1"/>
    </xf>
    <xf numFmtId="0" fontId="1" fillId="0" borderId="23" xfId="0" applyFont="1" applyFill="1" applyBorder="1" applyAlignment="1">
      <alignment horizontal="center" wrapText="1"/>
    </xf>
    <xf numFmtId="0" fontId="1" fillId="0" borderId="20" xfId="0" applyFont="1" applyFill="1" applyBorder="1" applyAlignment="1">
      <alignment horizontal="center"/>
    </xf>
    <xf numFmtId="3" fontId="28" fillId="0" borderId="13" xfId="0" applyNumberFormat="1" applyFont="1" applyFill="1" applyBorder="1" applyAlignment="1">
      <alignment/>
    </xf>
    <xf numFmtId="0" fontId="0" fillId="0" borderId="23" xfId="59" applyFont="1" applyFill="1" applyBorder="1" applyAlignment="1">
      <alignment horizontal="center" textRotation="180" wrapText="1"/>
      <protection/>
    </xf>
    <xf numFmtId="0" fontId="0" fillId="0" borderId="22" xfId="0" applyFont="1" applyFill="1" applyBorder="1" applyAlignment="1">
      <alignment horizontal="center" textRotation="180"/>
    </xf>
    <xf numFmtId="0" fontId="38" fillId="0" borderId="0" xfId="0" applyFont="1" applyAlignment="1">
      <alignment/>
    </xf>
    <xf numFmtId="0" fontId="1" fillId="0" borderId="20" xfId="0" applyFont="1" applyBorder="1" applyAlignment="1">
      <alignment vertical="top" wrapText="1"/>
    </xf>
    <xf numFmtId="0" fontId="1" fillId="0" borderId="19" xfId="0" applyFont="1" applyBorder="1" applyAlignment="1">
      <alignment vertical="top" wrapText="1"/>
    </xf>
    <xf numFmtId="0" fontId="1" fillId="0" borderId="11" xfId="0" applyFont="1" applyBorder="1" applyAlignment="1">
      <alignment vertical="top" wrapText="1"/>
    </xf>
    <xf numFmtId="0" fontId="14"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3" fontId="0" fillId="0" borderId="0" xfId="0" applyNumberFormat="1" applyFont="1" applyFill="1" applyBorder="1" applyAlignment="1">
      <alignment vertical="top"/>
    </xf>
    <xf numFmtId="3" fontId="7" fillId="0" borderId="0" xfId="0" applyNumberFormat="1"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wrapText="1"/>
    </xf>
    <xf numFmtId="0" fontId="0" fillId="0" borderId="0" xfId="0" applyFont="1" applyFill="1" applyBorder="1" applyAlignment="1">
      <alignment vertical="top"/>
    </xf>
    <xf numFmtId="9" fontId="0" fillId="0" borderId="0" xfId="62" applyFont="1" applyAlignment="1">
      <alignment/>
    </xf>
    <xf numFmtId="0" fontId="39" fillId="0" borderId="0" xfId="0" applyFont="1" applyFill="1" applyAlignment="1">
      <alignment/>
    </xf>
    <xf numFmtId="0" fontId="2" fillId="0" borderId="0" xfId="0" applyFont="1" applyFill="1" applyAlignment="1">
      <alignment/>
    </xf>
    <xf numFmtId="0" fontId="2" fillId="0" borderId="0" xfId="0" applyFont="1" applyAlignment="1">
      <alignment/>
    </xf>
    <xf numFmtId="0" fontId="40" fillId="0" borderId="0" xfId="0" applyFont="1" applyAlignment="1">
      <alignment/>
    </xf>
    <xf numFmtId="0" fontId="41" fillId="0" borderId="0" xfId="0" applyFont="1" applyBorder="1" applyAlignment="1">
      <alignment/>
    </xf>
    <xf numFmtId="0" fontId="41" fillId="0" borderId="0" xfId="0" applyFont="1" applyAlignment="1">
      <alignment/>
    </xf>
    <xf numFmtId="43" fontId="0" fillId="0" borderId="0" xfId="42" applyNumberFormat="1" applyBorder="1" applyAlignment="1">
      <alignment/>
    </xf>
    <xf numFmtId="1" fontId="0" fillId="0" borderId="0" xfId="0" applyNumberFormat="1" applyAlignment="1">
      <alignment/>
    </xf>
    <xf numFmtId="0" fontId="7" fillId="0" borderId="0" xfId="0" applyFont="1" applyAlignment="1">
      <alignment/>
    </xf>
    <xf numFmtId="3" fontId="0" fillId="0" borderId="0" xfId="0" applyNumberFormat="1" applyAlignment="1">
      <alignment/>
    </xf>
    <xf numFmtId="3" fontId="0" fillId="0" borderId="0" xfId="0" applyNumberFormat="1" applyFill="1" applyBorder="1" applyAlignment="1">
      <alignment/>
    </xf>
    <xf numFmtId="0" fontId="7" fillId="0" borderId="0" xfId="0" applyFont="1" applyAlignment="1">
      <alignment/>
    </xf>
    <xf numFmtId="0" fontId="7" fillId="0" borderId="0" xfId="0" applyFont="1" applyFill="1" applyBorder="1" applyAlignment="1">
      <alignment horizontal="center" vertical="top" wrapText="1"/>
    </xf>
    <xf numFmtId="164" fontId="0" fillId="0" borderId="0" xfId="42" applyNumberFormat="1" applyFont="1" applyAlignment="1">
      <alignment/>
    </xf>
    <xf numFmtId="1" fontId="0" fillId="0" borderId="0" xfId="0" applyNumberFormat="1" applyFill="1" applyAlignment="1">
      <alignment/>
    </xf>
    <xf numFmtId="0" fontId="7" fillId="0" borderId="0" xfId="0" applyFont="1" applyFill="1" applyBorder="1" applyAlignment="1">
      <alignment horizontal="right" wrapText="1"/>
    </xf>
    <xf numFmtId="0" fontId="0" fillId="0" borderId="0" xfId="0" applyFont="1" applyBorder="1" applyAlignment="1">
      <alignment wrapText="1"/>
    </xf>
    <xf numFmtId="3" fontId="0" fillId="0" borderId="14" xfId="42" applyNumberFormat="1" applyFont="1" applyFill="1" applyBorder="1" applyAlignment="1">
      <alignment/>
    </xf>
    <xf numFmtId="3" fontId="1" fillId="0" borderId="15" xfId="42" applyNumberFormat="1" applyFont="1" applyFill="1" applyBorder="1" applyAlignment="1">
      <alignment horizontal="right"/>
    </xf>
    <xf numFmtId="3" fontId="0" fillId="0" borderId="14" xfId="0" applyNumberFormat="1" applyFont="1" applyFill="1" applyBorder="1" applyAlignment="1">
      <alignment vertical="center"/>
    </xf>
    <xf numFmtId="3" fontId="1" fillId="0" borderId="15" xfId="42" applyNumberFormat="1" applyFont="1" applyFill="1" applyBorder="1" applyAlignment="1">
      <alignment horizontal="right" vertical="center"/>
    </xf>
    <xf numFmtId="3" fontId="1" fillId="0" borderId="16" xfId="0" applyNumberFormat="1" applyFont="1" applyFill="1" applyBorder="1" applyAlignment="1">
      <alignment/>
    </xf>
    <xf numFmtId="3" fontId="1" fillId="0" borderId="13" xfId="42" applyNumberFormat="1" applyFont="1" applyFill="1" applyBorder="1" applyAlignment="1">
      <alignment horizontal="right"/>
    </xf>
    <xf numFmtId="3" fontId="1" fillId="0" borderId="21" xfId="0" applyNumberFormat="1" applyFont="1" applyFill="1" applyBorder="1" applyAlignment="1">
      <alignment/>
    </xf>
    <xf numFmtId="3" fontId="1" fillId="0" borderId="0" xfId="0" applyNumberFormat="1" applyFont="1" applyFill="1" applyAlignment="1">
      <alignment/>
    </xf>
    <xf numFmtId="0" fontId="0" fillId="0" borderId="0" xfId="0" applyFont="1" applyBorder="1" applyAlignment="1">
      <alignment horizontal="left" wrapText="1"/>
    </xf>
    <xf numFmtId="0" fontId="0" fillId="0" borderId="19" xfId="0" applyFont="1" applyBorder="1" applyAlignment="1">
      <alignment vertical="top" wrapText="1"/>
    </xf>
    <xf numFmtId="0" fontId="0" fillId="0" borderId="18" xfId="0" applyFont="1" applyBorder="1" applyAlignment="1">
      <alignment vertical="top" wrapText="1"/>
    </xf>
    <xf numFmtId="3" fontId="1" fillId="0" borderId="14" xfId="0" applyNumberFormat="1" applyFont="1" applyFill="1" applyBorder="1" applyAlignment="1">
      <alignment/>
    </xf>
    <xf numFmtId="164" fontId="1" fillId="0" borderId="16" xfId="42" applyNumberFormat="1" applyFont="1" applyFill="1" applyBorder="1" applyAlignment="1">
      <alignment/>
    </xf>
    <xf numFmtId="164" fontId="20" fillId="0" borderId="11" xfId="42" applyNumberFormat="1" applyFont="1" applyFill="1" applyBorder="1" applyAlignment="1">
      <alignment/>
    </xf>
    <xf numFmtId="164" fontId="20" fillId="0" borderId="13" xfId="42" applyNumberFormat="1" applyFont="1" applyFill="1" applyBorder="1" applyAlignment="1">
      <alignment/>
    </xf>
    <xf numFmtId="164" fontId="20" fillId="0" borderId="11" xfId="42" applyNumberFormat="1" applyFont="1" applyFill="1" applyBorder="1" applyAlignment="1">
      <alignment horizontal="right"/>
    </xf>
    <xf numFmtId="164" fontId="20" fillId="0" borderId="13" xfId="42" applyNumberFormat="1" applyFont="1" applyFill="1" applyBorder="1" applyAlignment="1">
      <alignment horizontal="right"/>
    </xf>
    <xf numFmtId="0" fontId="10" fillId="0" borderId="0" xfId="0" applyFont="1" applyFill="1" applyAlignment="1">
      <alignment/>
    </xf>
    <xf numFmtId="3" fontId="20" fillId="0" borderId="0" xfId="62" applyNumberFormat="1" applyFont="1" applyFill="1" applyBorder="1" applyAlignment="1">
      <alignment horizontal="right"/>
    </xf>
    <xf numFmtId="3" fontId="1" fillId="0" borderId="0" xfId="62" applyNumberFormat="1" applyFont="1" applyFill="1" applyBorder="1" applyAlignment="1">
      <alignment horizontal="right"/>
    </xf>
    <xf numFmtId="3" fontId="9" fillId="0" borderId="0" xfId="0" applyNumberFormat="1" applyFont="1" applyFill="1" applyBorder="1" applyAlignment="1">
      <alignment/>
    </xf>
    <xf numFmtId="0" fontId="9" fillId="0" borderId="15" xfId="62" applyNumberFormat="1" applyFont="1" applyFill="1" applyBorder="1" applyAlignment="1">
      <alignment horizontal="right"/>
    </xf>
    <xf numFmtId="3" fontId="1" fillId="0" borderId="11" xfId="62" applyNumberFormat="1" applyFont="1" applyFill="1" applyBorder="1" applyAlignment="1">
      <alignment horizontal="right"/>
    </xf>
    <xf numFmtId="0" fontId="20" fillId="0" borderId="13" xfId="62" applyNumberFormat="1" applyFont="1" applyFill="1" applyBorder="1" applyAlignment="1">
      <alignment horizontal="right"/>
    </xf>
    <xf numFmtId="0" fontId="20" fillId="0" borderId="0" xfId="62" applyNumberFormat="1" applyFont="1" applyFill="1" applyBorder="1" applyAlignment="1">
      <alignment horizontal="right"/>
    </xf>
    <xf numFmtId="0" fontId="5" fillId="0" borderId="0" xfId="58" applyFont="1" applyFill="1" applyBorder="1" applyAlignment="1">
      <alignment horizontal="right"/>
      <protection/>
    </xf>
    <xf numFmtId="0" fontId="7" fillId="0" borderId="0" xfId="0" applyFont="1" applyAlignment="1">
      <alignment vertical="top" wrapText="1"/>
    </xf>
    <xf numFmtId="0" fontId="0" fillId="0" borderId="0" xfId="58" applyFont="1" applyFill="1" applyAlignment="1">
      <alignment horizontal="right"/>
      <protection/>
    </xf>
    <xf numFmtId="0" fontId="5" fillId="0" borderId="0" xfId="0" applyFont="1" applyFill="1" applyAlignment="1">
      <alignment horizontal="left" vertical="top"/>
    </xf>
    <xf numFmtId="0" fontId="1" fillId="0" borderId="0" xfId="0" applyFont="1" applyFill="1" applyBorder="1" applyAlignment="1">
      <alignment horizontal="center" vertical="center" wrapText="1"/>
    </xf>
    <xf numFmtId="0" fontId="24" fillId="0" borderId="0" xfId="58" applyFont="1" applyFill="1" applyBorder="1" applyAlignment="1">
      <alignment horizontal="left"/>
      <protection/>
    </xf>
    <xf numFmtId="3" fontId="42" fillId="0" borderId="0" xfId="0" applyNumberFormat="1" applyFont="1" applyFill="1" applyBorder="1" applyAlignment="1">
      <alignment/>
    </xf>
    <xf numFmtId="0" fontId="0" fillId="0" borderId="10" xfId="59" applyFont="1" applyFill="1" applyBorder="1" applyAlignment="1">
      <alignment horizontal="center" textRotation="180" wrapText="1"/>
      <protection/>
    </xf>
    <xf numFmtId="0" fontId="0" fillId="0" borderId="0" xfId="0" applyFont="1" applyAlignment="1">
      <alignment vertical="top"/>
    </xf>
    <xf numFmtId="0" fontId="5" fillId="0" borderId="0" xfId="59" applyFont="1" applyFill="1" applyBorder="1" applyAlignment="1">
      <alignment/>
      <protection/>
    </xf>
    <xf numFmtId="9" fontId="0" fillId="0" borderId="0" xfId="62" applyFont="1" applyFill="1" applyAlignment="1">
      <alignment/>
    </xf>
    <xf numFmtId="0" fontId="0" fillId="0" borderId="0" xfId="0" applyFont="1" applyFill="1" applyAlignment="1">
      <alignment vertical="top" wrapText="1"/>
    </xf>
    <xf numFmtId="3" fontId="0" fillId="0" borderId="16" xfId="0" applyNumberFormat="1" applyFont="1" applyFill="1" applyBorder="1" applyAlignment="1">
      <alignment/>
    </xf>
    <xf numFmtId="3" fontId="9" fillId="0" borderId="14" xfId="0" applyNumberFormat="1" applyFont="1" applyFill="1" applyBorder="1" applyAlignment="1">
      <alignment horizontal="right"/>
    </xf>
    <xf numFmtId="3" fontId="20" fillId="0" borderId="16" xfId="0" applyNumberFormat="1" applyFont="1" applyFill="1" applyBorder="1" applyAlignment="1">
      <alignment horizontal="right"/>
    </xf>
    <xf numFmtId="0" fontId="0" fillId="0" borderId="10" xfId="59" applyFont="1" applyFill="1" applyBorder="1" applyAlignment="1">
      <alignment horizontal="center" textRotation="180" wrapText="1"/>
      <protection/>
    </xf>
    <xf numFmtId="0" fontId="0" fillId="0" borderId="23" xfId="59" applyFont="1" applyFill="1" applyBorder="1" applyAlignment="1">
      <alignment horizontal="center" textRotation="180" wrapText="1"/>
      <protection/>
    </xf>
    <xf numFmtId="0" fontId="0" fillId="0" borderId="11" xfId="0" applyFont="1" applyFill="1" applyBorder="1" applyAlignment="1">
      <alignment vertical="top" wrapText="1"/>
    </xf>
    <xf numFmtId="0" fontId="1" fillId="0" borderId="20" xfId="0" applyFont="1" applyFill="1" applyBorder="1" applyAlignment="1">
      <alignment horizontal="center" vertical="top" wrapText="1"/>
    </xf>
    <xf numFmtId="0" fontId="43" fillId="0" borderId="0" xfId="0" applyFont="1" applyAlignment="1">
      <alignment/>
    </xf>
    <xf numFmtId="0" fontId="44" fillId="0" borderId="0" xfId="0" applyFont="1" applyAlignment="1">
      <alignment/>
    </xf>
    <xf numFmtId="164" fontId="1" fillId="0" borderId="0" xfId="42" applyNumberFormat="1" applyFont="1" applyFill="1" applyBorder="1" applyAlignment="1">
      <alignment wrapText="1"/>
    </xf>
    <xf numFmtId="164" fontId="1" fillId="0" borderId="14" xfId="42" applyNumberFormat="1" applyFont="1" applyFill="1" applyBorder="1" applyAlignment="1">
      <alignment wrapText="1"/>
    </xf>
    <xf numFmtId="164" fontId="1" fillId="0" borderId="15" xfId="42" applyNumberFormat="1" applyFont="1" applyFill="1" applyBorder="1" applyAlignment="1">
      <alignment wrapText="1"/>
    </xf>
    <xf numFmtId="164" fontId="1" fillId="0" borderId="19" xfId="42" applyNumberFormat="1" applyFont="1" applyFill="1" applyBorder="1" applyAlignment="1">
      <alignment wrapText="1"/>
    </xf>
    <xf numFmtId="0" fontId="9" fillId="0" borderId="0" xfId="54" applyFont="1" applyFill="1" applyBorder="1" applyAlignment="1">
      <alignment wrapText="1"/>
    </xf>
    <xf numFmtId="3" fontId="1" fillId="0" borderId="19" xfId="58" applyNumberFormat="1" applyFont="1" applyFill="1" applyBorder="1" applyAlignment="1">
      <alignment/>
      <protection/>
    </xf>
    <xf numFmtId="166" fontId="9" fillId="0" borderId="14" xfId="54" applyNumberFormat="1" applyFont="1" applyFill="1" applyBorder="1" applyAlignment="1">
      <alignment wrapText="1"/>
    </xf>
    <xf numFmtId="166" fontId="9" fillId="0" borderId="0" xfId="54" applyNumberFormat="1" applyFont="1" applyFill="1" applyBorder="1" applyAlignment="1">
      <alignment wrapText="1"/>
    </xf>
    <xf numFmtId="166" fontId="9" fillId="0" borderId="15" xfId="54" applyNumberFormat="1" applyFont="1" applyFill="1" applyBorder="1" applyAlignment="1">
      <alignment wrapText="1"/>
    </xf>
    <xf numFmtId="166" fontId="9" fillId="0" borderId="19" xfId="54" applyNumberFormat="1" applyFont="1" applyFill="1" applyBorder="1" applyAlignment="1">
      <alignment wrapText="1"/>
    </xf>
    <xf numFmtId="3" fontId="0" fillId="0" borderId="0" xfId="59" applyNumberFormat="1" applyFont="1" applyFill="1" applyBorder="1" applyAlignment="1">
      <alignment horizontal="right" wrapText="1"/>
      <protection/>
    </xf>
    <xf numFmtId="177" fontId="9" fillId="0" borderId="18" xfId="58" applyNumberFormat="1" applyFont="1" applyFill="1" applyBorder="1" applyAlignment="1">
      <alignment horizontal="right"/>
      <protection/>
    </xf>
    <xf numFmtId="177" fontId="9" fillId="0" borderId="11" xfId="58" applyNumberFormat="1" applyFont="1" applyFill="1" applyBorder="1" applyAlignment="1">
      <alignment horizontal="right"/>
      <protection/>
    </xf>
    <xf numFmtId="177" fontId="20" fillId="0" borderId="13" xfId="58" applyNumberFormat="1" applyFont="1" applyFill="1" applyBorder="1" applyAlignment="1">
      <alignment horizontal="right"/>
      <protection/>
    </xf>
    <xf numFmtId="0" fontId="1" fillId="0" borderId="16" xfId="0" applyFont="1" applyFill="1" applyBorder="1" applyAlignment="1">
      <alignment horizontal="center" vertical="center"/>
    </xf>
    <xf numFmtId="0" fontId="1" fillId="0" borderId="23" xfId="0" applyFont="1" applyFill="1" applyBorder="1" applyAlignment="1">
      <alignment horizontal="center" vertical="center" wrapText="1"/>
    </xf>
    <xf numFmtId="0" fontId="0" fillId="0" borderId="14" xfId="0" applyFont="1" applyFill="1" applyBorder="1" applyAlignment="1">
      <alignment/>
    </xf>
    <xf numFmtId="0" fontId="3" fillId="0" borderId="0" xfId="53" applyFont="1" applyFill="1" applyAlignment="1" applyProtection="1">
      <alignment horizontal="right"/>
      <protection/>
    </xf>
    <xf numFmtId="0" fontId="0" fillId="0" borderId="0" xfId="0" applyAlignment="1">
      <alignment horizontal="right"/>
    </xf>
    <xf numFmtId="3" fontId="1" fillId="0" borderId="15" xfId="0" applyNumberFormat="1" applyFont="1" applyFill="1" applyBorder="1" applyAlignment="1">
      <alignment horizontal="right"/>
    </xf>
    <xf numFmtId="43" fontId="0" fillId="0" borderId="19" xfId="54" applyNumberFormat="1" applyFont="1" applyFill="1" applyBorder="1" applyAlignment="1">
      <alignment horizontal="right" wrapText="1"/>
    </xf>
    <xf numFmtId="43" fontId="0" fillId="0" borderId="15" xfId="54" applyNumberFormat="1" applyFont="1" applyFill="1" applyBorder="1" applyAlignment="1">
      <alignment horizontal="right" wrapText="1"/>
    </xf>
    <xf numFmtId="0" fontId="23" fillId="0" borderId="11" xfId="59" applyFont="1" applyFill="1" applyBorder="1" applyAlignment="1">
      <alignment horizontal="right"/>
      <protection/>
    </xf>
    <xf numFmtId="0" fontId="0" fillId="0" borderId="15" xfId="54" applyFont="1" applyFill="1" applyBorder="1" applyAlignment="1">
      <alignment wrapText="1"/>
    </xf>
    <xf numFmtId="0" fontId="1" fillId="0" borderId="24" xfId="0" applyFont="1" applyFill="1" applyBorder="1" applyAlignment="1">
      <alignment horizontal="center" vertical="center"/>
    </xf>
    <xf numFmtId="0" fontId="22" fillId="0" borderId="20" xfId="58" applyFont="1" applyFill="1" applyBorder="1" applyAlignment="1">
      <alignment horizontal="center" vertical="center" wrapText="1"/>
      <protection/>
    </xf>
    <xf numFmtId="9" fontId="0" fillId="0" borderId="11" xfId="62" applyFont="1" applyFill="1" applyBorder="1" applyAlignment="1">
      <alignment horizontal="right"/>
    </xf>
    <xf numFmtId="3" fontId="1" fillId="0" borderId="12" xfId="0" applyNumberFormat="1" applyFont="1" applyFill="1" applyBorder="1" applyAlignment="1">
      <alignment/>
    </xf>
    <xf numFmtId="0" fontId="1" fillId="0" borderId="24" xfId="0" applyFont="1" applyFill="1" applyBorder="1" applyAlignment="1">
      <alignment horizontal="center" wrapText="1"/>
    </xf>
    <xf numFmtId="3" fontId="1" fillId="0" borderId="14" xfId="0" applyNumberFormat="1" applyFont="1" applyBorder="1" applyAlignment="1">
      <alignment/>
    </xf>
    <xf numFmtId="3" fontId="1" fillId="0" borderId="14" xfId="0" applyNumberFormat="1" applyFont="1" applyFill="1" applyBorder="1" applyAlignment="1">
      <alignment/>
    </xf>
    <xf numFmtId="3" fontId="1" fillId="0" borderId="14" xfId="0" applyNumberFormat="1" applyFont="1" applyFill="1" applyBorder="1" applyAlignment="1">
      <alignment wrapText="1"/>
    </xf>
    <xf numFmtId="0" fontId="1" fillId="0" borderId="14" xfId="0" applyFont="1" applyFill="1" applyBorder="1" applyAlignment="1">
      <alignment horizontal="right" wrapText="1"/>
    </xf>
    <xf numFmtId="0" fontId="1" fillId="0" borderId="14" xfId="0" applyFont="1" applyFill="1" applyBorder="1" applyAlignment="1">
      <alignment wrapText="1"/>
    </xf>
    <xf numFmtId="3" fontId="1" fillId="0" borderId="16" xfId="0" applyNumberFormat="1" applyFont="1" applyFill="1" applyBorder="1" applyAlignment="1">
      <alignment wrapText="1"/>
    </xf>
    <xf numFmtId="3" fontId="0" fillId="0" borderId="14" xfId="0" applyNumberFormat="1" applyFont="1" applyFill="1" applyBorder="1" applyAlignment="1">
      <alignment/>
    </xf>
    <xf numFmtId="3" fontId="0" fillId="0" borderId="14" xfId="0" applyNumberFormat="1" applyFont="1" applyFill="1" applyBorder="1" applyAlignment="1">
      <alignment horizontal="right"/>
    </xf>
    <xf numFmtId="3" fontId="1" fillId="0" borderId="22" xfId="0" applyNumberFormat="1" applyFont="1" applyBorder="1" applyAlignment="1">
      <alignment/>
    </xf>
    <xf numFmtId="3" fontId="0" fillId="0" borderId="14" xfId="0" applyNumberFormat="1" applyFont="1" applyFill="1" applyBorder="1" applyAlignment="1">
      <alignment vertical="top"/>
    </xf>
    <xf numFmtId="0" fontId="1" fillId="0" borderId="15" xfId="0" applyFont="1" applyFill="1" applyBorder="1" applyAlignment="1">
      <alignment/>
    </xf>
    <xf numFmtId="0" fontId="0" fillId="0" borderId="14" xfId="0" applyFont="1" applyFill="1" applyBorder="1" applyAlignment="1">
      <alignment horizontal="right"/>
    </xf>
    <xf numFmtId="0" fontId="1" fillId="0" borderId="13" xfId="0" applyFont="1" applyFill="1" applyBorder="1" applyAlignment="1">
      <alignment/>
    </xf>
    <xf numFmtId="3" fontId="1" fillId="0" borderId="19" xfId="0" applyNumberFormat="1" applyFont="1" applyBorder="1" applyAlignment="1">
      <alignment/>
    </xf>
    <xf numFmtId="0" fontId="1" fillId="0" borderId="19" xfId="42" applyNumberFormat="1" applyFont="1" applyFill="1" applyBorder="1" applyAlignment="1">
      <alignment/>
    </xf>
    <xf numFmtId="0" fontId="1" fillId="0" borderId="19" xfId="0" applyFont="1" applyFill="1" applyBorder="1" applyAlignment="1">
      <alignment/>
    </xf>
    <xf numFmtId="0" fontId="1" fillId="0" borderId="19" xfId="0" applyFont="1" applyFill="1" applyBorder="1" applyAlignment="1">
      <alignment horizontal="right"/>
    </xf>
    <xf numFmtId="0" fontId="1" fillId="0" borderId="19" xfId="0" applyFont="1" applyFill="1" applyBorder="1" applyAlignment="1">
      <alignment horizontal="right" wrapText="1"/>
    </xf>
    <xf numFmtId="0" fontId="1" fillId="0" borderId="18" xfId="0" applyFont="1" applyFill="1" applyBorder="1" applyAlignment="1">
      <alignment/>
    </xf>
    <xf numFmtId="0" fontId="1" fillId="0" borderId="18" xfId="0" applyFont="1" applyFill="1" applyBorder="1" applyAlignment="1">
      <alignment wrapText="1"/>
    </xf>
    <xf numFmtId="0" fontId="0" fillId="0" borderId="14" xfId="0" applyFont="1" applyFill="1" applyBorder="1" applyAlignment="1">
      <alignment horizontal="right" wrapText="1"/>
    </xf>
    <xf numFmtId="0" fontId="0" fillId="0" borderId="16" xfId="0" applyFont="1" applyFill="1" applyBorder="1" applyAlignment="1">
      <alignment/>
    </xf>
    <xf numFmtId="164" fontId="1" fillId="0" borderId="16" xfId="42" applyNumberFormat="1" applyFont="1" applyFill="1" applyBorder="1" applyAlignment="1">
      <alignment/>
    </xf>
    <xf numFmtId="164" fontId="20" fillId="0" borderId="11" xfId="42" applyNumberFormat="1" applyFont="1" applyFill="1" applyBorder="1" applyAlignment="1">
      <alignment/>
    </xf>
    <xf numFmtId="164" fontId="20" fillId="0" borderId="13" xfId="42" applyNumberFormat="1" applyFont="1" applyFill="1" applyBorder="1" applyAlignment="1">
      <alignment/>
    </xf>
    <xf numFmtId="3" fontId="1" fillId="0" borderId="21" xfId="0" applyNumberFormat="1" applyFont="1" applyFill="1" applyBorder="1" applyAlignment="1">
      <alignment horizontal="right"/>
    </xf>
    <xf numFmtId="3" fontId="1" fillId="0" borderId="16" xfId="0" applyNumberFormat="1" applyFont="1" applyFill="1" applyBorder="1" applyAlignment="1">
      <alignment horizontal="right"/>
    </xf>
    <xf numFmtId="3" fontId="0" fillId="0" borderId="19" xfId="0" applyNumberFormat="1" applyFont="1" applyFill="1" applyBorder="1" applyAlignment="1">
      <alignment horizontal="right" wrapText="1"/>
    </xf>
    <xf numFmtId="0" fontId="22" fillId="0" borderId="24" xfId="0" applyFont="1" applyFill="1" applyBorder="1" applyAlignment="1">
      <alignment horizontal="center" vertical="center"/>
    </xf>
    <xf numFmtId="3" fontId="1" fillId="0" borderId="17" xfId="59" applyNumberFormat="1" applyFont="1" applyFill="1" applyBorder="1" applyAlignment="1">
      <alignment horizontal="right" wrapText="1"/>
      <protection/>
    </xf>
    <xf numFmtId="0" fontId="1" fillId="0" borderId="20" xfId="59" applyFont="1" applyFill="1" applyBorder="1" applyAlignment="1">
      <alignment horizontal="center" vertical="center" wrapText="1"/>
      <protection/>
    </xf>
    <xf numFmtId="0" fontId="1" fillId="0" borderId="10" xfId="0" applyFont="1" applyFill="1" applyBorder="1" applyAlignment="1">
      <alignment horizontal="center"/>
    </xf>
    <xf numFmtId="0" fontId="20"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11" xfId="0" applyNumberFormat="1" applyFont="1" applyFill="1" applyBorder="1" applyAlignment="1">
      <alignment horizontal="right"/>
    </xf>
    <xf numFmtId="0" fontId="0" fillId="0" borderId="14" xfId="0" applyFont="1" applyFill="1" applyBorder="1" applyAlignment="1">
      <alignment horizontal="center"/>
    </xf>
    <xf numFmtId="0" fontId="0" fillId="0" borderId="0" xfId="0" applyFont="1" applyFill="1" applyBorder="1" applyAlignment="1">
      <alignment horizontal="center"/>
    </xf>
    <xf numFmtId="3" fontId="7" fillId="0" borderId="0" xfId="0" applyNumberFormat="1" applyFont="1" applyFill="1" applyBorder="1" applyAlignment="1">
      <alignment/>
    </xf>
    <xf numFmtId="164" fontId="45" fillId="0" borderId="0" xfId="42" applyNumberFormat="1" applyFont="1" applyFill="1" applyBorder="1" applyAlignment="1">
      <alignment/>
    </xf>
    <xf numFmtId="0" fontId="0" fillId="0" borderId="0" xfId="0" applyFont="1" applyBorder="1" applyAlignment="1">
      <alignment/>
    </xf>
    <xf numFmtId="0" fontId="0" fillId="0" borderId="15" xfId="0" applyFont="1" applyBorder="1" applyAlignment="1">
      <alignment/>
    </xf>
    <xf numFmtId="3" fontId="0" fillId="0" borderId="0" xfId="59" applyNumberFormat="1" applyFont="1" applyFill="1" applyBorder="1" applyAlignment="1">
      <alignment horizontal="right"/>
      <protection/>
    </xf>
    <xf numFmtId="0" fontId="0" fillId="0" borderId="11" xfId="0" applyFont="1" applyFill="1" applyBorder="1" applyAlignment="1">
      <alignment/>
    </xf>
    <xf numFmtId="0" fontId="0" fillId="0" borderId="13" xfId="0" applyFont="1" applyBorder="1" applyAlignment="1">
      <alignment/>
    </xf>
    <xf numFmtId="0" fontId="0" fillId="0" borderId="11" xfId="0" applyFont="1" applyBorder="1" applyAlignment="1">
      <alignment/>
    </xf>
    <xf numFmtId="0" fontId="0" fillId="0" borderId="0" xfId="59" applyFont="1" applyFill="1" applyBorder="1" applyAlignment="1">
      <alignment horizontal="center" textRotation="180" wrapText="1"/>
      <protection/>
    </xf>
    <xf numFmtId="1" fontId="20" fillId="0" borderId="0" xfId="62" applyNumberFormat="1" applyFont="1" applyFill="1" applyBorder="1" applyAlignment="1">
      <alignment/>
    </xf>
    <xf numFmtId="3" fontId="1" fillId="0" borderId="15"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9" fontId="0" fillId="0" borderId="0" xfId="62" applyAlignment="1">
      <alignment/>
    </xf>
    <xf numFmtId="3" fontId="0" fillId="0" borderId="0" xfId="0" applyNumberFormat="1" applyFont="1" applyFill="1" applyBorder="1" applyAlignment="1">
      <alignment/>
    </xf>
    <xf numFmtId="9" fontId="0" fillId="0" borderId="0" xfId="62" applyFont="1" applyAlignment="1">
      <alignment/>
    </xf>
    <xf numFmtId="9" fontId="0" fillId="0" borderId="0" xfId="62" applyFill="1" applyAlignment="1">
      <alignment/>
    </xf>
    <xf numFmtId="3" fontId="9" fillId="0" borderId="0" xfId="62" applyNumberFormat="1" applyFont="1" applyFill="1" applyBorder="1" applyAlignment="1">
      <alignment horizontal="right"/>
    </xf>
    <xf numFmtId="3" fontId="20" fillId="0" borderId="21" xfId="0" applyNumberFormat="1" applyFont="1" applyFill="1" applyBorder="1" applyAlignment="1">
      <alignment horizontal="right"/>
    </xf>
    <xf numFmtId="1" fontId="20" fillId="0" borderId="12" xfId="0" applyNumberFormat="1" applyFont="1" applyFill="1" applyBorder="1" applyAlignment="1">
      <alignment horizontal="right"/>
    </xf>
    <xf numFmtId="0" fontId="20" fillId="0" borderId="12" xfId="0" applyFont="1" applyFill="1" applyBorder="1" applyAlignment="1">
      <alignment horizontal="right"/>
    </xf>
    <xf numFmtId="0" fontId="20" fillId="0" borderId="22" xfId="0" applyFont="1" applyFill="1" applyBorder="1" applyAlignment="1">
      <alignment horizontal="righ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15" xfId="0" applyFont="1" applyFill="1" applyBorder="1" applyAlignment="1">
      <alignment horizontal="right"/>
    </xf>
    <xf numFmtId="3" fontId="0" fillId="0" borderId="16" xfId="0" applyNumberFormat="1" applyFont="1" applyFill="1" applyBorder="1" applyAlignment="1">
      <alignment horizontal="right"/>
    </xf>
    <xf numFmtId="1" fontId="9" fillId="0" borderId="11" xfId="0" applyNumberFormat="1" applyFont="1" applyFill="1" applyBorder="1" applyAlignment="1">
      <alignment horizontal="right"/>
    </xf>
    <xf numFmtId="0" fontId="9" fillId="0" borderId="11" xfId="0" applyFont="1" applyFill="1" applyBorder="1" applyAlignment="1">
      <alignment horizontal="right"/>
    </xf>
    <xf numFmtId="0" fontId="9" fillId="0" borderId="13" xfId="0" applyFont="1" applyFill="1" applyBorder="1" applyAlignment="1">
      <alignment horizontal="right"/>
    </xf>
    <xf numFmtId="164" fontId="1" fillId="0" borderId="11" xfId="42" applyNumberFormat="1" applyFont="1" applyFill="1" applyBorder="1" applyAlignment="1">
      <alignment/>
    </xf>
    <xf numFmtId="3" fontId="9" fillId="0" borderId="0" xfId="0" applyNumberFormat="1" applyFont="1" applyFill="1" applyAlignment="1">
      <alignment horizontal="right"/>
    </xf>
    <xf numFmtId="0" fontId="0" fillId="0" borderId="15" xfId="59" applyFont="1" applyFill="1" applyBorder="1" applyAlignment="1">
      <alignment horizontal="left" indent="1"/>
      <protection/>
    </xf>
    <xf numFmtId="177" fontId="9" fillId="0" borderId="16" xfId="58" applyNumberFormat="1" applyFont="1" applyFill="1" applyBorder="1" applyAlignment="1">
      <alignment horizontal="right"/>
      <protection/>
    </xf>
    <xf numFmtId="177" fontId="9" fillId="0" borderId="13" xfId="58" applyNumberFormat="1" applyFont="1" applyFill="1" applyBorder="1" applyAlignment="1">
      <alignment horizontal="right"/>
      <protection/>
    </xf>
    <xf numFmtId="0" fontId="5" fillId="0" borderId="0" xfId="0" applyFont="1" applyAlignment="1">
      <alignment horizontal="left"/>
    </xf>
    <xf numFmtId="0" fontId="18" fillId="0" borderId="0" xfId="0" applyFont="1" applyFill="1" applyAlignment="1">
      <alignment vertical="top"/>
    </xf>
    <xf numFmtId="0" fontId="1" fillId="0" borderId="13" xfId="0" applyFont="1" applyFill="1" applyBorder="1" applyAlignment="1">
      <alignment horizontal="center" vertical="center"/>
    </xf>
    <xf numFmtId="3" fontId="1" fillId="0" borderId="14" xfId="0" applyNumberFormat="1" applyFont="1" applyFill="1" applyBorder="1" applyAlignment="1">
      <alignment horizontal="right" wrapText="1"/>
    </xf>
    <xf numFmtId="3" fontId="0" fillId="0" borderId="14" xfId="0" applyNumberFormat="1" applyFont="1" applyFill="1" applyBorder="1" applyAlignment="1">
      <alignment horizontal="right" wrapText="1"/>
    </xf>
    <xf numFmtId="166" fontId="1" fillId="0" borderId="14" xfId="54" applyNumberFormat="1" applyFont="1" applyFill="1" applyBorder="1" applyAlignment="1">
      <alignment horizontal="right" wrapText="1"/>
    </xf>
    <xf numFmtId="3" fontId="1" fillId="0" borderId="14" xfId="0" applyNumberFormat="1" applyFont="1" applyFill="1" applyBorder="1" applyAlignment="1">
      <alignment horizontal="right" vertical="center"/>
    </xf>
    <xf numFmtId="3" fontId="1" fillId="0" borderId="19" xfId="0" applyNumberFormat="1" applyFont="1" applyFill="1" applyBorder="1" applyAlignment="1">
      <alignment vertical="center"/>
    </xf>
    <xf numFmtId="3" fontId="0" fillId="0" borderId="21" xfId="42" applyNumberFormat="1" applyFont="1" applyFill="1" applyBorder="1" applyAlignment="1">
      <alignment horizontal="right"/>
    </xf>
    <xf numFmtId="3" fontId="0" fillId="0" borderId="14" xfId="42" applyNumberFormat="1" applyFont="1" applyFill="1" applyBorder="1" applyAlignment="1">
      <alignment horizontal="right" vertical="center"/>
    </xf>
    <xf numFmtId="3" fontId="1" fillId="0" borderId="16" xfId="42" applyNumberFormat="1" applyFont="1" applyFill="1" applyBorder="1" applyAlignment="1">
      <alignment horizontal="right"/>
    </xf>
    <xf numFmtId="9" fontId="1" fillId="0" borderId="21" xfId="62" applyFont="1" applyFill="1" applyBorder="1" applyAlignment="1">
      <alignment/>
    </xf>
    <xf numFmtId="9" fontId="1" fillId="0" borderId="12" xfId="62" applyFont="1" applyFill="1" applyBorder="1" applyAlignment="1">
      <alignment/>
    </xf>
    <xf numFmtId="9" fontId="1" fillId="0" borderId="22" xfId="62" applyFont="1" applyFill="1" applyBorder="1" applyAlignment="1">
      <alignment/>
    </xf>
    <xf numFmtId="0" fontId="1" fillId="0" borderId="14" xfId="0" applyFont="1" applyFill="1" applyBorder="1" applyAlignment="1">
      <alignment horizontal="right"/>
    </xf>
    <xf numFmtId="0" fontId="1" fillId="0" borderId="0" xfId="0" applyFont="1" applyFill="1" applyBorder="1" applyAlignment="1">
      <alignment horizontal="right"/>
    </xf>
    <xf numFmtId="0" fontId="0" fillId="0" borderId="0" xfId="0" applyBorder="1" applyAlignment="1">
      <alignment horizontal="right"/>
    </xf>
    <xf numFmtId="0" fontId="0" fillId="0" borderId="15" xfId="0" applyBorder="1" applyAlignment="1">
      <alignment horizontal="right"/>
    </xf>
    <xf numFmtId="3" fontId="1" fillId="0" borderId="21" xfId="59" applyNumberFormat="1" applyFont="1" applyFill="1" applyBorder="1" applyAlignment="1">
      <alignment horizontal="right" wrapText="1"/>
      <protection/>
    </xf>
    <xf numFmtId="3" fontId="1" fillId="0" borderId="12" xfId="59" applyNumberFormat="1" applyFont="1" applyFill="1" applyBorder="1" applyAlignment="1">
      <alignment horizontal="right" wrapText="1"/>
      <protection/>
    </xf>
    <xf numFmtId="0" fontId="1" fillId="0" borderId="14" xfId="59" applyFont="1" applyFill="1" applyBorder="1" applyAlignment="1">
      <alignment horizontal="center" wrapText="1"/>
      <protection/>
    </xf>
    <xf numFmtId="3" fontId="0" fillId="0" borderId="14" xfId="59" applyNumberFormat="1" applyFont="1" applyFill="1" applyBorder="1" applyAlignment="1">
      <alignment horizontal="right" wrapText="1"/>
      <protection/>
    </xf>
    <xf numFmtId="0" fontId="0" fillId="0" borderId="14" xfId="0" applyFill="1" applyBorder="1" applyAlignment="1">
      <alignment horizontal="right"/>
    </xf>
    <xf numFmtId="0" fontId="0" fillId="0" borderId="15" xfId="0" applyFill="1" applyBorder="1" applyAlignment="1">
      <alignment horizontal="right"/>
    </xf>
    <xf numFmtId="3" fontId="20" fillId="0" borderId="14" xfId="62" applyNumberFormat="1" applyFont="1" applyFill="1" applyBorder="1" applyAlignment="1">
      <alignment horizontal="right"/>
    </xf>
    <xf numFmtId="3" fontId="9" fillId="0" borderId="15" xfId="62" applyNumberFormat="1" applyFont="1" applyFill="1" applyBorder="1" applyAlignment="1">
      <alignment horizontal="right"/>
    </xf>
    <xf numFmtId="3" fontId="0" fillId="0" borderId="0" xfId="0" applyNumberFormat="1" applyFont="1" applyBorder="1" applyAlignment="1">
      <alignment horizontal="right" vertical="center"/>
    </xf>
    <xf numFmtId="9" fontId="5" fillId="0" borderId="0" xfId="0" applyNumberFormat="1" applyFont="1" applyAlignment="1">
      <alignment/>
    </xf>
    <xf numFmtId="1" fontId="5" fillId="0" borderId="0" xfId="0" applyNumberFormat="1" applyFont="1" applyAlignment="1">
      <alignment/>
    </xf>
    <xf numFmtId="0" fontId="0" fillId="0" borderId="0" xfId="0" applyAlignment="1">
      <alignment/>
    </xf>
    <xf numFmtId="0" fontId="13" fillId="0" borderId="0" xfId="0" applyFont="1" applyFill="1" applyAlignment="1">
      <alignment/>
    </xf>
    <xf numFmtId="0" fontId="10" fillId="0" borderId="0" xfId="0" applyFont="1" applyFill="1" applyAlignment="1">
      <alignment/>
    </xf>
    <xf numFmtId="0" fontId="5" fillId="0" borderId="0" xfId="0" applyFont="1" applyFill="1" applyAlignment="1">
      <alignment/>
    </xf>
    <xf numFmtId="0" fontId="9" fillId="0" borderId="0" xfId="58" applyFont="1" applyFill="1" applyBorder="1" applyAlignment="1">
      <alignment wrapText="1"/>
      <protection/>
    </xf>
    <xf numFmtId="165" fontId="9" fillId="0" borderId="0" xfId="54" applyNumberFormat="1" applyFont="1" applyFill="1" applyBorder="1" applyAlignment="1">
      <alignment wrapText="1"/>
    </xf>
    <xf numFmtId="165" fontId="9" fillId="0" borderId="0" xfId="58" applyNumberFormat="1" applyFont="1" applyFill="1" applyBorder="1" applyAlignment="1">
      <alignment wrapText="1"/>
      <protection/>
    </xf>
    <xf numFmtId="3" fontId="14" fillId="0" borderId="0" xfId="0" applyNumberFormat="1"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3" fontId="1" fillId="0" borderId="0" xfId="42" applyNumberFormat="1" applyFont="1" applyFill="1" applyBorder="1" applyAlignment="1">
      <alignment horizontal="right"/>
    </xf>
    <xf numFmtId="9" fontId="1" fillId="0" borderId="0" xfId="62" applyFont="1" applyFill="1" applyBorder="1" applyAlignment="1">
      <alignment horizontal="right"/>
    </xf>
    <xf numFmtId="3" fontId="0" fillId="0" borderId="0" xfId="0" applyNumberFormat="1" applyFont="1" applyFill="1" applyBorder="1" applyAlignment="1">
      <alignment/>
    </xf>
    <xf numFmtId="3" fontId="28" fillId="0" borderId="0" xfId="0" applyNumberFormat="1" applyFont="1" applyFill="1" applyBorder="1" applyAlignment="1">
      <alignment/>
    </xf>
    <xf numFmtId="177" fontId="9" fillId="0" borderId="0" xfId="58" applyNumberFormat="1" applyFont="1" applyFill="1" applyBorder="1" applyAlignment="1">
      <alignment horizontal="right"/>
      <protection/>
    </xf>
    <xf numFmtId="177" fontId="20" fillId="0" borderId="0" xfId="58" applyNumberFormat="1" applyFont="1" applyFill="1" applyBorder="1" applyAlignment="1">
      <alignment horizontal="right"/>
      <protection/>
    </xf>
    <xf numFmtId="0" fontId="0" fillId="0" borderId="0" xfId="0" applyFont="1" applyFill="1" applyBorder="1" applyAlignment="1">
      <alignment/>
    </xf>
    <xf numFmtId="0" fontId="23" fillId="0" borderId="0" xfId="59" applyFont="1" applyFill="1" applyBorder="1" applyAlignment="1">
      <alignment horizontal="right"/>
      <protection/>
    </xf>
    <xf numFmtId="0" fontId="1" fillId="0" borderId="0" xfId="59" applyFont="1" applyFill="1" applyBorder="1">
      <alignment/>
      <protection/>
    </xf>
    <xf numFmtId="0" fontId="20" fillId="0" borderId="0" xfId="62" applyNumberFormat="1" applyFont="1" applyFill="1" applyBorder="1" applyAlignment="1">
      <alignment horizontal="right"/>
    </xf>
    <xf numFmtId="1" fontId="20" fillId="0" borderId="0" xfId="62"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Border="1" applyAlignment="1">
      <alignment/>
    </xf>
    <xf numFmtId="3" fontId="0" fillId="0" borderId="0" xfId="0" applyNumberFormat="1" applyFont="1" applyFill="1" applyBorder="1" applyAlignment="1">
      <alignment/>
    </xf>
    <xf numFmtId="164" fontId="1" fillId="0" borderId="0" xfId="42" applyNumberFormat="1" applyFont="1" applyFill="1" applyBorder="1" applyAlignment="1">
      <alignment/>
    </xf>
    <xf numFmtId="1" fontId="10" fillId="0" borderId="0" xfId="0" applyNumberFormat="1" applyFont="1" applyAlignment="1">
      <alignment/>
    </xf>
    <xf numFmtId="0" fontId="12" fillId="0" borderId="0" xfId="0" applyFont="1" applyFill="1" applyAlignment="1">
      <alignment/>
    </xf>
    <xf numFmtId="9" fontId="24" fillId="0" borderId="0" xfId="0" applyNumberFormat="1" applyFont="1" applyFill="1" applyAlignment="1">
      <alignment/>
    </xf>
    <xf numFmtId="9" fontId="5" fillId="0" borderId="0" xfId="0" applyNumberFormat="1" applyFont="1" applyFill="1" applyAlignment="1">
      <alignment/>
    </xf>
    <xf numFmtId="0" fontId="10" fillId="0" borderId="0" xfId="58" applyFont="1" applyFill="1" applyBorder="1" applyAlignment="1">
      <alignment horizontal="right" vertical="top"/>
      <protection/>
    </xf>
    <xf numFmtId="0" fontId="18" fillId="0" borderId="0" xfId="58" applyFont="1" applyFill="1" applyAlignment="1">
      <alignment/>
      <protection/>
    </xf>
    <xf numFmtId="1" fontId="5" fillId="0" borderId="0" xfId="0" applyNumberFormat="1" applyFont="1" applyFill="1" applyAlignment="1">
      <alignment/>
    </xf>
    <xf numFmtId="0" fontId="1" fillId="0" borderId="0" xfId="0" applyFont="1" applyAlignment="1">
      <alignment vertical="top"/>
    </xf>
    <xf numFmtId="0" fontId="0" fillId="0" borderId="0" xfId="0" applyFill="1" applyAlignment="1">
      <alignment vertical="top"/>
    </xf>
    <xf numFmtId="0" fontId="9" fillId="0" borderId="0" xfId="58" applyFont="1" applyFill="1" applyBorder="1" applyAlignment="1">
      <alignment/>
      <protection/>
    </xf>
    <xf numFmtId="0" fontId="1" fillId="0" borderId="0" xfId="0" applyFont="1" applyFill="1" applyBorder="1" applyAlignment="1">
      <alignment/>
    </xf>
    <xf numFmtId="0" fontId="37" fillId="0" borderId="0" xfId="59" applyFont="1" applyFill="1" applyBorder="1" applyAlignment="1">
      <alignment/>
      <protection/>
    </xf>
    <xf numFmtId="0" fontId="0" fillId="0" borderId="0" xfId="58" applyFont="1" applyFill="1" applyBorder="1" applyAlignment="1">
      <alignment/>
      <protection/>
    </xf>
    <xf numFmtId="3" fontId="1" fillId="0" borderId="0" xfId="0" applyNumberFormat="1" applyFont="1" applyFill="1" applyBorder="1" applyAlignment="1">
      <alignment/>
    </xf>
    <xf numFmtId="0" fontId="10" fillId="0" borderId="0"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xf>
    <xf numFmtId="0" fontId="0" fillId="0" borderId="0" xfId="0" applyFont="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right" vertical="center"/>
    </xf>
    <xf numFmtId="164" fontId="1" fillId="0" borderId="11" xfId="42" applyNumberFormat="1" applyFont="1" applyFill="1" applyBorder="1" applyAlignment="1">
      <alignment horizontal="right"/>
    </xf>
    <xf numFmtId="164" fontId="1" fillId="0" borderId="0" xfId="42" applyNumberFormat="1" applyFont="1" applyFill="1" applyBorder="1" applyAlignment="1">
      <alignment horizontal="right"/>
    </xf>
    <xf numFmtId="3" fontId="1" fillId="0" borderId="22" xfId="0" applyNumberFormat="1" applyFont="1" applyFill="1" applyBorder="1" applyAlignment="1">
      <alignment/>
    </xf>
    <xf numFmtId="3" fontId="1" fillId="0" borderId="15" xfId="0" applyNumberFormat="1" applyFont="1" applyFill="1" applyBorder="1" applyAlignment="1">
      <alignment/>
    </xf>
    <xf numFmtId="3" fontId="1" fillId="0" borderId="22" xfId="59" applyNumberFormat="1" applyFont="1" applyFill="1" applyBorder="1" applyAlignment="1">
      <alignment horizontal="right" wrapText="1"/>
      <protection/>
    </xf>
    <xf numFmtId="9" fontId="5" fillId="0" borderId="0" xfId="0" applyNumberFormat="1" applyFont="1" applyFill="1" applyBorder="1" applyAlignment="1">
      <alignment/>
    </xf>
    <xf numFmtId="1" fontId="10" fillId="0" borderId="0" xfId="0" applyNumberFormat="1" applyFont="1" applyFill="1" applyBorder="1" applyAlignment="1">
      <alignment/>
    </xf>
    <xf numFmtId="1" fontId="5" fillId="0" borderId="0" xfId="0" applyNumberFormat="1" applyFont="1" applyFill="1" applyBorder="1" applyAlignment="1">
      <alignment/>
    </xf>
    <xf numFmtId="0" fontId="1" fillId="0" borderId="0" xfId="0" applyFont="1" applyFill="1" applyAlignment="1">
      <alignment/>
    </xf>
    <xf numFmtId="0" fontId="1" fillId="0" borderId="0" xfId="0" applyFont="1" applyFill="1" applyAlignment="1">
      <alignment/>
    </xf>
    <xf numFmtId="1" fontId="9" fillId="0" borderId="12" xfId="62" applyNumberFormat="1" applyFont="1" applyFill="1" applyBorder="1" applyAlignment="1">
      <alignment horizontal="right"/>
    </xf>
    <xf numFmtId="1" fontId="9" fillId="0" borderId="12" xfId="62" applyNumberFormat="1" applyFont="1" applyFill="1" applyBorder="1" applyAlignment="1">
      <alignment horizontal="right"/>
    </xf>
    <xf numFmtId="1" fontId="9" fillId="0" borderId="22" xfId="62" applyNumberFormat="1" applyFont="1" applyFill="1" applyBorder="1" applyAlignment="1">
      <alignment horizontal="right"/>
    </xf>
    <xf numFmtId="1" fontId="9" fillId="0" borderId="0" xfId="62" applyNumberFormat="1" applyFont="1" applyFill="1" applyBorder="1" applyAlignment="1">
      <alignment horizontal="right"/>
    </xf>
    <xf numFmtId="1" fontId="9" fillId="0" borderId="15" xfId="62" applyNumberFormat="1" applyFont="1" applyFill="1" applyBorder="1" applyAlignment="1">
      <alignment horizontal="right"/>
    </xf>
    <xf numFmtId="1" fontId="0" fillId="0" borderId="0" xfId="62" applyNumberFormat="1" applyFill="1" applyAlignment="1">
      <alignment/>
    </xf>
    <xf numFmtId="1" fontId="0" fillId="0" borderId="15" xfId="62" applyNumberFormat="1" applyFill="1" applyBorder="1" applyAlignment="1">
      <alignment/>
    </xf>
    <xf numFmtId="1" fontId="0" fillId="0" borderId="0" xfId="62" applyNumberFormat="1" applyFill="1" applyBorder="1" applyAlignment="1">
      <alignment/>
    </xf>
    <xf numFmtId="1" fontId="9" fillId="0" borderId="0" xfId="62" applyNumberFormat="1" applyFont="1" applyFill="1" applyAlignment="1">
      <alignment horizontal="right"/>
    </xf>
    <xf numFmtId="1" fontId="20" fillId="0" borderId="11" xfId="62" applyNumberFormat="1" applyFont="1" applyFill="1" applyBorder="1" applyAlignment="1">
      <alignment horizontal="right"/>
    </xf>
    <xf numFmtId="1" fontId="20" fillId="0" borderId="13" xfId="62" applyNumberFormat="1" applyFont="1" applyFill="1" applyBorder="1" applyAlignment="1">
      <alignment horizontal="right"/>
    </xf>
    <xf numFmtId="1" fontId="20" fillId="0" borderId="0" xfId="62" applyNumberFormat="1" applyFont="1" applyFill="1" applyBorder="1" applyAlignment="1">
      <alignment horizontal="right"/>
    </xf>
    <xf numFmtId="0" fontId="20" fillId="0" borderId="15" xfId="0" applyNumberFormat="1" applyFont="1" applyFill="1" applyBorder="1" applyAlignment="1">
      <alignment horizontal="right"/>
    </xf>
    <xf numFmtId="3" fontId="0" fillId="0" borderId="0" xfId="0" applyNumberFormat="1" applyFont="1" applyFill="1" applyBorder="1" applyAlignment="1">
      <alignment horizontal="right"/>
    </xf>
    <xf numFmtId="0" fontId="9" fillId="0" borderId="15" xfId="0" applyNumberFormat="1" applyFont="1" applyFill="1" applyBorder="1" applyAlignment="1">
      <alignment horizontal="right"/>
    </xf>
    <xf numFmtId="3" fontId="0" fillId="0" borderId="11" xfId="0" applyNumberFormat="1" applyFont="1" applyFill="1" applyBorder="1" applyAlignment="1">
      <alignment horizontal="right"/>
    </xf>
    <xf numFmtId="0" fontId="9" fillId="0" borderId="13" xfId="0" applyNumberFormat="1" applyFont="1" applyFill="1" applyBorder="1" applyAlignment="1">
      <alignment horizontal="right"/>
    </xf>
    <xf numFmtId="3" fontId="1" fillId="0" borderId="0" xfId="42" applyNumberFormat="1" applyFont="1" applyFill="1" applyBorder="1" applyAlignment="1">
      <alignment/>
    </xf>
    <xf numFmtId="164" fontId="0" fillId="0" borderId="0" xfId="42" applyNumberFormat="1" applyFont="1" applyFill="1" applyBorder="1" applyAlignment="1">
      <alignment horizontal="right"/>
    </xf>
    <xf numFmtId="164" fontId="0" fillId="0" borderId="15" xfId="42" applyNumberFormat="1" applyFont="1" applyFill="1" applyBorder="1" applyAlignment="1">
      <alignment horizontal="right"/>
    </xf>
    <xf numFmtId="3" fontId="9" fillId="0" borderId="0" xfId="42" applyNumberFormat="1" applyFont="1" applyFill="1" applyBorder="1" applyAlignment="1">
      <alignment horizontal="right"/>
    </xf>
    <xf numFmtId="3" fontId="1" fillId="0" borderId="16" xfId="42" applyNumberFormat="1" applyFont="1" applyFill="1" applyBorder="1" applyAlignment="1">
      <alignment/>
    </xf>
    <xf numFmtId="1" fontId="9" fillId="0" borderId="0" xfId="42" applyNumberFormat="1" applyFont="1" applyFill="1" applyBorder="1" applyAlignment="1">
      <alignment horizontal="right"/>
    </xf>
    <xf numFmtId="3" fontId="1" fillId="0" borderId="11" xfId="62" applyNumberFormat="1" applyFont="1" applyFill="1" applyBorder="1" applyAlignment="1">
      <alignment horizontal="right"/>
    </xf>
    <xf numFmtId="3" fontId="1" fillId="0" borderId="0" xfId="62" applyNumberFormat="1" applyFont="1" applyFill="1" applyBorder="1" applyAlignment="1">
      <alignment horizontal="right"/>
    </xf>
    <xf numFmtId="1" fontId="0"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3" fontId="0" fillId="0" borderId="11" xfId="0" applyNumberFormat="1" applyFont="1" applyFill="1" applyBorder="1" applyAlignment="1">
      <alignment horizontal="center"/>
    </xf>
    <xf numFmtId="3" fontId="0" fillId="0" borderId="11"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top" wrapText="1"/>
    </xf>
    <xf numFmtId="0" fontId="14" fillId="0" borderId="11" xfId="0" applyFont="1" applyFill="1" applyBorder="1" applyAlignment="1">
      <alignment horizontal="center" wrapText="1"/>
    </xf>
    <xf numFmtId="0" fontId="0" fillId="0" borderId="11" xfId="0" applyFont="1" applyFill="1" applyBorder="1" applyAlignment="1">
      <alignment horizontal="center" wrapText="1"/>
    </xf>
    <xf numFmtId="0" fontId="0" fillId="0" borderId="19" xfId="0" applyFont="1" applyFill="1" applyBorder="1" applyAlignment="1">
      <alignment horizontal="center" vertical="top" wrapText="1"/>
    </xf>
    <xf numFmtId="0" fontId="0" fillId="0" borderId="17"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8"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center" vertical="center"/>
    </xf>
    <xf numFmtId="164" fontId="14" fillId="0" borderId="0" xfId="42" applyNumberFormat="1" applyFont="1" applyFill="1" applyBorder="1" applyAlignment="1">
      <alignment horizontal="center" vertical="center"/>
    </xf>
    <xf numFmtId="0" fontId="14" fillId="0" borderId="0" xfId="0" applyFont="1" applyFill="1" applyBorder="1" applyAlignment="1">
      <alignment/>
    </xf>
    <xf numFmtId="164" fontId="0" fillId="0" borderId="0" xfId="42" applyNumberFormat="1" applyFont="1" applyFill="1" applyBorder="1" applyAlignment="1">
      <alignment/>
    </xf>
    <xf numFmtId="164" fontId="1" fillId="0" borderId="12" xfId="42" applyNumberFormat="1" applyFont="1" applyFill="1" applyBorder="1" applyAlignment="1">
      <alignment/>
    </xf>
    <xf numFmtId="164" fontId="20" fillId="0" borderId="11" xfId="42" applyNumberFormat="1" applyFont="1" applyFill="1" applyBorder="1" applyAlignment="1">
      <alignment horizontal="right"/>
    </xf>
    <xf numFmtId="164" fontId="20" fillId="0" borderId="13" xfId="42" applyNumberFormat="1" applyFont="1" applyFill="1" applyBorder="1" applyAlignment="1">
      <alignment horizontal="right"/>
    </xf>
    <xf numFmtId="1" fontId="9" fillId="0" borderId="22" xfId="62" applyNumberFormat="1" applyFont="1" applyFill="1" applyBorder="1" applyAlignment="1">
      <alignment/>
    </xf>
    <xf numFmtId="1" fontId="9" fillId="0" borderId="15" xfId="62" applyNumberFormat="1" applyFont="1" applyFill="1" applyBorder="1" applyAlignment="1">
      <alignment horizontal="right"/>
    </xf>
    <xf numFmtId="1" fontId="20" fillId="0" borderId="13" xfId="62" applyNumberFormat="1" applyFont="1" applyFill="1" applyBorder="1" applyAlignment="1">
      <alignment horizontal="right"/>
    </xf>
    <xf numFmtId="0" fontId="0" fillId="0" borderId="10" xfId="0" applyFill="1" applyBorder="1" applyAlignment="1">
      <alignment/>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 fontId="0" fillId="0" borderId="0" xfId="42"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 fontId="0" fillId="0" borderId="11" xfId="42" applyNumberFormat="1" applyFont="1" applyFill="1" applyBorder="1" applyAlignment="1">
      <alignment horizontal="center" vertical="center" wrapText="1"/>
    </xf>
    <xf numFmtId="0" fontId="1" fillId="0" borderId="24" xfId="0"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4" xfId="0" applyFont="1" applyBorder="1" applyAlignment="1">
      <alignment/>
    </xf>
    <xf numFmtId="1" fontId="0" fillId="0" borderId="15" xfId="0" applyNumberFormat="1" applyFont="1" applyFill="1" applyBorder="1" applyAlignment="1">
      <alignment horizontal="center" wrapText="1"/>
    </xf>
    <xf numFmtId="0" fontId="0" fillId="0" borderId="16" xfId="0" applyFont="1" applyBorder="1" applyAlignment="1">
      <alignment/>
    </xf>
    <xf numFmtId="1" fontId="0" fillId="0" borderId="13" xfId="0" applyNumberFormat="1" applyFont="1" applyFill="1" applyBorder="1" applyAlignment="1">
      <alignment horizontal="center" wrapText="1"/>
    </xf>
    <xf numFmtId="3" fontId="9" fillId="0" borderId="22" xfId="0" applyNumberFormat="1" applyFont="1" applyFill="1" applyBorder="1" applyAlignment="1">
      <alignment/>
    </xf>
    <xf numFmtId="3" fontId="9" fillId="0" borderId="12" xfId="0" applyNumberFormat="1" applyFont="1" applyFill="1" applyBorder="1" applyAlignment="1">
      <alignment/>
    </xf>
    <xf numFmtId="0" fontId="43" fillId="0" borderId="0" xfId="0" applyFont="1" applyAlignment="1">
      <alignment/>
    </xf>
    <xf numFmtId="3" fontId="0" fillId="0" borderId="0" xfId="0" applyNumberFormat="1" applyFon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3" fontId="1" fillId="0" borderId="15" xfId="0" applyNumberFormat="1" applyFont="1" applyBorder="1" applyAlignment="1">
      <alignment/>
    </xf>
    <xf numFmtId="0" fontId="1" fillId="0" borderId="20" xfId="0" applyFont="1" applyBorder="1" applyAlignment="1">
      <alignment horizontal="center" vertical="center" wrapText="1"/>
    </xf>
    <xf numFmtId="0" fontId="0" fillId="0" borderId="20" xfId="0" applyFont="1" applyBorder="1" applyAlignment="1">
      <alignment vertical="top" wrapText="1"/>
    </xf>
    <xf numFmtId="17" fontId="0" fillId="0" borderId="20" xfId="0" applyNumberFormat="1" applyFont="1" applyBorder="1" applyAlignment="1">
      <alignment horizontal="right" vertical="top" wrapText="1"/>
    </xf>
    <xf numFmtId="3" fontId="1" fillId="0" borderId="15" xfId="58" applyNumberFormat="1" applyFont="1" applyFill="1" applyBorder="1" applyAlignment="1">
      <alignment wrapText="1"/>
      <protection/>
    </xf>
    <xf numFmtId="165" fontId="1" fillId="0" borderId="15" xfId="0" applyNumberFormat="1" applyFont="1" applyFill="1" applyBorder="1" applyAlignment="1">
      <alignment/>
    </xf>
    <xf numFmtId="0" fontId="1" fillId="0" borderId="24" xfId="0" applyFont="1" applyFill="1" applyBorder="1" applyAlignment="1">
      <alignment horizontal="center" vertical="center" wrapText="1"/>
    </xf>
    <xf numFmtId="0" fontId="22" fillId="0" borderId="16" xfId="58" applyFont="1" applyFill="1" applyBorder="1" applyAlignment="1">
      <alignment horizontal="center" vertical="center" wrapText="1"/>
      <protection/>
    </xf>
    <xf numFmtId="3" fontId="1" fillId="0" borderId="14" xfId="54" applyNumberFormat="1" applyFont="1" applyFill="1" applyBorder="1" applyAlignment="1">
      <alignment wrapText="1"/>
    </xf>
    <xf numFmtId="3" fontId="1" fillId="0" borderId="14" xfId="54" applyNumberFormat="1" applyFont="1" applyFill="1" applyBorder="1" applyAlignment="1">
      <alignment horizontal="right" wrapText="1"/>
    </xf>
    <xf numFmtId="165" fontId="9" fillId="0" borderId="16" xfId="54" applyNumberFormat="1" applyFont="1" applyFill="1" applyBorder="1" applyAlignment="1">
      <alignment wrapText="1"/>
    </xf>
    <xf numFmtId="165" fontId="1" fillId="0" borderId="19" xfId="0" applyNumberFormat="1" applyFont="1" applyFill="1" applyBorder="1" applyAlignment="1">
      <alignment/>
    </xf>
    <xf numFmtId="3" fontId="1" fillId="0" borderId="22" xfId="58" applyNumberFormat="1" applyFont="1" applyFill="1" applyBorder="1" applyAlignment="1">
      <alignment/>
      <protection/>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21" xfId="58" applyNumberFormat="1" applyFont="1" applyFill="1" applyBorder="1" applyAlignment="1">
      <alignment/>
      <protection/>
    </xf>
    <xf numFmtId="3" fontId="1" fillId="0" borderId="12" xfId="58" applyNumberFormat="1" applyFont="1" applyFill="1" applyBorder="1" applyAlignment="1">
      <alignment/>
      <protection/>
    </xf>
    <xf numFmtId="3" fontId="1" fillId="0" borderId="22" xfId="0" applyNumberFormat="1" applyFont="1" applyFill="1" applyBorder="1" applyAlignment="1">
      <alignment/>
    </xf>
    <xf numFmtId="0" fontId="1" fillId="0" borderId="15" xfId="54" applyFont="1" applyFill="1" applyBorder="1" applyAlignment="1">
      <alignment wrapText="1"/>
    </xf>
    <xf numFmtId="0" fontId="3" fillId="0" borderId="0" xfId="53" applyFont="1" applyAlignment="1" applyProtection="1">
      <alignment/>
      <protection/>
    </xf>
    <xf numFmtId="0" fontId="1" fillId="0" borderId="0" xfId="0" applyFont="1" applyAlignment="1">
      <alignment horizontal="left"/>
    </xf>
    <xf numFmtId="0" fontId="1" fillId="0" borderId="12" xfId="0" applyFont="1" applyBorder="1" applyAlignment="1">
      <alignment horizontal="center" vertical="center" wrapText="1"/>
    </xf>
    <xf numFmtId="0" fontId="0" fillId="0" borderId="11" xfId="0" applyBorder="1" applyAlignment="1">
      <alignment wrapText="1"/>
    </xf>
    <xf numFmtId="0" fontId="1" fillId="0"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Fill="1" applyAlignment="1">
      <alignment horizontal="left"/>
    </xf>
    <xf numFmtId="0" fontId="0" fillId="0" borderId="0" xfId="0" applyFont="1" applyFill="1" applyAlignment="1">
      <alignment/>
    </xf>
    <xf numFmtId="0" fontId="1" fillId="0" borderId="24" xfId="0" applyFont="1" applyFill="1" applyBorder="1" applyAlignment="1">
      <alignment horizontal="center"/>
    </xf>
    <xf numFmtId="0" fontId="1" fillId="0" borderId="10" xfId="0" applyFont="1" applyFill="1" applyBorder="1" applyAlignment="1">
      <alignment horizontal="center"/>
    </xf>
    <xf numFmtId="0" fontId="1" fillId="0" borderId="23" xfId="0" applyFont="1" applyFill="1" applyBorder="1" applyAlignment="1">
      <alignment horizontal="center"/>
    </xf>
    <xf numFmtId="0" fontId="0" fillId="0" borderId="12" xfId="0" applyFont="1" applyFill="1" applyBorder="1" applyAlignment="1">
      <alignment wrapText="1"/>
    </xf>
    <xf numFmtId="0" fontId="1" fillId="0" borderId="24" xfId="0" applyFont="1" applyBorder="1" applyAlignment="1">
      <alignment horizontal="center"/>
    </xf>
    <xf numFmtId="0" fontId="1" fillId="0" borderId="10"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1" fillId="0" borderId="12" xfId="58" applyFont="1" applyFill="1" applyBorder="1" applyAlignment="1">
      <alignment vertical="center" wrapText="1"/>
      <protection/>
    </xf>
    <xf numFmtId="0" fontId="0" fillId="0" borderId="11" xfId="0" applyBorder="1" applyAlignment="1">
      <alignment vertical="center" wrapText="1"/>
    </xf>
    <xf numFmtId="0" fontId="1" fillId="0" borderId="10" xfId="0" applyFont="1" applyFill="1" applyBorder="1" applyAlignment="1">
      <alignment horizontal="center" vertical="center"/>
    </xf>
    <xf numFmtId="0" fontId="0" fillId="0" borderId="23" xfId="0" applyFill="1" applyBorder="1" applyAlignment="1">
      <alignment horizontal="center" vertical="center"/>
    </xf>
    <xf numFmtId="0" fontId="1" fillId="0" borderId="12" xfId="0" applyFont="1" applyFill="1" applyBorder="1" applyAlignment="1">
      <alignment vertical="center" wrapText="1"/>
    </xf>
    <xf numFmtId="0" fontId="1" fillId="0" borderId="0" xfId="0" applyFont="1" applyFill="1" applyBorder="1" applyAlignment="1">
      <alignment horizontal="left"/>
    </xf>
    <xf numFmtId="0" fontId="0" fillId="0" borderId="0" xfId="0" applyFont="1" applyFill="1" applyBorder="1" applyAlignment="1">
      <alignment/>
    </xf>
    <xf numFmtId="0" fontId="1" fillId="0" borderId="23"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Fill="1" applyBorder="1" applyAlignment="1">
      <alignment vertical="center"/>
    </xf>
    <xf numFmtId="0" fontId="1" fillId="0" borderId="12" xfId="59" applyFont="1" applyFill="1" applyBorder="1" applyAlignment="1">
      <alignment vertical="center" wrapText="1"/>
      <protection/>
    </xf>
    <xf numFmtId="0" fontId="1" fillId="0" borderId="16" xfId="59" applyFont="1" applyFill="1" applyBorder="1" applyAlignment="1">
      <alignment horizontal="center" wrapText="1"/>
      <protection/>
    </xf>
    <xf numFmtId="0" fontId="1" fillId="0" borderId="11" xfId="59" applyFont="1" applyFill="1" applyBorder="1" applyAlignment="1">
      <alignment horizontal="center" wrapText="1"/>
      <protection/>
    </xf>
    <xf numFmtId="0" fontId="1" fillId="0" borderId="13" xfId="59" applyFont="1" applyFill="1" applyBorder="1" applyAlignment="1">
      <alignment horizontal="center" wrapText="1"/>
      <protection/>
    </xf>
    <xf numFmtId="0" fontId="1" fillId="0" borderId="24" xfId="59" applyFont="1" applyFill="1" applyBorder="1" applyAlignment="1">
      <alignment horizontal="center" wrapText="1"/>
      <protection/>
    </xf>
    <xf numFmtId="0" fontId="0" fillId="0" borderId="10" xfId="0" applyBorder="1" applyAlignment="1">
      <alignment wrapText="1"/>
    </xf>
    <xf numFmtId="0" fontId="0" fillId="0" borderId="23" xfId="0" applyBorder="1" applyAlignment="1">
      <alignment wrapText="1"/>
    </xf>
    <xf numFmtId="0" fontId="1" fillId="0" borderId="10" xfId="59" applyFont="1" applyFill="1" applyBorder="1" applyAlignment="1">
      <alignment horizontal="center" wrapText="1"/>
      <protection/>
    </xf>
    <xf numFmtId="0" fontId="1" fillId="0" borderId="24" xfId="0" applyFont="1" applyFill="1" applyBorder="1" applyAlignment="1">
      <alignment horizontal="center" wrapText="1"/>
    </xf>
    <xf numFmtId="0" fontId="1" fillId="0" borderId="10" xfId="0" applyFont="1" applyFill="1" applyBorder="1" applyAlignment="1">
      <alignment horizontal="center" wrapText="1"/>
    </xf>
    <xf numFmtId="0" fontId="1" fillId="0" borderId="23" xfId="0" applyFont="1" applyFill="1" applyBorder="1" applyAlignment="1">
      <alignment horizontal="center" wrapText="1"/>
    </xf>
    <xf numFmtId="0" fontId="1" fillId="0" borderId="23" xfId="59" applyFont="1" applyFill="1" applyBorder="1" applyAlignment="1">
      <alignment horizontal="center" wrapText="1"/>
      <protection/>
    </xf>
    <xf numFmtId="0" fontId="1" fillId="0" borderId="12" xfId="59" applyFont="1" applyFill="1" applyBorder="1" applyAlignment="1">
      <alignment vertical="center"/>
      <protection/>
    </xf>
    <xf numFmtId="0" fontId="0" fillId="0" borderId="0" xfId="0" applyBorder="1" applyAlignment="1">
      <alignment vertical="center"/>
    </xf>
    <xf numFmtId="0" fontId="0" fillId="0" borderId="11" xfId="0" applyBorder="1" applyAlignment="1">
      <alignment vertical="center"/>
    </xf>
    <xf numFmtId="0" fontId="1" fillId="0" borderId="24" xfId="0" applyFont="1" applyBorder="1" applyAlignment="1">
      <alignment horizontal="center" wrapText="1"/>
    </xf>
    <xf numFmtId="0" fontId="1" fillId="0" borderId="10" xfId="0" applyFont="1" applyBorder="1" applyAlignment="1">
      <alignment horizontal="center" wrapText="1"/>
    </xf>
    <xf numFmtId="0" fontId="1" fillId="0" borderId="23" xfId="0" applyFont="1" applyBorder="1" applyAlignment="1">
      <alignment horizontal="center" wrapText="1"/>
    </xf>
    <xf numFmtId="0" fontId="1" fillId="0" borderId="24" xfId="0" applyFont="1" applyFill="1" applyBorder="1" applyAlignment="1">
      <alignment horizontal="center"/>
    </xf>
    <xf numFmtId="0" fontId="0" fillId="0" borderId="10" xfId="0" applyFont="1" applyFill="1" applyBorder="1" applyAlignment="1">
      <alignment horizontal="center"/>
    </xf>
    <xf numFmtId="0" fontId="0" fillId="0" borderId="23" xfId="0" applyFont="1" applyFill="1" applyBorder="1" applyAlignment="1">
      <alignment horizontal="center"/>
    </xf>
    <xf numFmtId="0" fontId="1" fillId="0" borderId="10" xfId="0" applyFont="1" applyFill="1" applyBorder="1" applyAlignment="1">
      <alignment horizontal="center"/>
    </xf>
    <xf numFmtId="0" fontId="0" fillId="0" borderId="10" xfId="0" applyFont="1" applyBorder="1" applyAlignment="1">
      <alignment/>
    </xf>
    <xf numFmtId="0" fontId="0" fillId="0" borderId="23" xfId="0" applyFont="1" applyBorder="1" applyAlignment="1">
      <alignment/>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15" xfId="0" applyFont="1" applyFill="1" applyBorder="1" applyAlignment="1">
      <alignment/>
    </xf>
    <xf numFmtId="0" fontId="0" fillId="0" borderId="0" xfId="0" applyFont="1" applyFill="1" applyBorder="1" applyAlignment="1">
      <alignment/>
    </xf>
    <xf numFmtId="0" fontId="1" fillId="0" borderId="16" xfId="0" applyFont="1" applyFill="1" applyBorder="1" applyAlignment="1">
      <alignment horizontal="center"/>
    </xf>
    <xf numFmtId="0" fontId="1" fillId="0" borderId="11" xfId="0" applyFont="1" applyFill="1" applyBorder="1" applyAlignment="1">
      <alignment horizontal="center"/>
    </xf>
    <xf numFmtId="0" fontId="0" fillId="0" borderId="13"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horizontal="center" wrapText="1"/>
    </xf>
    <xf numFmtId="0" fontId="0" fillId="0" borderId="10" xfId="0" applyFill="1" applyBorder="1" applyAlignment="1">
      <alignment horizontal="center" wrapText="1"/>
    </xf>
    <xf numFmtId="0" fontId="0" fillId="0" borderId="23" xfId="0" applyFill="1" applyBorder="1" applyAlignment="1">
      <alignment horizontal="center" wrapText="1"/>
    </xf>
    <xf numFmtId="0" fontId="0" fillId="0" borderId="11" xfId="0" applyBorder="1" applyAlignment="1">
      <alignment/>
    </xf>
    <xf numFmtId="0" fontId="0" fillId="0" borderId="13" xfId="0" applyBorder="1" applyAlignment="1">
      <alignment/>
    </xf>
    <xf numFmtId="0" fontId="0" fillId="0" borderId="10" xfId="0" applyBorder="1" applyAlignment="1">
      <alignment horizontal="center"/>
    </xf>
    <xf numFmtId="0" fontId="0" fillId="0" borderId="10" xfId="0" applyBorder="1" applyAlignment="1">
      <alignment/>
    </xf>
    <xf numFmtId="0" fontId="0" fillId="0" borderId="23" xfId="0" applyBorder="1" applyAlignment="1">
      <alignment/>
    </xf>
    <xf numFmtId="0" fontId="0" fillId="0" borderId="23" xfId="0" applyBorder="1" applyAlignment="1">
      <alignment horizontal="center"/>
    </xf>
    <xf numFmtId="0" fontId="0" fillId="0" borderId="12" xfId="0" applyFill="1" applyBorder="1" applyAlignment="1">
      <alignment vertical="center" wrapText="1"/>
    </xf>
    <xf numFmtId="0" fontId="0" fillId="0" borderId="21" xfId="0" applyFill="1" applyBorder="1" applyAlignment="1">
      <alignment vertical="center" wrapText="1"/>
    </xf>
    <xf numFmtId="0" fontId="0" fillId="0" borderId="16" xfId="0" applyBorder="1" applyAlignment="1">
      <alignment vertical="center" wrapText="1"/>
    </xf>
    <xf numFmtId="0" fontId="0" fillId="0" borderId="11" xfId="0" applyFill="1" applyBorder="1" applyAlignment="1">
      <alignment vertical="center" wrapText="1"/>
    </xf>
    <xf numFmtId="0" fontId="1" fillId="0" borderId="10" xfId="0" applyFont="1" applyFill="1"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0" fillId="0" borderId="0" xfId="0" applyBorder="1" applyAlignment="1">
      <alignment vertical="center" wrapText="1"/>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28" fillId="0" borderId="20" xfId="0" applyFont="1" applyFill="1" applyBorder="1" applyAlignment="1">
      <alignment horizontal="center" vertical="center" wrapText="1"/>
    </xf>
    <xf numFmtId="0" fontId="0" fillId="0" borderId="20" xfId="0" applyBorder="1" applyAlignment="1">
      <alignment wrapText="1"/>
    </xf>
    <xf numFmtId="0" fontId="1" fillId="0" borderId="20" xfId="0" applyFont="1" applyFill="1" applyBorder="1" applyAlignment="1">
      <alignment horizontal="center" vertical="center" wrapText="1"/>
    </xf>
    <xf numFmtId="0" fontId="0" fillId="0" borderId="10" xfId="0" applyBorder="1" applyAlignment="1">
      <alignment vertical="center"/>
    </xf>
    <xf numFmtId="0" fontId="0" fillId="0" borderId="23" xfId="0" applyBorder="1" applyAlignment="1">
      <alignment vertical="center"/>
    </xf>
    <xf numFmtId="0" fontId="28" fillId="0" borderId="24"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3" xfId="0" applyFont="1" applyFill="1" applyBorder="1" applyAlignment="1">
      <alignment horizontal="center" vertical="center"/>
    </xf>
    <xf numFmtId="0" fontId="1" fillId="0" borderId="12"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0" fillId="0" borderId="13" xfId="0"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12" xfId="0" applyFont="1" applyFill="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28" fillId="0" borderId="24" xfId="0" applyFont="1" applyFill="1" applyBorder="1" applyAlignment="1">
      <alignment horizontal="center"/>
    </xf>
    <xf numFmtId="0" fontId="28" fillId="0" borderId="10" xfId="0" applyFont="1" applyFill="1" applyBorder="1" applyAlignment="1">
      <alignment horizontal="center"/>
    </xf>
    <xf numFmtId="0" fontId="28" fillId="0" borderId="23" xfId="0" applyFont="1" applyFill="1" applyBorder="1" applyAlignment="1">
      <alignment horizontal="center"/>
    </xf>
    <xf numFmtId="0" fontId="28" fillId="0" borderId="16" xfId="0" applyFont="1" applyFill="1" applyBorder="1" applyAlignment="1">
      <alignment horizontal="center"/>
    </xf>
    <xf numFmtId="0" fontId="28" fillId="0" borderId="11" xfId="0" applyFont="1" applyFill="1" applyBorder="1" applyAlignment="1">
      <alignment horizontal="center"/>
    </xf>
    <xf numFmtId="0" fontId="28" fillId="0" borderId="13" xfId="0" applyFont="1" applyFill="1" applyBorder="1" applyAlignment="1">
      <alignment horizontal="center"/>
    </xf>
    <xf numFmtId="0" fontId="0" fillId="0" borderId="15" xfId="0" applyFill="1" applyBorder="1" applyAlignment="1">
      <alignment vertical="center" wrapText="1"/>
    </xf>
    <xf numFmtId="0" fontId="0" fillId="0" borderId="0" xfId="0" applyFill="1" applyBorder="1" applyAlignment="1">
      <alignment vertical="center" wrapText="1"/>
    </xf>
    <xf numFmtId="0" fontId="1" fillId="0" borderId="21" xfId="0" applyFont="1" applyFill="1" applyBorder="1" applyAlignment="1">
      <alignment horizontal="center"/>
    </xf>
    <xf numFmtId="0" fontId="1" fillId="0" borderId="12" xfId="0" applyFont="1" applyFill="1" applyBorder="1" applyAlignment="1">
      <alignment horizontal="center"/>
    </xf>
    <xf numFmtId="0" fontId="1" fillId="0" borderId="22" xfId="0" applyFont="1" applyFill="1" applyBorder="1" applyAlignment="1">
      <alignment horizontal="center"/>
    </xf>
    <xf numFmtId="0" fontId="5" fillId="0" borderId="0" xfId="0" applyFont="1" applyBorder="1" applyAlignment="1">
      <alignment vertical="top" wrapText="1"/>
    </xf>
    <xf numFmtId="0" fontId="0" fillId="0" borderId="0" xfId="0" applyAlignment="1">
      <alignment vertical="top" wrapText="1"/>
    </xf>
    <xf numFmtId="0" fontId="0" fillId="0" borderId="20" xfId="0" applyFont="1" applyBorder="1" applyAlignment="1">
      <alignment vertical="top" wrapText="1"/>
    </xf>
    <xf numFmtId="17" fontId="0" fillId="0" borderId="20" xfId="0" applyNumberFormat="1" applyFont="1" applyBorder="1" applyAlignment="1">
      <alignment horizontal="right" vertical="top"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rmal_Q1-3 2009-10 Table 2 Disposa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17</xdr:row>
      <xdr:rowOff>104775</xdr:rowOff>
    </xdr:from>
    <xdr:ext cx="85725" cy="209550"/>
    <xdr:sp fLocksText="0">
      <xdr:nvSpPr>
        <xdr:cNvPr id="1" name="Text Box 4"/>
        <xdr:cNvSpPr txBox="1">
          <a:spLocks noChangeArrowheads="1"/>
        </xdr:cNvSpPr>
      </xdr:nvSpPr>
      <xdr:spPr>
        <a:xfrm>
          <a:off x="14744700" y="343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18</xdr:row>
      <xdr:rowOff>104775</xdr:rowOff>
    </xdr:from>
    <xdr:ext cx="85725" cy="200025"/>
    <xdr:sp fLocksText="0">
      <xdr:nvSpPr>
        <xdr:cNvPr id="2" name="Text Box 5"/>
        <xdr:cNvSpPr txBox="1">
          <a:spLocks noChangeArrowheads="1"/>
        </xdr:cNvSpPr>
      </xdr:nvSpPr>
      <xdr:spPr>
        <a:xfrm>
          <a:off x="1474470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xdr:row>
      <xdr:rowOff>104775</xdr:rowOff>
    </xdr:from>
    <xdr:ext cx="85725" cy="200025"/>
    <xdr:sp fLocksText="0">
      <xdr:nvSpPr>
        <xdr:cNvPr id="3" name="Text Box 6"/>
        <xdr:cNvSpPr txBox="1">
          <a:spLocks noChangeArrowheads="1"/>
        </xdr:cNvSpPr>
      </xdr:nvSpPr>
      <xdr:spPr>
        <a:xfrm>
          <a:off x="1474470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xdr:row>
      <xdr:rowOff>104775</xdr:rowOff>
    </xdr:from>
    <xdr:ext cx="85725" cy="209550"/>
    <xdr:sp fLocksText="0">
      <xdr:nvSpPr>
        <xdr:cNvPr id="4" name="Text Box 7"/>
        <xdr:cNvSpPr txBox="1">
          <a:spLocks noChangeArrowheads="1"/>
        </xdr:cNvSpPr>
      </xdr:nvSpPr>
      <xdr:spPr>
        <a:xfrm>
          <a:off x="1474470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xdr:row>
      <xdr:rowOff>104775</xdr:rowOff>
    </xdr:from>
    <xdr:ext cx="85725" cy="209550"/>
    <xdr:sp fLocksText="0">
      <xdr:nvSpPr>
        <xdr:cNvPr id="5" name="Text Box 8"/>
        <xdr:cNvSpPr txBox="1">
          <a:spLocks noChangeArrowheads="1"/>
        </xdr:cNvSpPr>
      </xdr:nvSpPr>
      <xdr:spPr>
        <a:xfrm>
          <a:off x="1474470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xdr:row>
      <xdr:rowOff>104775</xdr:rowOff>
    </xdr:from>
    <xdr:ext cx="85725" cy="209550"/>
    <xdr:sp fLocksText="0">
      <xdr:nvSpPr>
        <xdr:cNvPr id="6" name="Text Box 9"/>
        <xdr:cNvSpPr txBox="1">
          <a:spLocks noChangeArrowheads="1"/>
        </xdr:cNvSpPr>
      </xdr:nvSpPr>
      <xdr:spPr>
        <a:xfrm>
          <a:off x="1474470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104775</xdr:rowOff>
    </xdr:from>
    <xdr:ext cx="85725" cy="209550"/>
    <xdr:sp fLocksText="0">
      <xdr:nvSpPr>
        <xdr:cNvPr id="7" name="Text Box 10"/>
        <xdr:cNvSpPr txBox="1">
          <a:spLocks noChangeArrowheads="1"/>
        </xdr:cNvSpPr>
      </xdr:nvSpPr>
      <xdr:spPr>
        <a:xfrm>
          <a:off x="1474470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30</xdr:row>
      <xdr:rowOff>104775</xdr:rowOff>
    </xdr:from>
    <xdr:ext cx="85725" cy="200025"/>
    <xdr:sp fLocksText="0">
      <xdr:nvSpPr>
        <xdr:cNvPr id="8" name="Text Box 11"/>
        <xdr:cNvSpPr txBox="1">
          <a:spLocks noChangeArrowheads="1"/>
        </xdr:cNvSpPr>
      </xdr:nvSpPr>
      <xdr:spPr>
        <a:xfrm>
          <a:off x="1474470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32</xdr:row>
      <xdr:rowOff>104775</xdr:rowOff>
    </xdr:from>
    <xdr:ext cx="85725" cy="209550"/>
    <xdr:sp fLocksText="0">
      <xdr:nvSpPr>
        <xdr:cNvPr id="9" name="Text Box 12"/>
        <xdr:cNvSpPr txBox="1">
          <a:spLocks noChangeArrowheads="1"/>
        </xdr:cNvSpPr>
      </xdr:nvSpPr>
      <xdr:spPr>
        <a:xfrm>
          <a:off x="1474470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34</xdr:row>
      <xdr:rowOff>104775</xdr:rowOff>
    </xdr:from>
    <xdr:ext cx="85725" cy="200025"/>
    <xdr:sp fLocksText="0">
      <xdr:nvSpPr>
        <xdr:cNvPr id="10" name="Text Box 13"/>
        <xdr:cNvSpPr txBox="1">
          <a:spLocks noChangeArrowheads="1"/>
        </xdr:cNvSpPr>
      </xdr:nvSpPr>
      <xdr:spPr>
        <a:xfrm>
          <a:off x="14744700" y="636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0</xdr:rowOff>
    </xdr:from>
    <xdr:ext cx="85725" cy="219075"/>
    <xdr:sp fLocksText="0">
      <xdr:nvSpPr>
        <xdr:cNvPr id="11" name="Text Box 14"/>
        <xdr:cNvSpPr txBox="1">
          <a:spLocks noChangeArrowheads="1"/>
        </xdr:cNvSpPr>
      </xdr:nvSpPr>
      <xdr:spPr>
        <a:xfrm>
          <a:off x="14744700" y="66008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37</xdr:row>
      <xdr:rowOff>104775</xdr:rowOff>
    </xdr:from>
    <xdr:ext cx="85725" cy="209550"/>
    <xdr:sp fLocksText="0">
      <xdr:nvSpPr>
        <xdr:cNvPr id="12" name="Text Box 15"/>
        <xdr:cNvSpPr txBox="1">
          <a:spLocks noChangeArrowheads="1"/>
        </xdr:cNvSpPr>
      </xdr:nvSpPr>
      <xdr:spPr>
        <a:xfrm>
          <a:off x="14744700" y="6886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39</xdr:row>
      <xdr:rowOff>104775</xdr:rowOff>
    </xdr:from>
    <xdr:ext cx="85725" cy="209550"/>
    <xdr:sp fLocksText="0">
      <xdr:nvSpPr>
        <xdr:cNvPr id="13" name="Text Box 16"/>
        <xdr:cNvSpPr txBox="1">
          <a:spLocks noChangeArrowheads="1"/>
        </xdr:cNvSpPr>
      </xdr:nvSpPr>
      <xdr:spPr>
        <a:xfrm>
          <a:off x="14744700" y="724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41</xdr:row>
      <xdr:rowOff>104775</xdr:rowOff>
    </xdr:from>
    <xdr:ext cx="85725" cy="209550"/>
    <xdr:sp fLocksText="0">
      <xdr:nvSpPr>
        <xdr:cNvPr id="14" name="Text Box 17"/>
        <xdr:cNvSpPr txBox="1">
          <a:spLocks noChangeArrowheads="1"/>
        </xdr:cNvSpPr>
      </xdr:nvSpPr>
      <xdr:spPr>
        <a:xfrm>
          <a:off x="1474470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43</xdr:row>
      <xdr:rowOff>104775</xdr:rowOff>
    </xdr:from>
    <xdr:ext cx="85725" cy="200025"/>
    <xdr:sp fLocksText="0">
      <xdr:nvSpPr>
        <xdr:cNvPr id="15" name="Text Box 18"/>
        <xdr:cNvSpPr txBox="1">
          <a:spLocks noChangeArrowheads="1"/>
        </xdr:cNvSpPr>
      </xdr:nvSpPr>
      <xdr:spPr>
        <a:xfrm>
          <a:off x="14744700" y="7953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45</xdr:row>
      <xdr:rowOff>104775</xdr:rowOff>
    </xdr:from>
    <xdr:ext cx="85725" cy="342900"/>
    <xdr:sp fLocksText="0">
      <xdr:nvSpPr>
        <xdr:cNvPr id="16" name="Text Box 19"/>
        <xdr:cNvSpPr txBox="1">
          <a:spLocks noChangeArrowheads="1"/>
        </xdr:cNvSpPr>
      </xdr:nvSpPr>
      <xdr:spPr>
        <a:xfrm>
          <a:off x="14744700" y="8296275"/>
          <a:ext cx="857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48</xdr:row>
      <xdr:rowOff>104775</xdr:rowOff>
    </xdr:from>
    <xdr:ext cx="85725" cy="209550"/>
    <xdr:sp fLocksText="0">
      <xdr:nvSpPr>
        <xdr:cNvPr id="17" name="Text Box 20"/>
        <xdr:cNvSpPr txBox="1">
          <a:spLocks noChangeArrowheads="1"/>
        </xdr:cNvSpPr>
      </xdr:nvSpPr>
      <xdr:spPr>
        <a:xfrm>
          <a:off x="14744700" y="896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50</xdr:row>
      <xdr:rowOff>104775</xdr:rowOff>
    </xdr:from>
    <xdr:ext cx="85725" cy="209550"/>
    <xdr:sp fLocksText="0">
      <xdr:nvSpPr>
        <xdr:cNvPr id="18" name="Text Box 21"/>
        <xdr:cNvSpPr txBox="1">
          <a:spLocks noChangeArrowheads="1"/>
        </xdr:cNvSpPr>
      </xdr:nvSpPr>
      <xdr:spPr>
        <a:xfrm>
          <a:off x="14744700" y="9286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104775</xdr:rowOff>
    </xdr:from>
    <xdr:ext cx="85725" cy="209550"/>
    <xdr:sp fLocksText="0">
      <xdr:nvSpPr>
        <xdr:cNvPr id="19" name="Text Box 22"/>
        <xdr:cNvSpPr txBox="1">
          <a:spLocks noChangeArrowheads="1"/>
        </xdr:cNvSpPr>
      </xdr:nvSpPr>
      <xdr:spPr>
        <a:xfrm>
          <a:off x="1474470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xdr:row>
      <xdr:rowOff>104775</xdr:rowOff>
    </xdr:from>
    <xdr:ext cx="85725" cy="209550"/>
    <xdr:sp fLocksText="0">
      <xdr:nvSpPr>
        <xdr:cNvPr id="20" name="Text Box 23"/>
        <xdr:cNvSpPr txBox="1">
          <a:spLocks noChangeArrowheads="1"/>
        </xdr:cNvSpPr>
      </xdr:nvSpPr>
      <xdr:spPr>
        <a:xfrm>
          <a:off x="1474470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23</xdr:row>
      <xdr:rowOff>104775</xdr:rowOff>
    </xdr:from>
    <xdr:ext cx="85725" cy="200025"/>
    <xdr:sp fLocksText="0">
      <xdr:nvSpPr>
        <xdr:cNvPr id="21" name="Text Box 24"/>
        <xdr:cNvSpPr txBox="1">
          <a:spLocks noChangeArrowheads="1"/>
        </xdr:cNvSpPr>
      </xdr:nvSpPr>
      <xdr:spPr>
        <a:xfrm>
          <a:off x="1474470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xdr:row>
      <xdr:rowOff>104775</xdr:rowOff>
    </xdr:from>
    <xdr:ext cx="85725" cy="209550"/>
    <xdr:sp fLocksText="0">
      <xdr:nvSpPr>
        <xdr:cNvPr id="22" name="Text Box 25"/>
        <xdr:cNvSpPr txBox="1">
          <a:spLocks noChangeArrowheads="1"/>
        </xdr:cNvSpPr>
      </xdr:nvSpPr>
      <xdr:spPr>
        <a:xfrm>
          <a:off x="1474470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xdr:row>
      <xdr:rowOff>104775</xdr:rowOff>
    </xdr:from>
    <xdr:ext cx="85725" cy="200025"/>
    <xdr:sp fLocksText="0">
      <xdr:nvSpPr>
        <xdr:cNvPr id="23" name="Text Box 26"/>
        <xdr:cNvSpPr txBox="1">
          <a:spLocks noChangeArrowheads="1"/>
        </xdr:cNvSpPr>
      </xdr:nvSpPr>
      <xdr:spPr>
        <a:xfrm>
          <a:off x="1474470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29</xdr:row>
      <xdr:rowOff>104775</xdr:rowOff>
    </xdr:from>
    <xdr:ext cx="85725" cy="209550"/>
    <xdr:sp fLocksText="0">
      <xdr:nvSpPr>
        <xdr:cNvPr id="24" name="Text Box 27"/>
        <xdr:cNvSpPr txBox="1">
          <a:spLocks noChangeArrowheads="1"/>
        </xdr:cNvSpPr>
      </xdr:nvSpPr>
      <xdr:spPr>
        <a:xfrm>
          <a:off x="1474470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31</xdr:row>
      <xdr:rowOff>104775</xdr:rowOff>
    </xdr:from>
    <xdr:ext cx="85725" cy="209550"/>
    <xdr:sp fLocksText="0">
      <xdr:nvSpPr>
        <xdr:cNvPr id="25" name="Text Box 28"/>
        <xdr:cNvSpPr txBox="1">
          <a:spLocks noChangeArrowheads="1"/>
        </xdr:cNvSpPr>
      </xdr:nvSpPr>
      <xdr:spPr>
        <a:xfrm>
          <a:off x="1474470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33</xdr:row>
      <xdr:rowOff>104775</xdr:rowOff>
    </xdr:from>
    <xdr:ext cx="85725" cy="209550"/>
    <xdr:sp fLocksText="0">
      <xdr:nvSpPr>
        <xdr:cNvPr id="26" name="Text Box 29"/>
        <xdr:cNvSpPr txBox="1">
          <a:spLocks noChangeArrowheads="1"/>
        </xdr:cNvSpPr>
      </xdr:nvSpPr>
      <xdr:spPr>
        <a:xfrm>
          <a:off x="14744700" y="6200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35</xdr:row>
      <xdr:rowOff>104775</xdr:rowOff>
    </xdr:from>
    <xdr:ext cx="85725" cy="209550"/>
    <xdr:sp fLocksText="0">
      <xdr:nvSpPr>
        <xdr:cNvPr id="27" name="Text Box 30"/>
        <xdr:cNvSpPr txBox="1">
          <a:spLocks noChangeArrowheads="1"/>
        </xdr:cNvSpPr>
      </xdr:nvSpPr>
      <xdr:spPr>
        <a:xfrm>
          <a:off x="14744700" y="6524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104775</xdr:rowOff>
    </xdr:from>
    <xdr:ext cx="85725" cy="209550"/>
    <xdr:sp fLocksText="0">
      <xdr:nvSpPr>
        <xdr:cNvPr id="28" name="Text Box 31"/>
        <xdr:cNvSpPr txBox="1">
          <a:spLocks noChangeArrowheads="1"/>
        </xdr:cNvSpPr>
      </xdr:nvSpPr>
      <xdr:spPr>
        <a:xfrm>
          <a:off x="14744700" y="6705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38</xdr:row>
      <xdr:rowOff>104775</xdr:rowOff>
    </xdr:from>
    <xdr:ext cx="85725" cy="209550"/>
    <xdr:sp fLocksText="0">
      <xdr:nvSpPr>
        <xdr:cNvPr id="29" name="Text Box 32"/>
        <xdr:cNvSpPr txBox="1">
          <a:spLocks noChangeArrowheads="1"/>
        </xdr:cNvSpPr>
      </xdr:nvSpPr>
      <xdr:spPr>
        <a:xfrm>
          <a:off x="14744700" y="706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40</xdr:row>
      <xdr:rowOff>104775</xdr:rowOff>
    </xdr:from>
    <xdr:ext cx="85725" cy="200025"/>
    <xdr:sp fLocksText="0">
      <xdr:nvSpPr>
        <xdr:cNvPr id="30" name="Text Box 33"/>
        <xdr:cNvSpPr txBox="1">
          <a:spLocks noChangeArrowheads="1"/>
        </xdr:cNvSpPr>
      </xdr:nvSpPr>
      <xdr:spPr>
        <a:xfrm>
          <a:off x="14744700" y="7429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42</xdr:row>
      <xdr:rowOff>104775</xdr:rowOff>
    </xdr:from>
    <xdr:ext cx="85725" cy="209550"/>
    <xdr:sp fLocksText="0">
      <xdr:nvSpPr>
        <xdr:cNvPr id="31" name="Text Box 34"/>
        <xdr:cNvSpPr txBox="1">
          <a:spLocks noChangeArrowheads="1"/>
        </xdr:cNvSpPr>
      </xdr:nvSpPr>
      <xdr:spPr>
        <a:xfrm>
          <a:off x="14744700" y="7772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44</xdr:row>
      <xdr:rowOff>104775</xdr:rowOff>
    </xdr:from>
    <xdr:ext cx="85725" cy="209550"/>
    <xdr:sp fLocksText="0">
      <xdr:nvSpPr>
        <xdr:cNvPr id="32" name="Text Box 35"/>
        <xdr:cNvSpPr txBox="1">
          <a:spLocks noChangeArrowheads="1"/>
        </xdr:cNvSpPr>
      </xdr:nvSpPr>
      <xdr:spPr>
        <a:xfrm>
          <a:off x="14744700" y="811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49</xdr:row>
      <xdr:rowOff>104775</xdr:rowOff>
    </xdr:from>
    <xdr:ext cx="85725" cy="209550"/>
    <xdr:sp fLocksText="0">
      <xdr:nvSpPr>
        <xdr:cNvPr id="33" name="Text Box 36"/>
        <xdr:cNvSpPr txBox="1">
          <a:spLocks noChangeArrowheads="1"/>
        </xdr:cNvSpPr>
      </xdr:nvSpPr>
      <xdr:spPr>
        <a:xfrm>
          <a:off x="14744700" y="912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51</xdr:row>
      <xdr:rowOff>104775</xdr:rowOff>
    </xdr:from>
    <xdr:ext cx="85725" cy="209550"/>
    <xdr:sp fLocksText="0">
      <xdr:nvSpPr>
        <xdr:cNvPr id="34" name="Text Box 37"/>
        <xdr:cNvSpPr txBox="1">
          <a:spLocks noChangeArrowheads="1"/>
        </xdr:cNvSpPr>
      </xdr:nvSpPr>
      <xdr:spPr>
        <a:xfrm>
          <a:off x="14744700" y="9448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18</xdr:row>
      <xdr:rowOff>104775</xdr:rowOff>
    </xdr:from>
    <xdr:ext cx="85725" cy="200025"/>
    <xdr:sp fLocksText="0">
      <xdr:nvSpPr>
        <xdr:cNvPr id="35" name="Text Box 38"/>
        <xdr:cNvSpPr txBox="1">
          <a:spLocks noChangeArrowheads="1"/>
        </xdr:cNvSpPr>
      </xdr:nvSpPr>
      <xdr:spPr>
        <a:xfrm>
          <a:off x="1474470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0</xdr:rowOff>
    </xdr:from>
    <xdr:ext cx="85725" cy="219075"/>
    <xdr:sp fLocksText="0">
      <xdr:nvSpPr>
        <xdr:cNvPr id="36" name="Text Box 39"/>
        <xdr:cNvSpPr txBox="1">
          <a:spLocks noChangeArrowheads="1"/>
        </xdr:cNvSpPr>
      </xdr:nvSpPr>
      <xdr:spPr>
        <a:xfrm>
          <a:off x="1474470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0</xdr:rowOff>
    </xdr:from>
    <xdr:ext cx="85725" cy="219075"/>
    <xdr:sp fLocksText="0">
      <xdr:nvSpPr>
        <xdr:cNvPr id="37" name="Text Box 40"/>
        <xdr:cNvSpPr txBox="1">
          <a:spLocks noChangeArrowheads="1"/>
        </xdr:cNvSpPr>
      </xdr:nvSpPr>
      <xdr:spPr>
        <a:xfrm>
          <a:off x="1474470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0</xdr:rowOff>
    </xdr:from>
    <xdr:ext cx="85725" cy="219075"/>
    <xdr:sp fLocksText="0">
      <xdr:nvSpPr>
        <xdr:cNvPr id="38" name="Text Box 41"/>
        <xdr:cNvSpPr txBox="1">
          <a:spLocks noChangeArrowheads="1"/>
        </xdr:cNvSpPr>
      </xdr:nvSpPr>
      <xdr:spPr>
        <a:xfrm>
          <a:off x="1474470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0</xdr:rowOff>
    </xdr:from>
    <xdr:ext cx="85725" cy="219075"/>
    <xdr:sp fLocksText="0">
      <xdr:nvSpPr>
        <xdr:cNvPr id="39" name="Text Box 42"/>
        <xdr:cNvSpPr txBox="1">
          <a:spLocks noChangeArrowheads="1"/>
        </xdr:cNvSpPr>
      </xdr:nvSpPr>
      <xdr:spPr>
        <a:xfrm>
          <a:off x="1474470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0</xdr:rowOff>
    </xdr:from>
    <xdr:ext cx="85725" cy="219075"/>
    <xdr:sp fLocksText="0">
      <xdr:nvSpPr>
        <xdr:cNvPr id="40" name="Text Box 43"/>
        <xdr:cNvSpPr txBox="1">
          <a:spLocks noChangeArrowheads="1"/>
        </xdr:cNvSpPr>
      </xdr:nvSpPr>
      <xdr:spPr>
        <a:xfrm>
          <a:off x="1474470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23</xdr:row>
      <xdr:rowOff>104775</xdr:rowOff>
    </xdr:from>
    <xdr:ext cx="85725" cy="200025"/>
    <xdr:sp fLocksText="0">
      <xdr:nvSpPr>
        <xdr:cNvPr id="41" name="Text Box 44"/>
        <xdr:cNvSpPr txBox="1">
          <a:spLocks noChangeArrowheads="1"/>
        </xdr:cNvSpPr>
      </xdr:nvSpPr>
      <xdr:spPr>
        <a:xfrm>
          <a:off x="1474470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xdr:row>
      <xdr:rowOff>104775</xdr:rowOff>
    </xdr:from>
    <xdr:ext cx="85725" cy="209550"/>
    <xdr:sp fLocksText="0">
      <xdr:nvSpPr>
        <xdr:cNvPr id="42" name="Text Box 45"/>
        <xdr:cNvSpPr txBox="1">
          <a:spLocks noChangeArrowheads="1"/>
        </xdr:cNvSpPr>
      </xdr:nvSpPr>
      <xdr:spPr>
        <a:xfrm>
          <a:off x="1474470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xdr:row>
      <xdr:rowOff>104775</xdr:rowOff>
    </xdr:from>
    <xdr:ext cx="85725" cy="209550"/>
    <xdr:sp fLocksText="0">
      <xdr:nvSpPr>
        <xdr:cNvPr id="43" name="Text Box 46"/>
        <xdr:cNvSpPr txBox="1">
          <a:spLocks noChangeArrowheads="1"/>
        </xdr:cNvSpPr>
      </xdr:nvSpPr>
      <xdr:spPr>
        <a:xfrm>
          <a:off x="1474470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xdr:row>
      <xdr:rowOff>104775</xdr:rowOff>
    </xdr:from>
    <xdr:ext cx="85725" cy="209550"/>
    <xdr:sp fLocksText="0">
      <xdr:nvSpPr>
        <xdr:cNvPr id="44" name="Text Box 47"/>
        <xdr:cNvSpPr txBox="1">
          <a:spLocks noChangeArrowheads="1"/>
        </xdr:cNvSpPr>
      </xdr:nvSpPr>
      <xdr:spPr>
        <a:xfrm>
          <a:off x="1474470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xdr:row>
      <xdr:rowOff>104775</xdr:rowOff>
    </xdr:from>
    <xdr:ext cx="85725" cy="200025"/>
    <xdr:sp fLocksText="0">
      <xdr:nvSpPr>
        <xdr:cNvPr id="45" name="Text Box 48"/>
        <xdr:cNvSpPr txBox="1">
          <a:spLocks noChangeArrowheads="1"/>
        </xdr:cNvSpPr>
      </xdr:nvSpPr>
      <xdr:spPr>
        <a:xfrm>
          <a:off x="1474470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104775</xdr:rowOff>
    </xdr:from>
    <xdr:ext cx="85725" cy="209550"/>
    <xdr:sp fLocksText="0">
      <xdr:nvSpPr>
        <xdr:cNvPr id="46" name="Text Box 49"/>
        <xdr:cNvSpPr txBox="1">
          <a:spLocks noChangeArrowheads="1"/>
        </xdr:cNvSpPr>
      </xdr:nvSpPr>
      <xdr:spPr>
        <a:xfrm>
          <a:off x="1474470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29</xdr:row>
      <xdr:rowOff>104775</xdr:rowOff>
    </xdr:from>
    <xdr:ext cx="85725" cy="209550"/>
    <xdr:sp fLocksText="0">
      <xdr:nvSpPr>
        <xdr:cNvPr id="47" name="Text Box 50"/>
        <xdr:cNvSpPr txBox="1">
          <a:spLocks noChangeArrowheads="1"/>
        </xdr:cNvSpPr>
      </xdr:nvSpPr>
      <xdr:spPr>
        <a:xfrm>
          <a:off x="1474470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30</xdr:row>
      <xdr:rowOff>104775</xdr:rowOff>
    </xdr:from>
    <xdr:ext cx="85725" cy="200025"/>
    <xdr:sp fLocksText="0">
      <xdr:nvSpPr>
        <xdr:cNvPr id="48" name="Text Box 51"/>
        <xdr:cNvSpPr txBox="1">
          <a:spLocks noChangeArrowheads="1"/>
        </xdr:cNvSpPr>
      </xdr:nvSpPr>
      <xdr:spPr>
        <a:xfrm>
          <a:off x="1474470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31</xdr:row>
      <xdr:rowOff>104775</xdr:rowOff>
    </xdr:from>
    <xdr:ext cx="85725" cy="209550"/>
    <xdr:sp fLocksText="0">
      <xdr:nvSpPr>
        <xdr:cNvPr id="49" name="Text Box 52"/>
        <xdr:cNvSpPr txBox="1">
          <a:spLocks noChangeArrowheads="1"/>
        </xdr:cNvSpPr>
      </xdr:nvSpPr>
      <xdr:spPr>
        <a:xfrm>
          <a:off x="1474470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32</xdr:row>
      <xdr:rowOff>104775</xdr:rowOff>
    </xdr:from>
    <xdr:ext cx="85725" cy="209550"/>
    <xdr:sp fLocksText="0">
      <xdr:nvSpPr>
        <xdr:cNvPr id="50" name="Text Box 53"/>
        <xdr:cNvSpPr txBox="1">
          <a:spLocks noChangeArrowheads="1"/>
        </xdr:cNvSpPr>
      </xdr:nvSpPr>
      <xdr:spPr>
        <a:xfrm>
          <a:off x="1474470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33</xdr:row>
      <xdr:rowOff>104775</xdr:rowOff>
    </xdr:from>
    <xdr:ext cx="85725" cy="209550"/>
    <xdr:sp fLocksText="0">
      <xdr:nvSpPr>
        <xdr:cNvPr id="51" name="Text Box 54"/>
        <xdr:cNvSpPr txBox="1">
          <a:spLocks noChangeArrowheads="1"/>
        </xdr:cNvSpPr>
      </xdr:nvSpPr>
      <xdr:spPr>
        <a:xfrm>
          <a:off x="14744700" y="6200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34</xdr:row>
      <xdr:rowOff>104775</xdr:rowOff>
    </xdr:from>
    <xdr:ext cx="85725" cy="200025"/>
    <xdr:sp fLocksText="0">
      <xdr:nvSpPr>
        <xdr:cNvPr id="52" name="Text Box 55"/>
        <xdr:cNvSpPr txBox="1">
          <a:spLocks noChangeArrowheads="1"/>
        </xdr:cNvSpPr>
      </xdr:nvSpPr>
      <xdr:spPr>
        <a:xfrm>
          <a:off x="14744700" y="636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35</xdr:row>
      <xdr:rowOff>104775</xdr:rowOff>
    </xdr:from>
    <xdr:ext cx="85725" cy="209550"/>
    <xdr:sp fLocksText="0">
      <xdr:nvSpPr>
        <xdr:cNvPr id="53" name="Text Box 56"/>
        <xdr:cNvSpPr txBox="1">
          <a:spLocks noChangeArrowheads="1"/>
        </xdr:cNvSpPr>
      </xdr:nvSpPr>
      <xdr:spPr>
        <a:xfrm>
          <a:off x="14744700" y="6524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0</xdr:rowOff>
    </xdr:from>
    <xdr:ext cx="85725" cy="219075"/>
    <xdr:sp fLocksText="0">
      <xdr:nvSpPr>
        <xdr:cNvPr id="54" name="Text Box 57"/>
        <xdr:cNvSpPr txBox="1">
          <a:spLocks noChangeArrowheads="1"/>
        </xdr:cNvSpPr>
      </xdr:nvSpPr>
      <xdr:spPr>
        <a:xfrm>
          <a:off x="14744700" y="66008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104775</xdr:rowOff>
    </xdr:from>
    <xdr:ext cx="85725" cy="209550"/>
    <xdr:sp fLocksText="0">
      <xdr:nvSpPr>
        <xdr:cNvPr id="55" name="Text Box 58"/>
        <xdr:cNvSpPr txBox="1">
          <a:spLocks noChangeArrowheads="1"/>
        </xdr:cNvSpPr>
      </xdr:nvSpPr>
      <xdr:spPr>
        <a:xfrm>
          <a:off x="14744700" y="6705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37</xdr:row>
      <xdr:rowOff>104775</xdr:rowOff>
    </xdr:from>
    <xdr:ext cx="85725" cy="209550"/>
    <xdr:sp fLocksText="0">
      <xdr:nvSpPr>
        <xdr:cNvPr id="56" name="Text Box 59"/>
        <xdr:cNvSpPr txBox="1">
          <a:spLocks noChangeArrowheads="1"/>
        </xdr:cNvSpPr>
      </xdr:nvSpPr>
      <xdr:spPr>
        <a:xfrm>
          <a:off x="14744700" y="6886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38</xdr:row>
      <xdr:rowOff>104775</xdr:rowOff>
    </xdr:from>
    <xdr:ext cx="85725" cy="209550"/>
    <xdr:sp fLocksText="0">
      <xdr:nvSpPr>
        <xdr:cNvPr id="57" name="Text Box 60"/>
        <xdr:cNvSpPr txBox="1">
          <a:spLocks noChangeArrowheads="1"/>
        </xdr:cNvSpPr>
      </xdr:nvSpPr>
      <xdr:spPr>
        <a:xfrm>
          <a:off x="14744700" y="706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39</xdr:row>
      <xdr:rowOff>104775</xdr:rowOff>
    </xdr:from>
    <xdr:ext cx="85725" cy="209550"/>
    <xdr:sp fLocksText="0">
      <xdr:nvSpPr>
        <xdr:cNvPr id="58" name="Text Box 61"/>
        <xdr:cNvSpPr txBox="1">
          <a:spLocks noChangeArrowheads="1"/>
        </xdr:cNvSpPr>
      </xdr:nvSpPr>
      <xdr:spPr>
        <a:xfrm>
          <a:off x="14744700" y="724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40</xdr:row>
      <xdr:rowOff>104775</xdr:rowOff>
    </xdr:from>
    <xdr:ext cx="85725" cy="200025"/>
    <xdr:sp fLocksText="0">
      <xdr:nvSpPr>
        <xdr:cNvPr id="59" name="Text Box 62"/>
        <xdr:cNvSpPr txBox="1">
          <a:spLocks noChangeArrowheads="1"/>
        </xdr:cNvSpPr>
      </xdr:nvSpPr>
      <xdr:spPr>
        <a:xfrm>
          <a:off x="14744700" y="7429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41</xdr:row>
      <xdr:rowOff>104775</xdr:rowOff>
    </xdr:from>
    <xdr:ext cx="85725" cy="209550"/>
    <xdr:sp fLocksText="0">
      <xdr:nvSpPr>
        <xdr:cNvPr id="60" name="Text Box 63"/>
        <xdr:cNvSpPr txBox="1">
          <a:spLocks noChangeArrowheads="1"/>
        </xdr:cNvSpPr>
      </xdr:nvSpPr>
      <xdr:spPr>
        <a:xfrm>
          <a:off x="1474470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42</xdr:row>
      <xdr:rowOff>104775</xdr:rowOff>
    </xdr:from>
    <xdr:ext cx="85725" cy="209550"/>
    <xdr:sp fLocksText="0">
      <xdr:nvSpPr>
        <xdr:cNvPr id="61" name="Text Box 64"/>
        <xdr:cNvSpPr txBox="1">
          <a:spLocks noChangeArrowheads="1"/>
        </xdr:cNvSpPr>
      </xdr:nvSpPr>
      <xdr:spPr>
        <a:xfrm>
          <a:off x="14744700" y="7772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43</xdr:row>
      <xdr:rowOff>104775</xdr:rowOff>
    </xdr:from>
    <xdr:ext cx="85725" cy="200025"/>
    <xdr:sp fLocksText="0">
      <xdr:nvSpPr>
        <xdr:cNvPr id="62" name="Text Box 65"/>
        <xdr:cNvSpPr txBox="1">
          <a:spLocks noChangeArrowheads="1"/>
        </xdr:cNvSpPr>
      </xdr:nvSpPr>
      <xdr:spPr>
        <a:xfrm>
          <a:off x="14744700" y="7953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44</xdr:row>
      <xdr:rowOff>104775</xdr:rowOff>
    </xdr:from>
    <xdr:ext cx="85725" cy="209550"/>
    <xdr:sp fLocksText="0">
      <xdr:nvSpPr>
        <xdr:cNvPr id="63" name="Text Box 66"/>
        <xdr:cNvSpPr txBox="1">
          <a:spLocks noChangeArrowheads="1"/>
        </xdr:cNvSpPr>
      </xdr:nvSpPr>
      <xdr:spPr>
        <a:xfrm>
          <a:off x="14744700" y="811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45</xdr:row>
      <xdr:rowOff>104775</xdr:rowOff>
    </xdr:from>
    <xdr:ext cx="85725" cy="342900"/>
    <xdr:sp fLocksText="0">
      <xdr:nvSpPr>
        <xdr:cNvPr id="64" name="Text Box 67"/>
        <xdr:cNvSpPr txBox="1">
          <a:spLocks noChangeArrowheads="1"/>
        </xdr:cNvSpPr>
      </xdr:nvSpPr>
      <xdr:spPr>
        <a:xfrm>
          <a:off x="14744700" y="8296275"/>
          <a:ext cx="857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46</xdr:row>
      <xdr:rowOff>209550</xdr:rowOff>
    </xdr:from>
    <xdr:ext cx="85725" cy="266700"/>
    <xdr:sp fLocksText="0">
      <xdr:nvSpPr>
        <xdr:cNvPr id="65" name="Text Box 68"/>
        <xdr:cNvSpPr txBox="1">
          <a:spLocks noChangeArrowheads="1"/>
        </xdr:cNvSpPr>
      </xdr:nvSpPr>
      <xdr:spPr>
        <a:xfrm>
          <a:off x="14744700" y="85820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48</xdr:row>
      <xdr:rowOff>104775</xdr:rowOff>
    </xdr:from>
    <xdr:ext cx="85725" cy="209550"/>
    <xdr:sp fLocksText="0">
      <xdr:nvSpPr>
        <xdr:cNvPr id="66" name="Text Box 69"/>
        <xdr:cNvSpPr txBox="1">
          <a:spLocks noChangeArrowheads="1"/>
        </xdr:cNvSpPr>
      </xdr:nvSpPr>
      <xdr:spPr>
        <a:xfrm>
          <a:off x="14744700" y="896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49</xdr:row>
      <xdr:rowOff>104775</xdr:rowOff>
    </xdr:from>
    <xdr:ext cx="85725" cy="209550"/>
    <xdr:sp fLocksText="0">
      <xdr:nvSpPr>
        <xdr:cNvPr id="67" name="Text Box 70"/>
        <xdr:cNvSpPr txBox="1">
          <a:spLocks noChangeArrowheads="1"/>
        </xdr:cNvSpPr>
      </xdr:nvSpPr>
      <xdr:spPr>
        <a:xfrm>
          <a:off x="14744700" y="912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50</xdr:row>
      <xdr:rowOff>104775</xdr:rowOff>
    </xdr:from>
    <xdr:ext cx="85725" cy="209550"/>
    <xdr:sp fLocksText="0">
      <xdr:nvSpPr>
        <xdr:cNvPr id="68" name="Text Box 71"/>
        <xdr:cNvSpPr txBox="1">
          <a:spLocks noChangeArrowheads="1"/>
        </xdr:cNvSpPr>
      </xdr:nvSpPr>
      <xdr:spPr>
        <a:xfrm>
          <a:off x="14744700" y="9286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18</xdr:row>
      <xdr:rowOff>104775</xdr:rowOff>
    </xdr:from>
    <xdr:ext cx="85725" cy="200025"/>
    <xdr:sp fLocksText="0">
      <xdr:nvSpPr>
        <xdr:cNvPr id="69" name="Text Box 72"/>
        <xdr:cNvSpPr txBox="1">
          <a:spLocks noChangeArrowheads="1"/>
        </xdr:cNvSpPr>
      </xdr:nvSpPr>
      <xdr:spPr>
        <a:xfrm>
          <a:off x="1474470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104775</xdr:rowOff>
    </xdr:from>
    <xdr:ext cx="85725" cy="209550"/>
    <xdr:sp fLocksText="0">
      <xdr:nvSpPr>
        <xdr:cNvPr id="70" name="Text Box 73"/>
        <xdr:cNvSpPr txBox="1">
          <a:spLocks noChangeArrowheads="1"/>
        </xdr:cNvSpPr>
      </xdr:nvSpPr>
      <xdr:spPr>
        <a:xfrm>
          <a:off x="1474470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xdr:row>
      <xdr:rowOff>104775</xdr:rowOff>
    </xdr:from>
    <xdr:ext cx="85725" cy="200025"/>
    <xdr:sp fLocksText="0">
      <xdr:nvSpPr>
        <xdr:cNvPr id="71" name="Text Box 74"/>
        <xdr:cNvSpPr txBox="1">
          <a:spLocks noChangeArrowheads="1"/>
        </xdr:cNvSpPr>
      </xdr:nvSpPr>
      <xdr:spPr>
        <a:xfrm>
          <a:off x="1474470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xdr:row>
      <xdr:rowOff>104775</xdr:rowOff>
    </xdr:from>
    <xdr:ext cx="85725" cy="209550"/>
    <xdr:sp fLocksText="0">
      <xdr:nvSpPr>
        <xdr:cNvPr id="72" name="Text Box 75"/>
        <xdr:cNvSpPr txBox="1">
          <a:spLocks noChangeArrowheads="1"/>
        </xdr:cNvSpPr>
      </xdr:nvSpPr>
      <xdr:spPr>
        <a:xfrm>
          <a:off x="1474470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xdr:row>
      <xdr:rowOff>104775</xdr:rowOff>
    </xdr:from>
    <xdr:ext cx="85725" cy="209550"/>
    <xdr:sp fLocksText="0">
      <xdr:nvSpPr>
        <xdr:cNvPr id="73" name="Text Box 76"/>
        <xdr:cNvSpPr txBox="1">
          <a:spLocks noChangeArrowheads="1"/>
        </xdr:cNvSpPr>
      </xdr:nvSpPr>
      <xdr:spPr>
        <a:xfrm>
          <a:off x="1474470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23</xdr:row>
      <xdr:rowOff>104775</xdr:rowOff>
    </xdr:from>
    <xdr:ext cx="85725" cy="200025"/>
    <xdr:sp fLocksText="0">
      <xdr:nvSpPr>
        <xdr:cNvPr id="74" name="Text Box 77"/>
        <xdr:cNvSpPr txBox="1">
          <a:spLocks noChangeArrowheads="1"/>
        </xdr:cNvSpPr>
      </xdr:nvSpPr>
      <xdr:spPr>
        <a:xfrm>
          <a:off x="1474470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xdr:row>
      <xdr:rowOff>104775</xdr:rowOff>
    </xdr:from>
    <xdr:ext cx="85725" cy="209550"/>
    <xdr:sp fLocksText="0">
      <xdr:nvSpPr>
        <xdr:cNvPr id="75" name="Text Box 78"/>
        <xdr:cNvSpPr txBox="1">
          <a:spLocks noChangeArrowheads="1"/>
        </xdr:cNvSpPr>
      </xdr:nvSpPr>
      <xdr:spPr>
        <a:xfrm>
          <a:off x="1474470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xdr:row>
      <xdr:rowOff>104775</xdr:rowOff>
    </xdr:from>
    <xdr:ext cx="85725" cy="209550"/>
    <xdr:sp fLocksText="0">
      <xdr:nvSpPr>
        <xdr:cNvPr id="76" name="Text Box 79"/>
        <xdr:cNvSpPr txBox="1">
          <a:spLocks noChangeArrowheads="1"/>
        </xdr:cNvSpPr>
      </xdr:nvSpPr>
      <xdr:spPr>
        <a:xfrm>
          <a:off x="1474470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xdr:row>
      <xdr:rowOff>104775</xdr:rowOff>
    </xdr:from>
    <xdr:ext cx="85725" cy="209550"/>
    <xdr:sp fLocksText="0">
      <xdr:nvSpPr>
        <xdr:cNvPr id="77" name="Text Box 80"/>
        <xdr:cNvSpPr txBox="1">
          <a:spLocks noChangeArrowheads="1"/>
        </xdr:cNvSpPr>
      </xdr:nvSpPr>
      <xdr:spPr>
        <a:xfrm>
          <a:off x="1474470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xdr:row>
      <xdr:rowOff>104775</xdr:rowOff>
    </xdr:from>
    <xdr:ext cx="85725" cy="200025"/>
    <xdr:sp fLocksText="0">
      <xdr:nvSpPr>
        <xdr:cNvPr id="78" name="Text Box 81"/>
        <xdr:cNvSpPr txBox="1">
          <a:spLocks noChangeArrowheads="1"/>
        </xdr:cNvSpPr>
      </xdr:nvSpPr>
      <xdr:spPr>
        <a:xfrm>
          <a:off x="1474470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104775</xdr:rowOff>
    </xdr:from>
    <xdr:ext cx="85725" cy="209550"/>
    <xdr:sp fLocksText="0">
      <xdr:nvSpPr>
        <xdr:cNvPr id="79" name="Text Box 82"/>
        <xdr:cNvSpPr txBox="1">
          <a:spLocks noChangeArrowheads="1"/>
        </xdr:cNvSpPr>
      </xdr:nvSpPr>
      <xdr:spPr>
        <a:xfrm>
          <a:off x="1474470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29</xdr:row>
      <xdr:rowOff>104775</xdr:rowOff>
    </xdr:from>
    <xdr:ext cx="85725" cy="209550"/>
    <xdr:sp fLocksText="0">
      <xdr:nvSpPr>
        <xdr:cNvPr id="80" name="Text Box 83"/>
        <xdr:cNvSpPr txBox="1">
          <a:spLocks noChangeArrowheads="1"/>
        </xdr:cNvSpPr>
      </xdr:nvSpPr>
      <xdr:spPr>
        <a:xfrm>
          <a:off x="1474470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30</xdr:row>
      <xdr:rowOff>104775</xdr:rowOff>
    </xdr:from>
    <xdr:ext cx="85725" cy="200025"/>
    <xdr:sp fLocksText="0">
      <xdr:nvSpPr>
        <xdr:cNvPr id="81" name="Text Box 84"/>
        <xdr:cNvSpPr txBox="1">
          <a:spLocks noChangeArrowheads="1"/>
        </xdr:cNvSpPr>
      </xdr:nvSpPr>
      <xdr:spPr>
        <a:xfrm>
          <a:off x="1474470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31</xdr:row>
      <xdr:rowOff>104775</xdr:rowOff>
    </xdr:from>
    <xdr:ext cx="85725" cy="209550"/>
    <xdr:sp fLocksText="0">
      <xdr:nvSpPr>
        <xdr:cNvPr id="82" name="Text Box 85"/>
        <xdr:cNvSpPr txBox="1">
          <a:spLocks noChangeArrowheads="1"/>
        </xdr:cNvSpPr>
      </xdr:nvSpPr>
      <xdr:spPr>
        <a:xfrm>
          <a:off x="1474470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32</xdr:row>
      <xdr:rowOff>104775</xdr:rowOff>
    </xdr:from>
    <xdr:ext cx="85725" cy="209550"/>
    <xdr:sp fLocksText="0">
      <xdr:nvSpPr>
        <xdr:cNvPr id="83" name="Text Box 86"/>
        <xdr:cNvSpPr txBox="1">
          <a:spLocks noChangeArrowheads="1"/>
        </xdr:cNvSpPr>
      </xdr:nvSpPr>
      <xdr:spPr>
        <a:xfrm>
          <a:off x="1474470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33</xdr:row>
      <xdr:rowOff>104775</xdr:rowOff>
    </xdr:from>
    <xdr:ext cx="85725" cy="209550"/>
    <xdr:sp fLocksText="0">
      <xdr:nvSpPr>
        <xdr:cNvPr id="84" name="Text Box 87"/>
        <xdr:cNvSpPr txBox="1">
          <a:spLocks noChangeArrowheads="1"/>
        </xdr:cNvSpPr>
      </xdr:nvSpPr>
      <xdr:spPr>
        <a:xfrm>
          <a:off x="14744700" y="6200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34</xdr:row>
      <xdr:rowOff>104775</xdr:rowOff>
    </xdr:from>
    <xdr:ext cx="85725" cy="200025"/>
    <xdr:sp fLocksText="0">
      <xdr:nvSpPr>
        <xdr:cNvPr id="85" name="Text Box 88"/>
        <xdr:cNvSpPr txBox="1">
          <a:spLocks noChangeArrowheads="1"/>
        </xdr:cNvSpPr>
      </xdr:nvSpPr>
      <xdr:spPr>
        <a:xfrm>
          <a:off x="14744700" y="636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35</xdr:row>
      <xdr:rowOff>104775</xdr:rowOff>
    </xdr:from>
    <xdr:ext cx="85725" cy="209550"/>
    <xdr:sp fLocksText="0">
      <xdr:nvSpPr>
        <xdr:cNvPr id="86" name="Text Box 89"/>
        <xdr:cNvSpPr txBox="1">
          <a:spLocks noChangeArrowheads="1"/>
        </xdr:cNvSpPr>
      </xdr:nvSpPr>
      <xdr:spPr>
        <a:xfrm>
          <a:off x="14744700" y="6524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0</xdr:rowOff>
    </xdr:from>
    <xdr:ext cx="85725" cy="219075"/>
    <xdr:sp fLocksText="0">
      <xdr:nvSpPr>
        <xdr:cNvPr id="87" name="Text Box 90"/>
        <xdr:cNvSpPr txBox="1">
          <a:spLocks noChangeArrowheads="1"/>
        </xdr:cNvSpPr>
      </xdr:nvSpPr>
      <xdr:spPr>
        <a:xfrm>
          <a:off x="14744700" y="66008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104775</xdr:rowOff>
    </xdr:from>
    <xdr:ext cx="85725" cy="209550"/>
    <xdr:sp fLocksText="0">
      <xdr:nvSpPr>
        <xdr:cNvPr id="88" name="Text Box 91"/>
        <xdr:cNvSpPr txBox="1">
          <a:spLocks noChangeArrowheads="1"/>
        </xdr:cNvSpPr>
      </xdr:nvSpPr>
      <xdr:spPr>
        <a:xfrm>
          <a:off x="14744700" y="6705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37</xdr:row>
      <xdr:rowOff>104775</xdr:rowOff>
    </xdr:from>
    <xdr:ext cx="85725" cy="209550"/>
    <xdr:sp fLocksText="0">
      <xdr:nvSpPr>
        <xdr:cNvPr id="89" name="Text Box 92"/>
        <xdr:cNvSpPr txBox="1">
          <a:spLocks noChangeArrowheads="1"/>
        </xdr:cNvSpPr>
      </xdr:nvSpPr>
      <xdr:spPr>
        <a:xfrm>
          <a:off x="14744700" y="6886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38</xdr:row>
      <xdr:rowOff>104775</xdr:rowOff>
    </xdr:from>
    <xdr:ext cx="85725" cy="209550"/>
    <xdr:sp fLocksText="0">
      <xdr:nvSpPr>
        <xdr:cNvPr id="90" name="Text Box 93"/>
        <xdr:cNvSpPr txBox="1">
          <a:spLocks noChangeArrowheads="1"/>
        </xdr:cNvSpPr>
      </xdr:nvSpPr>
      <xdr:spPr>
        <a:xfrm>
          <a:off x="14744700" y="706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39</xdr:row>
      <xdr:rowOff>104775</xdr:rowOff>
    </xdr:from>
    <xdr:ext cx="85725" cy="209550"/>
    <xdr:sp fLocksText="0">
      <xdr:nvSpPr>
        <xdr:cNvPr id="91" name="Text Box 94"/>
        <xdr:cNvSpPr txBox="1">
          <a:spLocks noChangeArrowheads="1"/>
        </xdr:cNvSpPr>
      </xdr:nvSpPr>
      <xdr:spPr>
        <a:xfrm>
          <a:off x="14744700" y="724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40</xdr:row>
      <xdr:rowOff>104775</xdr:rowOff>
    </xdr:from>
    <xdr:ext cx="85725" cy="200025"/>
    <xdr:sp fLocksText="0">
      <xdr:nvSpPr>
        <xdr:cNvPr id="92" name="Text Box 95"/>
        <xdr:cNvSpPr txBox="1">
          <a:spLocks noChangeArrowheads="1"/>
        </xdr:cNvSpPr>
      </xdr:nvSpPr>
      <xdr:spPr>
        <a:xfrm>
          <a:off x="14744700" y="7429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41</xdr:row>
      <xdr:rowOff>104775</xdr:rowOff>
    </xdr:from>
    <xdr:ext cx="85725" cy="209550"/>
    <xdr:sp fLocksText="0">
      <xdr:nvSpPr>
        <xdr:cNvPr id="93" name="Text Box 96"/>
        <xdr:cNvSpPr txBox="1">
          <a:spLocks noChangeArrowheads="1"/>
        </xdr:cNvSpPr>
      </xdr:nvSpPr>
      <xdr:spPr>
        <a:xfrm>
          <a:off x="1474470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42</xdr:row>
      <xdr:rowOff>104775</xdr:rowOff>
    </xdr:from>
    <xdr:ext cx="85725" cy="209550"/>
    <xdr:sp fLocksText="0">
      <xdr:nvSpPr>
        <xdr:cNvPr id="94" name="Text Box 97"/>
        <xdr:cNvSpPr txBox="1">
          <a:spLocks noChangeArrowheads="1"/>
        </xdr:cNvSpPr>
      </xdr:nvSpPr>
      <xdr:spPr>
        <a:xfrm>
          <a:off x="14744700" y="7772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43</xdr:row>
      <xdr:rowOff>104775</xdr:rowOff>
    </xdr:from>
    <xdr:ext cx="85725" cy="200025"/>
    <xdr:sp fLocksText="0">
      <xdr:nvSpPr>
        <xdr:cNvPr id="95" name="Text Box 98"/>
        <xdr:cNvSpPr txBox="1">
          <a:spLocks noChangeArrowheads="1"/>
        </xdr:cNvSpPr>
      </xdr:nvSpPr>
      <xdr:spPr>
        <a:xfrm>
          <a:off x="14744700" y="7953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44</xdr:row>
      <xdr:rowOff>104775</xdr:rowOff>
    </xdr:from>
    <xdr:ext cx="85725" cy="209550"/>
    <xdr:sp fLocksText="0">
      <xdr:nvSpPr>
        <xdr:cNvPr id="96" name="Text Box 99"/>
        <xdr:cNvSpPr txBox="1">
          <a:spLocks noChangeArrowheads="1"/>
        </xdr:cNvSpPr>
      </xdr:nvSpPr>
      <xdr:spPr>
        <a:xfrm>
          <a:off x="14744700" y="811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45</xdr:row>
      <xdr:rowOff>104775</xdr:rowOff>
    </xdr:from>
    <xdr:ext cx="85725" cy="342900"/>
    <xdr:sp fLocksText="0">
      <xdr:nvSpPr>
        <xdr:cNvPr id="97" name="Text Box 100"/>
        <xdr:cNvSpPr txBox="1">
          <a:spLocks noChangeArrowheads="1"/>
        </xdr:cNvSpPr>
      </xdr:nvSpPr>
      <xdr:spPr>
        <a:xfrm>
          <a:off x="14744700" y="8296275"/>
          <a:ext cx="857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46</xdr:row>
      <xdr:rowOff>209550</xdr:rowOff>
    </xdr:from>
    <xdr:ext cx="85725" cy="266700"/>
    <xdr:sp fLocksText="0">
      <xdr:nvSpPr>
        <xdr:cNvPr id="98" name="Text Box 101"/>
        <xdr:cNvSpPr txBox="1">
          <a:spLocks noChangeArrowheads="1"/>
        </xdr:cNvSpPr>
      </xdr:nvSpPr>
      <xdr:spPr>
        <a:xfrm>
          <a:off x="14744700" y="85820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48</xdr:row>
      <xdr:rowOff>104775</xdr:rowOff>
    </xdr:from>
    <xdr:ext cx="85725" cy="209550"/>
    <xdr:sp fLocksText="0">
      <xdr:nvSpPr>
        <xdr:cNvPr id="99" name="Text Box 102"/>
        <xdr:cNvSpPr txBox="1">
          <a:spLocks noChangeArrowheads="1"/>
        </xdr:cNvSpPr>
      </xdr:nvSpPr>
      <xdr:spPr>
        <a:xfrm>
          <a:off x="14744700" y="896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49</xdr:row>
      <xdr:rowOff>104775</xdr:rowOff>
    </xdr:from>
    <xdr:ext cx="85725" cy="209550"/>
    <xdr:sp fLocksText="0">
      <xdr:nvSpPr>
        <xdr:cNvPr id="100" name="Text Box 103"/>
        <xdr:cNvSpPr txBox="1">
          <a:spLocks noChangeArrowheads="1"/>
        </xdr:cNvSpPr>
      </xdr:nvSpPr>
      <xdr:spPr>
        <a:xfrm>
          <a:off x="14744700" y="912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50</xdr:row>
      <xdr:rowOff>104775</xdr:rowOff>
    </xdr:from>
    <xdr:ext cx="85725" cy="209550"/>
    <xdr:sp fLocksText="0">
      <xdr:nvSpPr>
        <xdr:cNvPr id="101" name="Text Box 104"/>
        <xdr:cNvSpPr txBox="1">
          <a:spLocks noChangeArrowheads="1"/>
        </xdr:cNvSpPr>
      </xdr:nvSpPr>
      <xdr:spPr>
        <a:xfrm>
          <a:off x="14744700" y="9286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51</xdr:row>
      <xdr:rowOff>104775</xdr:rowOff>
    </xdr:from>
    <xdr:ext cx="85725" cy="209550"/>
    <xdr:sp fLocksText="0">
      <xdr:nvSpPr>
        <xdr:cNvPr id="102" name="Text Box 105"/>
        <xdr:cNvSpPr txBox="1">
          <a:spLocks noChangeArrowheads="1"/>
        </xdr:cNvSpPr>
      </xdr:nvSpPr>
      <xdr:spPr>
        <a:xfrm>
          <a:off x="14744700" y="9448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104775</xdr:rowOff>
    </xdr:from>
    <xdr:ext cx="85725" cy="209550"/>
    <xdr:sp fLocksText="0">
      <xdr:nvSpPr>
        <xdr:cNvPr id="103" name="Text Box 106"/>
        <xdr:cNvSpPr txBox="1">
          <a:spLocks noChangeArrowheads="1"/>
        </xdr:cNvSpPr>
      </xdr:nvSpPr>
      <xdr:spPr>
        <a:xfrm>
          <a:off x="6686550" y="752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xdr:row>
      <xdr:rowOff>104775</xdr:rowOff>
    </xdr:from>
    <xdr:ext cx="85725" cy="209550"/>
    <xdr:sp fLocksText="0">
      <xdr:nvSpPr>
        <xdr:cNvPr id="104" name="Text Box 107"/>
        <xdr:cNvSpPr txBox="1">
          <a:spLocks noChangeArrowheads="1"/>
        </xdr:cNvSpPr>
      </xdr:nvSpPr>
      <xdr:spPr>
        <a:xfrm>
          <a:off x="6686550" y="1076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8</xdr:row>
      <xdr:rowOff>123825</xdr:rowOff>
    </xdr:from>
    <xdr:ext cx="85725" cy="209550"/>
    <xdr:sp fLocksText="0">
      <xdr:nvSpPr>
        <xdr:cNvPr id="105" name="Text Box 108"/>
        <xdr:cNvSpPr txBox="1">
          <a:spLocks noChangeArrowheads="1"/>
        </xdr:cNvSpPr>
      </xdr:nvSpPr>
      <xdr:spPr>
        <a:xfrm>
          <a:off x="7296150" y="186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6" name="Text Box 110"/>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7" name="Text Box 111"/>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8" name="Text Box 112"/>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9" name="Text Box 113"/>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10" name="Text Box 114"/>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xdr:row>
      <xdr:rowOff>104775</xdr:rowOff>
    </xdr:from>
    <xdr:ext cx="85725" cy="209550"/>
    <xdr:sp fLocksText="0">
      <xdr:nvSpPr>
        <xdr:cNvPr id="111" name="Text Box 115"/>
        <xdr:cNvSpPr txBox="1">
          <a:spLocks noChangeArrowheads="1"/>
        </xdr:cNvSpPr>
      </xdr:nvSpPr>
      <xdr:spPr>
        <a:xfrm>
          <a:off x="6686550" y="1847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104775</xdr:rowOff>
    </xdr:from>
    <xdr:ext cx="85725" cy="209550"/>
    <xdr:sp fLocksText="0">
      <xdr:nvSpPr>
        <xdr:cNvPr id="112" name="Text Box 116"/>
        <xdr:cNvSpPr txBox="1">
          <a:spLocks noChangeArrowheads="1"/>
        </xdr:cNvSpPr>
      </xdr:nvSpPr>
      <xdr:spPr>
        <a:xfrm>
          <a:off x="1474470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xdr:row>
      <xdr:rowOff>104775</xdr:rowOff>
    </xdr:from>
    <xdr:ext cx="85725" cy="209550"/>
    <xdr:sp fLocksText="0">
      <xdr:nvSpPr>
        <xdr:cNvPr id="113" name="Text Box 117"/>
        <xdr:cNvSpPr txBox="1">
          <a:spLocks noChangeArrowheads="1"/>
        </xdr:cNvSpPr>
      </xdr:nvSpPr>
      <xdr:spPr>
        <a:xfrm>
          <a:off x="1474470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23</xdr:row>
      <xdr:rowOff>104775</xdr:rowOff>
    </xdr:from>
    <xdr:ext cx="85725" cy="200025"/>
    <xdr:sp fLocksText="0">
      <xdr:nvSpPr>
        <xdr:cNvPr id="114" name="Text Box 118"/>
        <xdr:cNvSpPr txBox="1">
          <a:spLocks noChangeArrowheads="1"/>
        </xdr:cNvSpPr>
      </xdr:nvSpPr>
      <xdr:spPr>
        <a:xfrm>
          <a:off x="1474470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xdr:row>
      <xdr:rowOff>104775</xdr:rowOff>
    </xdr:from>
    <xdr:ext cx="85725" cy="209550"/>
    <xdr:sp fLocksText="0">
      <xdr:nvSpPr>
        <xdr:cNvPr id="115" name="Text Box 119"/>
        <xdr:cNvSpPr txBox="1">
          <a:spLocks noChangeArrowheads="1"/>
        </xdr:cNvSpPr>
      </xdr:nvSpPr>
      <xdr:spPr>
        <a:xfrm>
          <a:off x="1474470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xdr:row>
      <xdr:rowOff>104775</xdr:rowOff>
    </xdr:from>
    <xdr:ext cx="85725" cy="209550"/>
    <xdr:sp fLocksText="0">
      <xdr:nvSpPr>
        <xdr:cNvPr id="116" name="Text Box 120"/>
        <xdr:cNvSpPr txBox="1">
          <a:spLocks noChangeArrowheads="1"/>
        </xdr:cNvSpPr>
      </xdr:nvSpPr>
      <xdr:spPr>
        <a:xfrm>
          <a:off x="1474470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xdr:row>
      <xdr:rowOff>104775</xdr:rowOff>
    </xdr:from>
    <xdr:ext cx="85725" cy="200025"/>
    <xdr:sp fLocksText="0">
      <xdr:nvSpPr>
        <xdr:cNvPr id="117" name="Text Box 121"/>
        <xdr:cNvSpPr txBox="1">
          <a:spLocks noChangeArrowheads="1"/>
        </xdr:cNvSpPr>
      </xdr:nvSpPr>
      <xdr:spPr>
        <a:xfrm>
          <a:off x="1474470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29</xdr:row>
      <xdr:rowOff>104775</xdr:rowOff>
    </xdr:from>
    <xdr:ext cx="85725" cy="209550"/>
    <xdr:sp fLocksText="0">
      <xdr:nvSpPr>
        <xdr:cNvPr id="118" name="Text Box 122"/>
        <xdr:cNvSpPr txBox="1">
          <a:spLocks noChangeArrowheads="1"/>
        </xdr:cNvSpPr>
      </xdr:nvSpPr>
      <xdr:spPr>
        <a:xfrm>
          <a:off x="1474470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31</xdr:row>
      <xdr:rowOff>104775</xdr:rowOff>
    </xdr:from>
    <xdr:ext cx="85725" cy="209550"/>
    <xdr:sp fLocksText="0">
      <xdr:nvSpPr>
        <xdr:cNvPr id="119" name="Text Box 123"/>
        <xdr:cNvSpPr txBox="1">
          <a:spLocks noChangeArrowheads="1"/>
        </xdr:cNvSpPr>
      </xdr:nvSpPr>
      <xdr:spPr>
        <a:xfrm>
          <a:off x="1474470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33</xdr:row>
      <xdr:rowOff>104775</xdr:rowOff>
    </xdr:from>
    <xdr:ext cx="85725" cy="209550"/>
    <xdr:sp fLocksText="0">
      <xdr:nvSpPr>
        <xdr:cNvPr id="120" name="Text Box 124"/>
        <xdr:cNvSpPr txBox="1">
          <a:spLocks noChangeArrowheads="1"/>
        </xdr:cNvSpPr>
      </xdr:nvSpPr>
      <xdr:spPr>
        <a:xfrm>
          <a:off x="14744700" y="6200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35</xdr:row>
      <xdr:rowOff>104775</xdr:rowOff>
    </xdr:from>
    <xdr:ext cx="85725" cy="209550"/>
    <xdr:sp fLocksText="0">
      <xdr:nvSpPr>
        <xdr:cNvPr id="121" name="Text Box 125"/>
        <xdr:cNvSpPr txBox="1">
          <a:spLocks noChangeArrowheads="1"/>
        </xdr:cNvSpPr>
      </xdr:nvSpPr>
      <xdr:spPr>
        <a:xfrm>
          <a:off x="14744700" y="6524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104775</xdr:rowOff>
    </xdr:from>
    <xdr:ext cx="85725" cy="209550"/>
    <xdr:sp fLocksText="0">
      <xdr:nvSpPr>
        <xdr:cNvPr id="122" name="Text Box 126"/>
        <xdr:cNvSpPr txBox="1">
          <a:spLocks noChangeArrowheads="1"/>
        </xdr:cNvSpPr>
      </xdr:nvSpPr>
      <xdr:spPr>
        <a:xfrm>
          <a:off x="14744700" y="6705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38</xdr:row>
      <xdr:rowOff>104775</xdr:rowOff>
    </xdr:from>
    <xdr:ext cx="85725" cy="209550"/>
    <xdr:sp fLocksText="0">
      <xdr:nvSpPr>
        <xdr:cNvPr id="123" name="Text Box 127"/>
        <xdr:cNvSpPr txBox="1">
          <a:spLocks noChangeArrowheads="1"/>
        </xdr:cNvSpPr>
      </xdr:nvSpPr>
      <xdr:spPr>
        <a:xfrm>
          <a:off x="14744700" y="706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40</xdr:row>
      <xdr:rowOff>104775</xdr:rowOff>
    </xdr:from>
    <xdr:ext cx="85725" cy="200025"/>
    <xdr:sp fLocksText="0">
      <xdr:nvSpPr>
        <xdr:cNvPr id="124" name="Text Box 128"/>
        <xdr:cNvSpPr txBox="1">
          <a:spLocks noChangeArrowheads="1"/>
        </xdr:cNvSpPr>
      </xdr:nvSpPr>
      <xdr:spPr>
        <a:xfrm>
          <a:off x="14744700" y="7429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42</xdr:row>
      <xdr:rowOff>104775</xdr:rowOff>
    </xdr:from>
    <xdr:ext cx="85725" cy="209550"/>
    <xdr:sp fLocksText="0">
      <xdr:nvSpPr>
        <xdr:cNvPr id="125" name="Text Box 129"/>
        <xdr:cNvSpPr txBox="1">
          <a:spLocks noChangeArrowheads="1"/>
        </xdr:cNvSpPr>
      </xdr:nvSpPr>
      <xdr:spPr>
        <a:xfrm>
          <a:off x="14744700" y="7772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44</xdr:row>
      <xdr:rowOff>104775</xdr:rowOff>
    </xdr:from>
    <xdr:ext cx="85725" cy="209550"/>
    <xdr:sp fLocksText="0">
      <xdr:nvSpPr>
        <xdr:cNvPr id="126" name="Text Box 130"/>
        <xdr:cNvSpPr txBox="1">
          <a:spLocks noChangeArrowheads="1"/>
        </xdr:cNvSpPr>
      </xdr:nvSpPr>
      <xdr:spPr>
        <a:xfrm>
          <a:off x="14744700" y="811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46</xdr:row>
      <xdr:rowOff>209550</xdr:rowOff>
    </xdr:from>
    <xdr:ext cx="85725" cy="266700"/>
    <xdr:sp fLocksText="0">
      <xdr:nvSpPr>
        <xdr:cNvPr id="127" name="Text Box 131"/>
        <xdr:cNvSpPr txBox="1">
          <a:spLocks noChangeArrowheads="1"/>
        </xdr:cNvSpPr>
      </xdr:nvSpPr>
      <xdr:spPr>
        <a:xfrm>
          <a:off x="14744700" y="85820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49</xdr:row>
      <xdr:rowOff>104775</xdr:rowOff>
    </xdr:from>
    <xdr:ext cx="85725" cy="209550"/>
    <xdr:sp fLocksText="0">
      <xdr:nvSpPr>
        <xdr:cNvPr id="128" name="Text Box 132"/>
        <xdr:cNvSpPr txBox="1">
          <a:spLocks noChangeArrowheads="1"/>
        </xdr:cNvSpPr>
      </xdr:nvSpPr>
      <xdr:spPr>
        <a:xfrm>
          <a:off x="14744700" y="912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18</xdr:row>
      <xdr:rowOff>104775</xdr:rowOff>
    </xdr:from>
    <xdr:ext cx="85725" cy="200025"/>
    <xdr:sp fLocksText="0">
      <xdr:nvSpPr>
        <xdr:cNvPr id="129" name="Text Box 133"/>
        <xdr:cNvSpPr txBox="1">
          <a:spLocks noChangeArrowheads="1"/>
        </xdr:cNvSpPr>
      </xdr:nvSpPr>
      <xdr:spPr>
        <a:xfrm>
          <a:off x="1474470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xdr:row>
      <xdr:rowOff>104775</xdr:rowOff>
    </xdr:from>
    <xdr:ext cx="85725" cy="200025"/>
    <xdr:sp fLocksText="0">
      <xdr:nvSpPr>
        <xdr:cNvPr id="130" name="Text Box 134"/>
        <xdr:cNvSpPr txBox="1">
          <a:spLocks noChangeArrowheads="1"/>
        </xdr:cNvSpPr>
      </xdr:nvSpPr>
      <xdr:spPr>
        <a:xfrm>
          <a:off x="1474470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xdr:row>
      <xdr:rowOff>104775</xdr:rowOff>
    </xdr:from>
    <xdr:ext cx="85725" cy="209550"/>
    <xdr:sp fLocksText="0">
      <xdr:nvSpPr>
        <xdr:cNvPr id="131" name="Text Box 135"/>
        <xdr:cNvSpPr txBox="1">
          <a:spLocks noChangeArrowheads="1"/>
        </xdr:cNvSpPr>
      </xdr:nvSpPr>
      <xdr:spPr>
        <a:xfrm>
          <a:off x="1474470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xdr:row>
      <xdr:rowOff>104775</xdr:rowOff>
    </xdr:from>
    <xdr:ext cx="85725" cy="209550"/>
    <xdr:sp fLocksText="0">
      <xdr:nvSpPr>
        <xdr:cNvPr id="132" name="Text Box 136"/>
        <xdr:cNvSpPr txBox="1">
          <a:spLocks noChangeArrowheads="1"/>
        </xdr:cNvSpPr>
      </xdr:nvSpPr>
      <xdr:spPr>
        <a:xfrm>
          <a:off x="1474470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xdr:row>
      <xdr:rowOff>104775</xdr:rowOff>
    </xdr:from>
    <xdr:ext cx="85725" cy="209550"/>
    <xdr:sp fLocksText="0">
      <xdr:nvSpPr>
        <xdr:cNvPr id="133" name="Text Box 137"/>
        <xdr:cNvSpPr txBox="1">
          <a:spLocks noChangeArrowheads="1"/>
        </xdr:cNvSpPr>
      </xdr:nvSpPr>
      <xdr:spPr>
        <a:xfrm>
          <a:off x="1474470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104775</xdr:rowOff>
    </xdr:from>
    <xdr:ext cx="85725" cy="209550"/>
    <xdr:sp fLocksText="0">
      <xdr:nvSpPr>
        <xdr:cNvPr id="134" name="Text Box 138"/>
        <xdr:cNvSpPr txBox="1">
          <a:spLocks noChangeArrowheads="1"/>
        </xdr:cNvSpPr>
      </xdr:nvSpPr>
      <xdr:spPr>
        <a:xfrm>
          <a:off x="1474470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30</xdr:row>
      <xdr:rowOff>104775</xdr:rowOff>
    </xdr:from>
    <xdr:ext cx="85725" cy="200025"/>
    <xdr:sp fLocksText="0">
      <xdr:nvSpPr>
        <xdr:cNvPr id="135" name="Text Box 139"/>
        <xdr:cNvSpPr txBox="1">
          <a:spLocks noChangeArrowheads="1"/>
        </xdr:cNvSpPr>
      </xdr:nvSpPr>
      <xdr:spPr>
        <a:xfrm>
          <a:off x="1474470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32</xdr:row>
      <xdr:rowOff>104775</xdr:rowOff>
    </xdr:from>
    <xdr:ext cx="85725" cy="209550"/>
    <xdr:sp fLocksText="0">
      <xdr:nvSpPr>
        <xdr:cNvPr id="136" name="Text Box 140"/>
        <xdr:cNvSpPr txBox="1">
          <a:spLocks noChangeArrowheads="1"/>
        </xdr:cNvSpPr>
      </xdr:nvSpPr>
      <xdr:spPr>
        <a:xfrm>
          <a:off x="1474470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34</xdr:row>
      <xdr:rowOff>104775</xdr:rowOff>
    </xdr:from>
    <xdr:ext cx="85725" cy="200025"/>
    <xdr:sp fLocksText="0">
      <xdr:nvSpPr>
        <xdr:cNvPr id="137" name="Text Box 141"/>
        <xdr:cNvSpPr txBox="1">
          <a:spLocks noChangeArrowheads="1"/>
        </xdr:cNvSpPr>
      </xdr:nvSpPr>
      <xdr:spPr>
        <a:xfrm>
          <a:off x="14744700" y="636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0</xdr:rowOff>
    </xdr:from>
    <xdr:ext cx="85725" cy="219075"/>
    <xdr:sp fLocksText="0">
      <xdr:nvSpPr>
        <xdr:cNvPr id="138" name="Text Box 142"/>
        <xdr:cNvSpPr txBox="1">
          <a:spLocks noChangeArrowheads="1"/>
        </xdr:cNvSpPr>
      </xdr:nvSpPr>
      <xdr:spPr>
        <a:xfrm>
          <a:off x="14744700" y="66008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37</xdr:row>
      <xdr:rowOff>104775</xdr:rowOff>
    </xdr:from>
    <xdr:ext cx="85725" cy="209550"/>
    <xdr:sp fLocksText="0">
      <xdr:nvSpPr>
        <xdr:cNvPr id="139" name="Text Box 143"/>
        <xdr:cNvSpPr txBox="1">
          <a:spLocks noChangeArrowheads="1"/>
        </xdr:cNvSpPr>
      </xdr:nvSpPr>
      <xdr:spPr>
        <a:xfrm>
          <a:off x="14744700" y="6886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39</xdr:row>
      <xdr:rowOff>104775</xdr:rowOff>
    </xdr:from>
    <xdr:ext cx="85725" cy="209550"/>
    <xdr:sp fLocksText="0">
      <xdr:nvSpPr>
        <xdr:cNvPr id="140" name="Text Box 144"/>
        <xdr:cNvSpPr txBox="1">
          <a:spLocks noChangeArrowheads="1"/>
        </xdr:cNvSpPr>
      </xdr:nvSpPr>
      <xdr:spPr>
        <a:xfrm>
          <a:off x="14744700" y="724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41</xdr:row>
      <xdr:rowOff>104775</xdr:rowOff>
    </xdr:from>
    <xdr:ext cx="85725" cy="209550"/>
    <xdr:sp fLocksText="0">
      <xdr:nvSpPr>
        <xdr:cNvPr id="141" name="Text Box 145"/>
        <xdr:cNvSpPr txBox="1">
          <a:spLocks noChangeArrowheads="1"/>
        </xdr:cNvSpPr>
      </xdr:nvSpPr>
      <xdr:spPr>
        <a:xfrm>
          <a:off x="1474470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43</xdr:row>
      <xdr:rowOff>104775</xdr:rowOff>
    </xdr:from>
    <xdr:ext cx="85725" cy="200025"/>
    <xdr:sp fLocksText="0">
      <xdr:nvSpPr>
        <xdr:cNvPr id="142" name="Text Box 146"/>
        <xdr:cNvSpPr txBox="1">
          <a:spLocks noChangeArrowheads="1"/>
        </xdr:cNvSpPr>
      </xdr:nvSpPr>
      <xdr:spPr>
        <a:xfrm>
          <a:off x="14744700" y="7953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45</xdr:row>
      <xdr:rowOff>104775</xdr:rowOff>
    </xdr:from>
    <xdr:ext cx="85725" cy="342900"/>
    <xdr:sp fLocksText="0">
      <xdr:nvSpPr>
        <xdr:cNvPr id="143" name="Text Box 147"/>
        <xdr:cNvSpPr txBox="1">
          <a:spLocks noChangeArrowheads="1"/>
        </xdr:cNvSpPr>
      </xdr:nvSpPr>
      <xdr:spPr>
        <a:xfrm>
          <a:off x="14744700" y="8296275"/>
          <a:ext cx="857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48</xdr:row>
      <xdr:rowOff>104775</xdr:rowOff>
    </xdr:from>
    <xdr:ext cx="85725" cy="209550"/>
    <xdr:sp fLocksText="0">
      <xdr:nvSpPr>
        <xdr:cNvPr id="144" name="Text Box 148"/>
        <xdr:cNvSpPr txBox="1">
          <a:spLocks noChangeArrowheads="1"/>
        </xdr:cNvSpPr>
      </xdr:nvSpPr>
      <xdr:spPr>
        <a:xfrm>
          <a:off x="14744700" y="896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50</xdr:row>
      <xdr:rowOff>104775</xdr:rowOff>
    </xdr:from>
    <xdr:ext cx="85725" cy="209550"/>
    <xdr:sp fLocksText="0">
      <xdr:nvSpPr>
        <xdr:cNvPr id="145" name="Text Box 149"/>
        <xdr:cNvSpPr txBox="1">
          <a:spLocks noChangeArrowheads="1"/>
        </xdr:cNvSpPr>
      </xdr:nvSpPr>
      <xdr:spPr>
        <a:xfrm>
          <a:off x="14744700" y="9286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52</xdr:row>
      <xdr:rowOff>104775</xdr:rowOff>
    </xdr:from>
    <xdr:ext cx="85725" cy="209550"/>
    <xdr:sp fLocksText="0">
      <xdr:nvSpPr>
        <xdr:cNvPr id="146" name="Text Box 150"/>
        <xdr:cNvSpPr txBox="1">
          <a:spLocks noChangeArrowheads="1"/>
        </xdr:cNvSpPr>
      </xdr:nvSpPr>
      <xdr:spPr>
        <a:xfrm>
          <a:off x="14744700" y="961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54</xdr:row>
      <xdr:rowOff>104775</xdr:rowOff>
    </xdr:from>
    <xdr:ext cx="85725" cy="209550"/>
    <xdr:sp fLocksText="0">
      <xdr:nvSpPr>
        <xdr:cNvPr id="147" name="Text Box 151"/>
        <xdr:cNvSpPr txBox="1">
          <a:spLocks noChangeArrowheads="1"/>
        </xdr:cNvSpPr>
      </xdr:nvSpPr>
      <xdr:spPr>
        <a:xfrm>
          <a:off x="14744700" y="9934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58</xdr:row>
      <xdr:rowOff>104775</xdr:rowOff>
    </xdr:from>
    <xdr:ext cx="85725" cy="209550"/>
    <xdr:sp fLocksText="0">
      <xdr:nvSpPr>
        <xdr:cNvPr id="148" name="Text Box 152"/>
        <xdr:cNvSpPr txBox="1">
          <a:spLocks noChangeArrowheads="1"/>
        </xdr:cNvSpPr>
      </xdr:nvSpPr>
      <xdr:spPr>
        <a:xfrm>
          <a:off x="14744700" y="10582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61</xdr:row>
      <xdr:rowOff>104775</xdr:rowOff>
    </xdr:from>
    <xdr:ext cx="85725" cy="209550"/>
    <xdr:sp fLocksText="0">
      <xdr:nvSpPr>
        <xdr:cNvPr id="149" name="Text Box 153"/>
        <xdr:cNvSpPr txBox="1">
          <a:spLocks noChangeArrowheads="1"/>
        </xdr:cNvSpPr>
      </xdr:nvSpPr>
      <xdr:spPr>
        <a:xfrm>
          <a:off x="14744700" y="11068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xdr:row>
      <xdr:rowOff>104775</xdr:rowOff>
    </xdr:from>
    <xdr:ext cx="85725" cy="200025"/>
    <xdr:sp fLocksText="0">
      <xdr:nvSpPr>
        <xdr:cNvPr id="150" name="Text Box 154"/>
        <xdr:cNvSpPr txBox="1">
          <a:spLocks noChangeArrowheads="1"/>
        </xdr:cNvSpPr>
      </xdr:nvSpPr>
      <xdr:spPr>
        <a:xfrm>
          <a:off x="1474470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0</xdr:rowOff>
    </xdr:from>
    <xdr:ext cx="85725" cy="219075"/>
    <xdr:sp fLocksText="0">
      <xdr:nvSpPr>
        <xdr:cNvPr id="151" name="Text Box 155"/>
        <xdr:cNvSpPr txBox="1">
          <a:spLocks noChangeArrowheads="1"/>
        </xdr:cNvSpPr>
      </xdr:nvSpPr>
      <xdr:spPr>
        <a:xfrm>
          <a:off x="1474470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0</xdr:rowOff>
    </xdr:from>
    <xdr:ext cx="85725" cy="219075"/>
    <xdr:sp fLocksText="0">
      <xdr:nvSpPr>
        <xdr:cNvPr id="152" name="Text Box 156"/>
        <xdr:cNvSpPr txBox="1">
          <a:spLocks noChangeArrowheads="1"/>
        </xdr:cNvSpPr>
      </xdr:nvSpPr>
      <xdr:spPr>
        <a:xfrm>
          <a:off x="1474470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0</xdr:rowOff>
    </xdr:from>
    <xdr:ext cx="85725" cy="219075"/>
    <xdr:sp fLocksText="0">
      <xdr:nvSpPr>
        <xdr:cNvPr id="153" name="Text Box 157"/>
        <xdr:cNvSpPr txBox="1">
          <a:spLocks noChangeArrowheads="1"/>
        </xdr:cNvSpPr>
      </xdr:nvSpPr>
      <xdr:spPr>
        <a:xfrm>
          <a:off x="1474470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0</xdr:rowOff>
    </xdr:from>
    <xdr:ext cx="85725" cy="219075"/>
    <xdr:sp fLocksText="0">
      <xdr:nvSpPr>
        <xdr:cNvPr id="154" name="Text Box 158"/>
        <xdr:cNvSpPr txBox="1">
          <a:spLocks noChangeArrowheads="1"/>
        </xdr:cNvSpPr>
      </xdr:nvSpPr>
      <xdr:spPr>
        <a:xfrm>
          <a:off x="1474470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0</xdr:rowOff>
    </xdr:from>
    <xdr:ext cx="85725" cy="219075"/>
    <xdr:sp fLocksText="0">
      <xdr:nvSpPr>
        <xdr:cNvPr id="155" name="Text Box 159"/>
        <xdr:cNvSpPr txBox="1">
          <a:spLocks noChangeArrowheads="1"/>
        </xdr:cNvSpPr>
      </xdr:nvSpPr>
      <xdr:spPr>
        <a:xfrm>
          <a:off x="1474470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32</xdr:row>
      <xdr:rowOff>104775</xdr:rowOff>
    </xdr:from>
    <xdr:ext cx="85725" cy="209550"/>
    <xdr:sp fLocksText="0">
      <xdr:nvSpPr>
        <xdr:cNvPr id="156" name="Text Box 160"/>
        <xdr:cNvSpPr txBox="1">
          <a:spLocks noChangeArrowheads="1"/>
        </xdr:cNvSpPr>
      </xdr:nvSpPr>
      <xdr:spPr>
        <a:xfrm>
          <a:off x="1474470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33</xdr:row>
      <xdr:rowOff>104775</xdr:rowOff>
    </xdr:from>
    <xdr:ext cx="85725" cy="209550"/>
    <xdr:sp fLocksText="0">
      <xdr:nvSpPr>
        <xdr:cNvPr id="157" name="Text Box 161"/>
        <xdr:cNvSpPr txBox="1">
          <a:spLocks noChangeArrowheads="1"/>
        </xdr:cNvSpPr>
      </xdr:nvSpPr>
      <xdr:spPr>
        <a:xfrm>
          <a:off x="14744700" y="6200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34</xdr:row>
      <xdr:rowOff>104775</xdr:rowOff>
    </xdr:from>
    <xdr:ext cx="85725" cy="200025"/>
    <xdr:sp fLocksText="0">
      <xdr:nvSpPr>
        <xdr:cNvPr id="158" name="Text Box 162"/>
        <xdr:cNvSpPr txBox="1">
          <a:spLocks noChangeArrowheads="1"/>
        </xdr:cNvSpPr>
      </xdr:nvSpPr>
      <xdr:spPr>
        <a:xfrm>
          <a:off x="14744700" y="636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35</xdr:row>
      <xdr:rowOff>104775</xdr:rowOff>
    </xdr:from>
    <xdr:ext cx="85725" cy="209550"/>
    <xdr:sp fLocksText="0">
      <xdr:nvSpPr>
        <xdr:cNvPr id="159" name="Text Box 163"/>
        <xdr:cNvSpPr txBox="1">
          <a:spLocks noChangeArrowheads="1"/>
        </xdr:cNvSpPr>
      </xdr:nvSpPr>
      <xdr:spPr>
        <a:xfrm>
          <a:off x="14744700" y="6524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0</xdr:rowOff>
    </xdr:from>
    <xdr:ext cx="85725" cy="219075"/>
    <xdr:sp fLocksText="0">
      <xdr:nvSpPr>
        <xdr:cNvPr id="160" name="Text Box 164"/>
        <xdr:cNvSpPr txBox="1">
          <a:spLocks noChangeArrowheads="1"/>
        </xdr:cNvSpPr>
      </xdr:nvSpPr>
      <xdr:spPr>
        <a:xfrm>
          <a:off x="14744700" y="66008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104775</xdr:rowOff>
    </xdr:from>
    <xdr:ext cx="85725" cy="209550"/>
    <xdr:sp fLocksText="0">
      <xdr:nvSpPr>
        <xdr:cNvPr id="161" name="Text Box 165"/>
        <xdr:cNvSpPr txBox="1">
          <a:spLocks noChangeArrowheads="1"/>
        </xdr:cNvSpPr>
      </xdr:nvSpPr>
      <xdr:spPr>
        <a:xfrm>
          <a:off x="14744700" y="6705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37</xdr:row>
      <xdr:rowOff>104775</xdr:rowOff>
    </xdr:from>
    <xdr:ext cx="85725" cy="209550"/>
    <xdr:sp fLocksText="0">
      <xdr:nvSpPr>
        <xdr:cNvPr id="162" name="Text Box 166"/>
        <xdr:cNvSpPr txBox="1">
          <a:spLocks noChangeArrowheads="1"/>
        </xdr:cNvSpPr>
      </xdr:nvSpPr>
      <xdr:spPr>
        <a:xfrm>
          <a:off x="14744700" y="6886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38</xdr:row>
      <xdr:rowOff>104775</xdr:rowOff>
    </xdr:from>
    <xdr:ext cx="85725" cy="209550"/>
    <xdr:sp fLocksText="0">
      <xdr:nvSpPr>
        <xdr:cNvPr id="163" name="Text Box 167"/>
        <xdr:cNvSpPr txBox="1">
          <a:spLocks noChangeArrowheads="1"/>
        </xdr:cNvSpPr>
      </xdr:nvSpPr>
      <xdr:spPr>
        <a:xfrm>
          <a:off x="14744700" y="706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39</xdr:row>
      <xdr:rowOff>104775</xdr:rowOff>
    </xdr:from>
    <xdr:ext cx="85725" cy="209550"/>
    <xdr:sp fLocksText="0">
      <xdr:nvSpPr>
        <xdr:cNvPr id="164" name="Text Box 168"/>
        <xdr:cNvSpPr txBox="1">
          <a:spLocks noChangeArrowheads="1"/>
        </xdr:cNvSpPr>
      </xdr:nvSpPr>
      <xdr:spPr>
        <a:xfrm>
          <a:off x="14744700" y="724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40</xdr:row>
      <xdr:rowOff>104775</xdr:rowOff>
    </xdr:from>
    <xdr:ext cx="85725" cy="200025"/>
    <xdr:sp fLocksText="0">
      <xdr:nvSpPr>
        <xdr:cNvPr id="165" name="Text Box 169"/>
        <xdr:cNvSpPr txBox="1">
          <a:spLocks noChangeArrowheads="1"/>
        </xdr:cNvSpPr>
      </xdr:nvSpPr>
      <xdr:spPr>
        <a:xfrm>
          <a:off x="14744700" y="7429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41</xdr:row>
      <xdr:rowOff>104775</xdr:rowOff>
    </xdr:from>
    <xdr:ext cx="85725" cy="209550"/>
    <xdr:sp fLocksText="0">
      <xdr:nvSpPr>
        <xdr:cNvPr id="166" name="Text Box 170"/>
        <xdr:cNvSpPr txBox="1">
          <a:spLocks noChangeArrowheads="1"/>
        </xdr:cNvSpPr>
      </xdr:nvSpPr>
      <xdr:spPr>
        <a:xfrm>
          <a:off x="1474470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42</xdr:row>
      <xdr:rowOff>104775</xdr:rowOff>
    </xdr:from>
    <xdr:ext cx="85725" cy="209550"/>
    <xdr:sp fLocksText="0">
      <xdr:nvSpPr>
        <xdr:cNvPr id="167" name="Text Box 171"/>
        <xdr:cNvSpPr txBox="1">
          <a:spLocks noChangeArrowheads="1"/>
        </xdr:cNvSpPr>
      </xdr:nvSpPr>
      <xdr:spPr>
        <a:xfrm>
          <a:off x="14744700" y="7772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43</xdr:row>
      <xdr:rowOff>104775</xdr:rowOff>
    </xdr:from>
    <xdr:ext cx="85725" cy="200025"/>
    <xdr:sp fLocksText="0">
      <xdr:nvSpPr>
        <xdr:cNvPr id="168" name="Text Box 172"/>
        <xdr:cNvSpPr txBox="1">
          <a:spLocks noChangeArrowheads="1"/>
        </xdr:cNvSpPr>
      </xdr:nvSpPr>
      <xdr:spPr>
        <a:xfrm>
          <a:off x="14744700" y="7953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44</xdr:row>
      <xdr:rowOff>104775</xdr:rowOff>
    </xdr:from>
    <xdr:ext cx="85725" cy="209550"/>
    <xdr:sp fLocksText="0">
      <xdr:nvSpPr>
        <xdr:cNvPr id="169" name="Text Box 173"/>
        <xdr:cNvSpPr txBox="1">
          <a:spLocks noChangeArrowheads="1"/>
        </xdr:cNvSpPr>
      </xdr:nvSpPr>
      <xdr:spPr>
        <a:xfrm>
          <a:off x="14744700" y="811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45</xdr:row>
      <xdr:rowOff>104775</xdr:rowOff>
    </xdr:from>
    <xdr:ext cx="85725" cy="342900"/>
    <xdr:sp fLocksText="0">
      <xdr:nvSpPr>
        <xdr:cNvPr id="170" name="Text Box 174"/>
        <xdr:cNvSpPr txBox="1">
          <a:spLocks noChangeArrowheads="1"/>
        </xdr:cNvSpPr>
      </xdr:nvSpPr>
      <xdr:spPr>
        <a:xfrm>
          <a:off x="14744700" y="8296275"/>
          <a:ext cx="857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46</xdr:row>
      <xdr:rowOff>209550</xdr:rowOff>
    </xdr:from>
    <xdr:ext cx="85725" cy="266700"/>
    <xdr:sp fLocksText="0">
      <xdr:nvSpPr>
        <xdr:cNvPr id="171" name="Text Box 175"/>
        <xdr:cNvSpPr txBox="1">
          <a:spLocks noChangeArrowheads="1"/>
        </xdr:cNvSpPr>
      </xdr:nvSpPr>
      <xdr:spPr>
        <a:xfrm>
          <a:off x="14744700" y="85820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48</xdr:row>
      <xdr:rowOff>104775</xdr:rowOff>
    </xdr:from>
    <xdr:ext cx="85725" cy="209550"/>
    <xdr:sp fLocksText="0">
      <xdr:nvSpPr>
        <xdr:cNvPr id="172" name="Text Box 176"/>
        <xdr:cNvSpPr txBox="1">
          <a:spLocks noChangeArrowheads="1"/>
        </xdr:cNvSpPr>
      </xdr:nvSpPr>
      <xdr:spPr>
        <a:xfrm>
          <a:off x="14744700" y="896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49</xdr:row>
      <xdr:rowOff>104775</xdr:rowOff>
    </xdr:from>
    <xdr:ext cx="85725" cy="209550"/>
    <xdr:sp fLocksText="0">
      <xdr:nvSpPr>
        <xdr:cNvPr id="173" name="Text Box 177"/>
        <xdr:cNvSpPr txBox="1">
          <a:spLocks noChangeArrowheads="1"/>
        </xdr:cNvSpPr>
      </xdr:nvSpPr>
      <xdr:spPr>
        <a:xfrm>
          <a:off x="14744700" y="912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50</xdr:row>
      <xdr:rowOff>104775</xdr:rowOff>
    </xdr:from>
    <xdr:ext cx="85725" cy="209550"/>
    <xdr:sp fLocksText="0">
      <xdr:nvSpPr>
        <xdr:cNvPr id="174" name="Text Box 178"/>
        <xdr:cNvSpPr txBox="1">
          <a:spLocks noChangeArrowheads="1"/>
        </xdr:cNvSpPr>
      </xdr:nvSpPr>
      <xdr:spPr>
        <a:xfrm>
          <a:off x="14744700" y="9286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18</xdr:row>
      <xdr:rowOff>104775</xdr:rowOff>
    </xdr:from>
    <xdr:ext cx="85725" cy="200025"/>
    <xdr:sp fLocksText="0">
      <xdr:nvSpPr>
        <xdr:cNvPr id="175" name="Text Box 179"/>
        <xdr:cNvSpPr txBox="1">
          <a:spLocks noChangeArrowheads="1"/>
        </xdr:cNvSpPr>
      </xdr:nvSpPr>
      <xdr:spPr>
        <a:xfrm>
          <a:off x="1474470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xdr:row>
      <xdr:rowOff>104775</xdr:rowOff>
    </xdr:from>
    <xdr:ext cx="85725" cy="209550"/>
    <xdr:sp fLocksText="0">
      <xdr:nvSpPr>
        <xdr:cNvPr id="176" name="Text Box 180"/>
        <xdr:cNvSpPr txBox="1">
          <a:spLocks noChangeArrowheads="1"/>
        </xdr:cNvSpPr>
      </xdr:nvSpPr>
      <xdr:spPr>
        <a:xfrm>
          <a:off x="1474470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xdr:row>
      <xdr:rowOff>104775</xdr:rowOff>
    </xdr:from>
    <xdr:ext cx="85725" cy="200025"/>
    <xdr:sp fLocksText="0">
      <xdr:nvSpPr>
        <xdr:cNvPr id="177" name="Text Box 181"/>
        <xdr:cNvSpPr txBox="1">
          <a:spLocks noChangeArrowheads="1"/>
        </xdr:cNvSpPr>
      </xdr:nvSpPr>
      <xdr:spPr>
        <a:xfrm>
          <a:off x="1474470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xdr:row>
      <xdr:rowOff>104775</xdr:rowOff>
    </xdr:from>
    <xdr:ext cx="85725" cy="209550"/>
    <xdr:sp fLocksText="0">
      <xdr:nvSpPr>
        <xdr:cNvPr id="178" name="Text Box 182"/>
        <xdr:cNvSpPr txBox="1">
          <a:spLocks noChangeArrowheads="1"/>
        </xdr:cNvSpPr>
      </xdr:nvSpPr>
      <xdr:spPr>
        <a:xfrm>
          <a:off x="1474470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xdr:row>
      <xdr:rowOff>104775</xdr:rowOff>
    </xdr:from>
    <xdr:ext cx="85725" cy="209550"/>
    <xdr:sp fLocksText="0">
      <xdr:nvSpPr>
        <xdr:cNvPr id="179" name="Text Box 183"/>
        <xdr:cNvSpPr txBox="1">
          <a:spLocks noChangeArrowheads="1"/>
        </xdr:cNvSpPr>
      </xdr:nvSpPr>
      <xdr:spPr>
        <a:xfrm>
          <a:off x="1474470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23</xdr:row>
      <xdr:rowOff>104775</xdr:rowOff>
    </xdr:from>
    <xdr:ext cx="85725" cy="200025"/>
    <xdr:sp fLocksText="0">
      <xdr:nvSpPr>
        <xdr:cNvPr id="180" name="Text Box 184"/>
        <xdr:cNvSpPr txBox="1">
          <a:spLocks noChangeArrowheads="1"/>
        </xdr:cNvSpPr>
      </xdr:nvSpPr>
      <xdr:spPr>
        <a:xfrm>
          <a:off x="1474470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xdr:row>
      <xdr:rowOff>104775</xdr:rowOff>
    </xdr:from>
    <xdr:ext cx="85725" cy="209550"/>
    <xdr:sp fLocksText="0">
      <xdr:nvSpPr>
        <xdr:cNvPr id="181" name="Text Box 185"/>
        <xdr:cNvSpPr txBox="1">
          <a:spLocks noChangeArrowheads="1"/>
        </xdr:cNvSpPr>
      </xdr:nvSpPr>
      <xdr:spPr>
        <a:xfrm>
          <a:off x="1474470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xdr:row>
      <xdr:rowOff>104775</xdr:rowOff>
    </xdr:from>
    <xdr:ext cx="85725" cy="209550"/>
    <xdr:sp fLocksText="0">
      <xdr:nvSpPr>
        <xdr:cNvPr id="182" name="Text Box 186"/>
        <xdr:cNvSpPr txBox="1">
          <a:spLocks noChangeArrowheads="1"/>
        </xdr:cNvSpPr>
      </xdr:nvSpPr>
      <xdr:spPr>
        <a:xfrm>
          <a:off x="1474470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xdr:row>
      <xdr:rowOff>104775</xdr:rowOff>
    </xdr:from>
    <xdr:ext cx="85725" cy="209550"/>
    <xdr:sp fLocksText="0">
      <xdr:nvSpPr>
        <xdr:cNvPr id="183" name="Text Box 187"/>
        <xdr:cNvSpPr txBox="1">
          <a:spLocks noChangeArrowheads="1"/>
        </xdr:cNvSpPr>
      </xdr:nvSpPr>
      <xdr:spPr>
        <a:xfrm>
          <a:off x="1474470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xdr:row>
      <xdr:rowOff>104775</xdr:rowOff>
    </xdr:from>
    <xdr:ext cx="85725" cy="200025"/>
    <xdr:sp fLocksText="0">
      <xdr:nvSpPr>
        <xdr:cNvPr id="184" name="Text Box 188"/>
        <xdr:cNvSpPr txBox="1">
          <a:spLocks noChangeArrowheads="1"/>
        </xdr:cNvSpPr>
      </xdr:nvSpPr>
      <xdr:spPr>
        <a:xfrm>
          <a:off x="1474470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xdr:row>
      <xdr:rowOff>104775</xdr:rowOff>
    </xdr:from>
    <xdr:ext cx="85725" cy="209550"/>
    <xdr:sp fLocksText="0">
      <xdr:nvSpPr>
        <xdr:cNvPr id="185" name="Text Box 189"/>
        <xdr:cNvSpPr txBox="1">
          <a:spLocks noChangeArrowheads="1"/>
        </xdr:cNvSpPr>
      </xdr:nvSpPr>
      <xdr:spPr>
        <a:xfrm>
          <a:off x="1474470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29</xdr:row>
      <xdr:rowOff>104775</xdr:rowOff>
    </xdr:from>
    <xdr:ext cx="85725" cy="209550"/>
    <xdr:sp fLocksText="0">
      <xdr:nvSpPr>
        <xdr:cNvPr id="186" name="Text Box 190"/>
        <xdr:cNvSpPr txBox="1">
          <a:spLocks noChangeArrowheads="1"/>
        </xdr:cNvSpPr>
      </xdr:nvSpPr>
      <xdr:spPr>
        <a:xfrm>
          <a:off x="1474470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30</xdr:row>
      <xdr:rowOff>104775</xdr:rowOff>
    </xdr:from>
    <xdr:ext cx="85725" cy="200025"/>
    <xdr:sp fLocksText="0">
      <xdr:nvSpPr>
        <xdr:cNvPr id="187" name="Text Box 191"/>
        <xdr:cNvSpPr txBox="1">
          <a:spLocks noChangeArrowheads="1"/>
        </xdr:cNvSpPr>
      </xdr:nvSpPr>
      <xdr:spPr>
        <a:xfrm>
          <a:off x="1474470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31</xdr:row>
      <xdr:rowOff>104775</xdr:rowOff>
    </xdr:from>
    <xdr:ext cx="85725" cy="209550"/>
    <xdr:sp fLocksText="0">
      <xdr:nvSpPr>
        <xdr:cNvPr id="188" name="Text Box 192"/>
        <xdr:cNvSpPr txBox="1">
          <a:spLocks noChangeArrowheads="1"/>
        </xdr:cNvSpPr>
      </xdr:nvSpPr>
      <xdr:spPr>
        <a:xfrm>
          <a:off x="1474470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32</xdr:row>
      <xdr:rowOff>104775</xdr:rowOff>
    </xdr:from>
    <xdr:ext cx="85725" cy="209550"/>
    <xdr:sp fLocksText="0">
      <xdr:nvSpPr>
        <xdr:cNvPr id="189" name="Text Box 193"/>
        <xdr:cNvSpPr txBox="1">
          <a:spLocks noChangeArrowheads="1"/>
        </xdr:cNvSpPr>
      </xdr:nvSpPr>
      <xdr:spPr>
        <a:xfrm>
          <a:off x="1474470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33</xdr:row>
      <xdr:rowOff>104775</xdr:rowOff>
    </xdr:from>
    <xdr:ext cx="85725" cy="209550"/>
    <xdr:sp fLocksText="0">
      <xdr:nvSpPr>
        <xdr:cNvPr id="190" name="Text Box 194"/>
        <xdr:cNvSpPr txBox="1">
          <a:spLocks noChangeArrowheads="1"/>
        </xdr:cNvSpPr>
      </xdr:nvSpPr>
      <xdr:spPr>
        <a:xfrm>
          <a:off x="14744700" y="6200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34</xdr:row>
      <xdr:rowOff>104775</xdr:rowOff>
    </xdr:from>
    <xdr:ext cx="85725" cy="200025"/>
    <xdr:sp fLocksText="0">
      <xdr:nvSpPr>
        <xdr:cNvPr id="191" name="Text Box 195"/>
        <xdr:cNvSpPr txBox="1">
          <a:spLocks noChangeArrowheads="1"/>
        </xdr:cNvSpPr>
      </xdr:nvSpPr>
      <xdr:spPr>
        <a:xfrm>
          <a:off x="14744700" y="63627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35</xdr:row>
      <xdr:rowOff>104775</xdr:rowOff>
    </xdr:from>
    <xdr:ext cx="85725" cy="209550"/>
    <xdr:sp fLocksText="0">
      <xdr:nvSpPr>
        <xdr:cNvPr id="192" name="Text Box 196"/>
        <xdr:cNvSpPr txBox="1">
          <a:spLocks noChangeArrowheads="1"/>
        </xdr:cNvSpPr>
      </xdr:nvSpPr>
      <xdr:spPr>
        <a:xfrm>
          <a:off x="14744700" y="65246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0</xdr:rowOff>
    </xdr:from>
    <xdr:ext cx="85725" cy="219075"/>
    <xdr:sp fLocksText="0">
      <xdr:nvSpPr>
        <xdr:cNvPr id="193" name="Text Box 197"/>
        <xdr:cNvSpPr txBox="1">
          <a:spLocks noChangeArrowheads="1"/>
        </xdr:cNvSpPr>
      </xdr:nvSpPr>
      <xdr:spPr>
        <a:xfrm>
          <a:off x="14744700" y="66008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36</xdr:row>
      <xdr:rowOff>104775</xdr:rowOff>
    </xdr:from>
    <xdr:ext cx="85725" cy="209550"/>
    <xdr:sp fLocksText="0">
      <xdr:nvSpPr>
        <xdr:cNvPr id="194" name="Text Box 198"/>
        <xdr:cNvSpPr txBox="1">
          <a:spLocks noChangeArrowheads="1"/>
        </xdr:cNvSpPr>
      </xdr:nvSpPr>
      <xdr:spPr>
        <a:xfrm>
          <a:off x="14744700" y="6705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37</xdr:row>
      <xdr:rowOff>104775</xdr:rowOff>
    </xdr:from>
    <xdr:ext cx="85725" cy="209550"/>
    <xdr:sp fLocksText="0">
      <xdr:nvSpPr>
        <xdr:cNvPr id="195" name="Text Box 199"/>
        <xdr:cNvSpPr txBox="1">
          <a:spLocks noChangeArrowheads="1"/>
        </xdr:cNvSpPr>
      </xdr:nvSpPr>
      <xdr:spPr>
        <a:xfrm>
          <a:off x="14744700" y="6886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38</xdr:row>
      <xdr:rowOff>104775</xdr:rowOff>
    </xdr:from>
    <xdr:ext cx="85725" cy="209550"/>
    <xdr:sp fLocksText="0">
      <xdr:nvSpPr>
        <xdr:cNvPr id="196" name="Text Box 200"/>
        <xdr:cNvSpPr txBox="1">
          <a:spLocks noChangeArrowheads="1"/>
        </xdr:cNvSpPr>
      </xdr:nvSpPr>
      <xdr:spPr>
        <a:xfrm>
          <a:off x="14744700" y="706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39</xdr:row>
      <xdr:rowOff>104775</xdr:rowOff>
    </xdr:from>
    <xdr:ext cx="85725" cy="209550"/>
    <xdr:sp fLocksText="0">
      <xdr:nvSpPr>
        <xdr:cNvPr id="197" name="Text Box 201"/>
        <xdr:cNvSpPr txBox="1">
          <a:spLocks noChangeArrowheads="1"/>
        </xdr:cNvSpPr>
      </xdr:nvSpPr>
      <xdr:spPr>
        <a:xfrm>
          <a:off x="14744700" y="724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40</xdr:row>
      <xdr:rowOff>104775</xdr:rowOff>
    </xdr:from>
    <xdr:ext cx="85725" cy="200025"/>
    <xdr:sp fLocksText="0">
      <xdr:nvSpPr>
        <xdr:cNvPr id="198" name="Text Box 202"/>
        <xdr:cNvSpPr txBox="1">
          <a:spLocks noChangeArrowheads="1"/>
        </xdr:cNvSpPr>
      </xdr:nvSpPr>
      <xdr:spPr>
        <a:xfrm>
          <a:off x="14744700" y="7429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41</xdr:row>
      <xdr:rowOff>104775</xdr:rowOff>
    </xdr:from>
    <xdr:ext cx="85725" cy="209550"/>
    <xdr:sp fLocksText="0">
      <xdr:nvSpPr>
        <xdr:cNvPr id="199" name="Text Box 203"/>
        <xdr:cNvSpPr txBox="1">
          <a:spLocks noChangeArrowheads="1"/>
        </xdr:cNvSpPr>
      </xdr:nvSpPr>
      <xdr:spPr>
        <a:xfrm>
          <a:off x="1474470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42</xdr:row>
      <xdr:rowOff>104775</xdr:rowOff>
    </xdr:from>
    <xdr:ext cx="85725" cy="209550"/>
    <xdr:sp fLocksText="0">
      <xdr:nvSpPr>
        <xdr:cNvPr id="200" name="Text Box 204"/>
        <xdr:cNvSpPr txBox="1">
          <a:spLocks noChangeArrowheads="1"/>
        </xdr:cNvSpPr>
      </xdr:nvSpPr>
      <xdr:spPr>
        <a:xfrm>
          <a:off x="14744700" y="7772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43</xdr:row>
      <xdr:rowOff>104775</xdr:rowOff>
    </xdr:from>
    <xdr:ext cx="85725" cy="200025"/>
    <xdr:sp fLocksText="0">
      <xdr:nvSpPr>
        <xdr:cNvPr id="201" name="Text Box 205"/>
        <xdr:cNvSpPr txBox="1">
          <a:spLocks noChangeArrowheads="1"/>
        </xdr:cNvSpPr>
      </xdr:nvSpPr>
      <xdr:spPr>
        <a:xfrm>
          <a:off x="14744700" y="7953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44</xdr:row>
      <xdr:rowOff>104775</xdr:rowOff>
    </xdr:from>
    <xdr:ext cx="85725" cy="209550"/>
    <xdr:sp fLocksText="0">
      <xdr:nvSpPr>
        <xdr:cNvPr id="202" name="Text Box 206"/>
        <xdr:cNvSpPr txBox="1">
          <a:spLocks noChangeArrowheads="1"/>
        </xdr:cNvSpPr>
      </xdr:nvSpPr>
      <xdr:spPr>
        <a:xfrm>
          <a:off x="14744700" y="8115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45</xdr:row>
      <xdr:rowOff>104775</xdr:rowOff>
    </xdr:from>
    <xdr:ext cx="85725" cy="342900"/>
    <xdr:sp fLocksText="0">
      <xdr:nvSpPr>
        <xdr:cNvPr id="203" name="Text Box 207"/>
        <xdr:cNvSpPr txBox="1">
          <a:spLocks noChangeArrowheads="1"/>
        </xdr:cNvSpPr>
      </xdr:nvSpPr>
      <xdr:spPr>
        <a:xfrm>
          <a:off x="14744700" y="8296275"/>
          <a:ext cx="857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46</xdr:row>
      <xdr:rowOff>209550</xdr:rowOff>
    </xdr:from>
    <xdr:ext cx="85725" cy="266700"/>
    <xdr:sp fLocksText="0">
      <xdr:nvSpPr>
        <xdr:cNvPr id="204" name="Text Box 208"/>
        <xdr:cNvSpPr txBox="1">
          <a:spLocks noChangeArrowheads="1"/>
        </xdr:cNvSpPr>
      </xdr:nvSpPr>
      <xdr:spPr>
        <a:xfrm>
          <a:off x="14744700" y="85820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48</xdr:row>
      <xdr:rowOff>104775</xdr:rowOff>
    </xdr:from>
    <xdr:ext cx="85725" cy="209550"/>
    <xdr:sp fLocksText="0">
      <xdr:nvSpPr>
        <xdr:cNvPr id="205" name="Text Box 209"/>
        <xdr:cNvSpPr txBox="1">
          <a:spLocks noChangeArrowheads="1"/>
        </xdr:cNvSpPr>
      </xdr:nvSpPr>
      <xdr:spPr>
        <a:xfrm>
          <a:off x="14744700" y="896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49</xdr:row>
      <xdr:rowOff>104775</xdr:rowOff>
    </xdr:from>
    <xdr:ext cx="85725" cy="209550"/>
    <xdr:sp fLocksText="0">
      <xdr:nvSpPr>
        <xdr:cNvPr id="206" name="Text Box 210"/>
        <xdr:cNvSpPr txBox="1">
          <a:spLocks noChangeArrowheads="1"/>
        </xdr:cNvSpPr>
      </xdr:nvSpPr>
      <xdr:spPr>
        <a:xfrm>
          <a:off x="14744700" y="9124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50</xdr:row>
      <xdr:rowOff>104775</xdr:rowOff>
    </xdr:from>
    <xdr:ext cx="85725" cy="209550"/>
    <xdr:sp fLocksText="0">
      <xdr:nvSpPr>
        <xdr:cNvPr id="207" name="Text Box 211"/>
        <xdr:cNvSpPr txBox="1">
          <a:spLocks noChangeArrowheads="1"/>
        </xdr:cNvSpPr>
      </xdr:nvSpPr>
      <xdr:spPr>
        <a:xfrm>
          <a:off x="14744700" y="9286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51</xdr:row>
      <xdr:rowOff>104775</xdr:rowOff>
    </xdr:from>
    <xdr:ext cx="85725" cy="209550"/>
    <xdr:sp fLocksText="0">
      <xdr:nvSpPr>
        <xdr:cNvPr id="208" name="Text Box 212"/>
        <xdr:cNvSpPr txBox="1">
          <a:spLocks noChangeArrowheads="1"/>
        </xdr:cNvSpPr>
      </xdr:nvSpPr>
      <xdr:spPr>
        <a:xfrm>
          <a:off x="14744700" y="9448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52</xdr:row>
      <xdr:rowOff>104775</xdr:rowOff>
    </xdr:from>
    <xdr:ext cx="85725" cy="209550"/>
    <xdr:sp fLocksText="0">
      <xdr:nvSpPr>
        <xdr:cNvPr id="209" name="Text Box 213"/>
        <xdr:cNvSpPr txBox="1">
          <a:spLocks noChangeArrowheads="1"/>
        </xdr:cNvSpPr>
      </xdr:nvSpPr>
      <xdr:spPr>
        <a:xfrm>
          <a:off x="14744700" y="9610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53</xdr:row>
      <xdr:rowOff>104775</xdr:rowOff>
    </xdr:from>
    <xdr:ext cx="85725" cy="209550"/>
    <xdr:sp fLocksText="0">
      <xdr:nvSpPr>
        <xdr:cNvPr id="210" name="Text Box 214"/>
        <xdr:cNvSpPr txBox="1">
          <a:spLocks noChangeArrowheads="1"/>
        </xdr:cNvSpPr>
      </xdr:nvSpPr>
      <xdr:spPr>
        <a:xfrm>
          <a:off x="14744700" y="9772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54</xdr:row>
      <xdr:rowOff>104775</xdr:rowOff>
    </xdr:from>
    <xdr:ext cx="85725" cy="209550"/>
    <xdr:sp fLocksText="0">
      <xdr:nvSpPr>
        <xdr:cNvPr id="211" name="Text Box 215"/>
        <xdr:cNvSpPr txBox="1">
          <a:spLocks noChangeArrowheads="1"/>
        </xdr:cNvSpPr>
      </xdr:nvSpPr>
      <xdr:spPr>
        <a:xfrm>
          <a:off x="14744700" y="9934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55</xdr:row>
      <xdr:rowOff>104775</xdr:rowOff>
    </xdr:from>
    <xdr:ext cx="85725" cy="209550"/>
    <xdr:sp fLocksText="0">
      <xdr:nvSpPr>
        <xdr:cNvPr id="212" name="Text Box 216"/>
        <xdr:cNvSpPr txBox="1">
          <a:spLocks noChangeArrowheads="1"/>
        </xdr:cNvSpPr>
      </xdr:nvSpPr>
      <xdr:spPr>
        <a:xfrm>
          <a:off x="14744700" y="1009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56</xdr:row>
      <xdr:rowOff>104775</xdr:rowOff>
    </xdr:from>
    <xdr:ext cx="85725" cy="209550"/>
    <xdr:sp fLocksText="0">
      <xdr:nvSpPr>
        <xdr:cNvPr id="213" name="Text Box 217"/>
        <xdr:cNvSpPr txBox="1">
          <a:spLocks noChangeArrowheads="1"/>
        </xdr:cNvSpPr>
      </xdr:nvSpPr>
      <xdr:spPr>
        <a:xfrm>
          <a:off x="14744700" y="10258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57</xdr:row>
      <xdr:rowOff>104775</xdr:rowOff>
    </xdr:from>
    <xdr:ext cx="85725" cy="209550"/>
    <xdr:sp fLocksText="0">
      <xdr:nvSpPr>
        <xdr:cNvPr id="214" name="Text Box 218"/>
        <xdr:cNvSpPr txBox="1">
          <a:spLocks noChangeArrowheads="1"/>
        </xdr:cNvSpPr>
      </xdr:nvSpPr>
      <xdr:spPr>
        <a:xfrm>
          <a:off x="14744700" y="10420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58</xdr:row>
      <xdr:rowOff>104775</xdr:rowOff>
    </xdr:from>
    <xdr:ext cx="85725" cy="209550"/>
    <xdr:sp fLocksText="0">
      <xdr:nvSpPr>
        <xdr:cNvPr id="215" name="Text Box 219"/>
        <xdr:cNvSpPr txBox="1">
          <a:spLocks noChangeArrowheads="1"/>
        </xdr:cNvSpPr>
      </xdr:nvSpPr>
      <xdr:spPr>
        <a:xfrm>
          <a:off x="14744700" y="10582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59</xdr:row>
      <xdr:rowOff>104775</xdr:rowOff>
    </xdr:from>
    <xdr:ext cx="85725" cy="209550"/>
    <xdr:sp fLocksText="0">
      <xdr:nvSpPr>
        <xdr:cNvPr id="216" name="Text Box 220"/>
        <xdr:cNvSpPr txBox="1">
          <a:spLocks noChangeArrowheads="1"/>
        </xdr:cNvSpPr>
      </xdr:nvSpPr>
      <xdr:spPr>
        <a:xfrm>
          <a:off x="14744700" y="10744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61</xdr:row>
      <xdr:rowOff>104775</xdr:rowOff>
    </xdr:from>
    <xdr:ext cx="85725" cy="209550"/>
    <xdr:sp fLocksText="0">
      <xdr:nvSpPr>
        <xdr:cNvPr id="217" name="Text Box 221"/>
        <xdr:cNvSpPr txBox="1">
          <a:spLocks noChangeArrowheads="1"/>
        </xdr:cNvSpPr>
      </xdr:nvSpPr>
      <xdr:spPr>
        <a:xfrm>
          <a:off x="14744700" y="11068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zoomScalePageLayoutView="0" workbookViewId="0" topLeftCell="A1">
      <selection activeCell="A1" sqref="A1:F1"/>
    </sheetView>
  </sheetViews>
  <sheetFormatPr defaultColWidth="9.140625" defaultRowHeight="12.75"/>
  <cols>
    <col min="1" max="1" width="11.140625" style="3" customWidth="1"/>
    <col min="2" max="2" width="10.140625" style="3" bestFit="1" customWidth="1"/>
    <col min="3" max="16384" width="9.140625" style="3" customWidth="1"/>
  </cols>
  <sheetData>
    <row r="1" spans="1:17" ht="15">
      <c r="A1" s="794" t="s">
        <v>453</v>
      </c>
      <c r="B1" s="794"/>
      <c r="C1" s="794"/>
      <c r="D1" s="794"/>
      <c r="E1" s="794"/>
      <c r="F1" s="794"/>
      <c r="G1" s="2"/>
      <c r="H1" s="2"/>
      <c r="I1" s="2"/>
      <c r="J1" s="2"/>
      <c r="K1" s="2"/>
      <c r="L1" s="460"/>
      <c r="M1" s="2"/>
      <c r="N1" s="2"/>
      <c r="O1" s="2"/>
      <c r="P1" s="2"/>
      <c r="Q1" s="2"/>
    </row>
    <row r="2" spans="1:17" ht="15">
      <c r="A2" s="2"/>
      <c r="B2" s="2"/>
      <c r="C2" s="2"/>
      <c r="D2" s="2"/>
      <c r="E2" s="2"/>
      <c r="F2" s="2"/>
      <c r="G2" s="2"/>
      <c r="H2" s="2"/>
      <c r="I2" s="2"/>
      <c r="J2" s="2"/>
      <c r="K2" s="2"/>
      <c r="L2" s="465"/>
      <c r="M2" s="2"/>
      <c r="N2" s="2"/>
      <c r="O2" s="2"/>
      <c r="P2" s="2"/>
      <c r="Q2" s="2"/>
    </row>
    <row r="3" spans="1:17" ht="15">
      <c r="A3" s="4" t="s">
        <v>0</v>
      </c>
      <c r="B3" s="4" t="s">
        <v>1</v>
      </c>
      <c r="C3" s="2"/>
      <c r="D3" s="2"/>
      <c r="E3" s="2"/>
      <c r="F3" s="2"/>
      <c r="G3" s="2"/>
      <c r="H3" s="2"/>
      <c r="I3" s="2"/>
      <c r="J3" s="2"/>
      <c r="K3" s="2"/>
      <c r="L3" s="465"/>
      <c r="M3" s="2"/>
      <c r="N3" s="2"/>
      <c r="O3" s="2"/>
      <c r="P3" s="2"/>
      <c r="Q3" s="2"/>
    </row>
    <row r="4" spans="1:17" ht="15">
      <c r="A4" s="4" t="s">
        <v>2</v>
      </c>
      <c r="B4" s="4"/>
      <c r="C4" s="2"/>
      <c r="D4" s="2"/>
      <c r="E4" s="2"/>
      <c r="F4" s="2"/>
      <c r="G4" s="2"/>
      <c r="H4" s="2"/>
      <c r="I4" s="2"/>
      <c r="J4" s="2"/>
      <c r="K4" s="2"/>
      <c r="L4" s="2"/>
      <c r="M4" s="2"/>
      <c r="N4" s="2"/>
      <c r="O4" s="2"/>
      <c r="P4" s="2"/>
      <c r="Q4" s="2"/>
    </row>
    <row r="5" spans="1:17" ht="15">
      <c r="A5" s="5" t="s">
        <v>3</v>
      </c>
      <c r="B5" s="793" t="s">
        <v>267</v>
      </c>
      <c r="C5" s="793"/>
      <c r="D5" s="793"/>
      <c r="E5" s="793"/>
      <c r="F5" s="793"/>
      <c r="G5" s="793"/>
      <c r="H5" s="793"/>
      <c r="I5" s="793"/>
      <c r="J5" s="793"/>
      <c r="K5" s="793"/>
      <c r="L5" s="793"/>
      <c r="M5" s="793"/>
      <c r="N5" s="793"/>
      <c r="O5" s="793"/>
      <c r="P5" s="793"/>
      <c r="Q5" s="2"/>
    </row>
    <row r="6" spans="1:17" ht="15">
      <c r="A6" s="4" t="s">
        <v>4</v>
      </c>
      <c r="B6" s="2"/>
      <c r="C6" s="2"/>
      <c r="D6" s="2"/>
      <c r="E6" s="2"/>
      <c r="F6" s="2"/>
      <c r="G6" s="2"/>
      <c r="H6" s="2"/>
      <c r="I6" s="2"/>
      <c r="J6" s="2"/>
      <c r="K6" s="2"/>
      <c r="L6" s="465"/>
      <c r="M6" s="2"/>
      <c r="N6" s="2"/>
      <c r="O6" s="2"/>
      <c r="P6" s="2"/>
      <c r="Q6" s="2"/>
    </row>
    <row r="7" spans="1:17" ht="15">
      <c r="A7" s="2">
        <v>1.1</v>
      </c>
      <c r="B7" s="6" t="s">
        <v>268</v>
      </c>
      <c r="C7" s="6"/>
      <c r="D7" s="6"/>
      <c r="E7" s="6"/>
      <c r="F7" s="6"/>
      <c r="G7" s="6"/>
      <c r="H7" s="6"/>
      <c r="I7" s="6"/>
      <c r="J7" s="6"/>
      <c r="K7" s="6"/>
      <c r="L7" s="6"/>
      <c r="M7" s="6"/>
      <c r="N7" s="6"/>
      <c r="O7" s="6"/>
      <c r="P7" s="6"/>
      <c r="Q7" s="2"/>
    </row>
    <row r="8" spans="1:17" ht="15">
      <c r="A8" s="2">
        <v>1.2</v>
      </c>
      <c r="B8" s="6" t="s">
        <v>269</v>
      </c>
      <c r="C8" s="6"/>
      <c r="D8" s="6"/>
      <c r="E8" s="6"/>
      <c r="F8" s="6"/>
      <c r="G8" s="6"/>
      <c r="H8" s="6"/>
      <c r="I8" s="6"/>
      <c r="J8" s="6"/>
      <c r="K8" s="6"/>
      <c r="L8" s="6"/>
      <c r="M8" s="6"/>
      <c r="N8" s="6"/>
      <c r="O8" s="6"/>
      <c r="P8" s="6"/>
      <c r="Q8" s="2"/>
    </row>
    <row r="9" spans="1:17" ht="15">
      <c r="A9" s="2">
        <v>1.3</v>
      </c>
      <c r="B9" s="6" t="s">
        <v>270</v>
      </c>
      <c r="C9" s="6"/>
      <c r="D9" s="6"/>
      <c r="E9" s="6"/>
      <c r="F9" s="6"/>
      <c r="G9" s="6"/>
      <c r="H9" s="6"/>
      <c r="I9" s="6"/>
      <c r="J9" s="6"/>
      <c r="K9" s="6"/>
      <c r="L9" s="6"/>
      <c r="M9" s="6"/>
      <c r="N9" s="6"/>
      <c r="O9" s="6"/>
      <c r="P9" s="6"/>
      <c r="Q9" s="2"/>
    </row>
    <row r="10" spans="1:17" ht="15">
      <c r="A10" s="2">
        <v>1.4</v>
      </c>
      <c r="B10" s="6" t="s">
        <v>271</v>
      </c>
      <c r="C10" s="6"/>
      <c r="D10" s="6"/>
      <c r="E10" s="6"/>
      <c r="F10" s="6"/>
      <c r="G10" s="6"/>
      <c r="H10" s="6"/>
      <c r="I10" s="6"/>
      <c r="J10" s="6"/>
      <c r="K10" s="6"/>
      <c r="L10" s="6"/>
      <c r="M10" s="6"/>
      <c r="N10" s="6"/>
      <c r="O10" s="6"/>
      <c r="P10" s="6"/>
      <c r="Q10" s="2"/>
    </row>
    <row r="11" spans="1:17" ht="15">
      <c r="A11" s="4" t="s">
        <v>5</v>
      </c>
      <c r="B11" s="6"/>
      <c r="C11" s="6"/>
      <c r="D11" s="6"/>
      <c r="E11" s="6"/>
      <c r="F11" s="6"/>
      <c r="G11" s="6"/>
      <c r="H11" s="6"/>
      <c r="I11" s="6"/>
      <c r="J11" s="6"/>
      <c r="K11" s="6"/>
      <c r="L11" s="6"/>
      <c r="M11" s="6"/>
      <c r="N11" s="6"/>
      <c r="O11" s="6"/>
      <c r="P11" s="6"/>
      <c r="Q11" s="2"/>
    </row>
    <row r="12" spans="1:17" ht="15">
      <c r="A12" s="2">
        <v>2.1</v>
      </c>
      <c r="B12" s="6" t="s">
        <v>272</v>
      </c>
      <c r="C12" s="6"/>
      <c r="D12" s="6"/>
      <c r="E12" s="6"/>
      <c r="F12" s="6"/>
      <c r="G12" s="6"/>
      <c r="H12" s="6"/>
      <c r="I12" s="6"/>
      <c r="J12" s="6"/>
      <c r="K12" s="6"/>
      <c r="L12" s="6"/>
      <c r="M12" s="6"/>
      <c r="N12" s="6"/>
      <c r="O12" s="6"/>
      <c r="P12" s="6"/>
      <c r="Q12" s="2"/>
    </row>
    <row r="13" spans="1:17" ht="15">
      <c r="A13" s="2">
        <v>2.2</v>
      </c>
      <c r="B13" s="6" t="s">
        <v>273</v>
      </c>
      <c r="C13" s="6"/>
      <c r="D13" s="6"/>
      <c r="E13" s="6"/>
      <c r="F13" s="6"/>
      <c r="G13" s="6"/>
      <c r="H13" s="6"/>
      <c r="I13" s="6"/>
      <c r="J13" s="6"/>
      <c r="K13" s="6"/>
      <c r="L13" s="6"/>
      <c r="M13" s="6"/>
      <c r="N13" s="6"/>
      <c r="O13" s="6"/>
      <c r="P13" s="6"/>
      <c r="Q13" s="2"/>
    </row>
    <row r="14" spans="1:17" ht="15">
      <c r="A14" s="2">
        <v>2.3</v>
      </c>
      <c r="B14" s="6" t="s">
        <v>274</v>
      </c>
      <c r="C14" s="6"/>
      <c r="D14" s="6"/>
      <c r="E14" s="6"/>
      <c r="F14" s="6"/>
      <c r="G14" s="6"/>
      <c r="H14" s="6"/>
      <c r="I14" s="6"/>
      <c r="J14" s="6"/>
      <c r="K14" s="6"/>
      <c r="L14" s="6"/>
      <c r="M14" s="6"/>
      <c r="N14" s="6"/>
      <c r="O14" s="6"/>
      <c r="P14" s="6"/>
      <c r="Q14" s="2"/>
    </row>
    <row r="15" spans="1:17" ht="15">
      <c r="A15" s="2">
        <v>2.4</v>
      </c>
      <c r="B15" s="6" t="s">
        <v>275</v>
      </c>
      <c r="C15" s="6"/>
      <c r="D15" s="6"/>
      <c r="E15" s="6"/>
      <c r="F15" s="6"/>
      <c r="G15" s="6"/>
      <c r="H15" s="6"/>
      <c r="I15" s="6"/>
      <c r="J15" s="6"/>
      <c r="K15" s="6"/>
      <c r="L15" s="6"/>
      <c r="M15" s="6"/>
      <c r="N15" s="6"/>
      <c r="O15" s="6"/>
      <c r="P15" s="6"/>
      <c r="Q15" s="2"/>
    </row>
    <row r="16" spans="1:17" ht="15">
      <c r="A16" s="2">
        <v>2.5</v>
      </c>
      <c r="B16" s="6" t="s">
        <v>276</v>
      </c>
      <c r="C16" s="6"/>
      <c r="D16" s="6"/>
      <c r="E16" s="6"/>
      <c r="F16" s="6"/>
      <c r="G16" s="6"/>
      <c r="H16" s="6"/>
      <c r="I16" s="6"/>
      <c r="J16" s="6"/>
      <c r="K16" s="6"/>
      <c r="L16" s="6"/>
      <c r="M16" s="6"/>
      <c r="N16" s="6"/>
      <c r="O16" s="6"/>
      <c r="P16" s="6"/>
      <c r="Q16" s="2"/>
    </row>
    <row r="17" spans="1:17" ht="15">
      <c r="A17" s="2">
        <v>2.6</v>
      </c>
      <c r="B17" s="6" t="s">
        <v>277</v>
      </c>
      <c r="C17" s="6"/>
      <c r="D17" s="6"/>
      <c r="E17" s="6"/>
      <c r="F17" s="6"/>
      <c r="G17" s="6"/>
      <c r="H17" s="6"/>
      <c r="I17" s="6"/>
      <c r="J17" s="6"/>
      <c r="K17" s="6"/>
      <c r="L17" s="6"/>
      <c r="M17" s="6"/>
      <c r="N17" s="6"/>
      <c r="O17" s="6"/>
      <c r="P17" s="6"/>
      <c r="Q17" s="2"/>
    </row>
    <row r="18" spans="1:17" ht="15">
      <c r="A18" s="2">
        <v>2.7</v>
      </c>
      <c r="B18" s="6" t="s">
        <v>278</v>
      </c>
      <c r="C18" s="6"/>
      <c r="D18" s="6"/>
      <c r="E18" s="6"/>
      <c r="F18" s="6"/>
      <c r="G18" s="6"/>
      <c r="H18" s="6"/>
      <c r="I18" s="6"/>
      <c r="J18" s="6"/>
      <c r="K18" s="6"/>
      <c r="L18" s="6"/>
      <c r="M18" s="6"/>
      <c r="N18" s="6"/>
      <c r="O18" s="6"/>
      <c r="P18" s="6"/>
      <c r="Q18" s="2"/>
    </row>
    <row r="19" spans="1:17" ht="15">
      <c r="A19" s="4" t="s">
        <v>6</v>
      </c>
      <c r="B19" s="6"/>
      <c r="C19" s="6"/>
      <c r="D19" s="6"/>
      <c r="E19" s="6"/>
      <c r="F19" s="6"/>
      <c r="G19" s="6"/>
      <c r="H19" s="6"/>
      <c r="I19" s="6"/>
      <c r="J19" s="6"/>
      <c r="K19" s="6"/>
      <c r="L19" s="6"/>
      <c r="M19" s="6"/>
      <c r="N19" s="6"/>
      <c r="O19" s="6"/>
      <c r="P19" s="6"/>
      <c r="Q19" s="2"/>
    </row>
    <row r="20" spans="1:17" ht="15">
      <c r="A20" s="2">
        <v>3.1</v>
      </c>
      <c r="B20" s="6" t="s">
        <v>279</v>
      </c>
      <c r="C20" s="6"/>
      <c r="D20" s="6"/>
      <c r="E20" s="6"/>
      <c r="F20" s="6"/>
      <c r="G20" s="6"/>
      <c r="H20" s="6"/>
      <c r="I20" s="6"/>
      <c r="J20" s="6"/>
      <c r="K20" s="6"/>
      <c r="L20" s="6"/>
      <c r="M20" s="6"/>
      <c r="N20" s="6"/>
      <c r="O20" s="6"/>
      <c r="P20" s="6"/>
      <c r="Q20" s="2"/>
    </row>
    <row r="21" spans="1:17" ht="15">
      <c r="A21" s="4" t="s">
        <v>7</v>
      </c>
      <c r="B21" s="6"/>
      <c r="C21" s="6"/>
      <c r="D21" s="6"/>
      <c r="E21" s="6"/>
      <c r="F21" s="6"/>
      <c r="G21" s="6"/>
      <c r="H21" s="6"/>
      <c r="I21" s="6"/>
      <c r="J21" s="6"/>
      <c r="K21" s="6"/>
      <c r="L21" s="6"/>
      <c r="M21" s="6"/>
      <c r="N21" s="6"/>
      <c r="O21" s="6"/>
      <c r="P21" s="6"/>
      <c r="Q21" s="2"/>
    </row>
    <row r="22" spans="1:17" ht="15">
      <c r="A22" s="47">
        <v>4.1</v>
      </c>
      <c r="B22" s="6" t="s">
        <v>283</v>
      </c>
      <c r="C22" s="6"/>
      <c r="D22" s="6"/>
      <c r="E22" s="6"/>
      <c r="F22" s="6"/>
      <c r="G22" s="6"/>
      <c r="H22" s="6"/>
      <c r="I22" s="6"/>
      <c r="J22" s="6"/>
      <c r="K22" s="459"/>
      <c r="L22" s="6"/>
      <c r="M22" s="6"/>
      <c r="N22" s="6"/>
      <c r="O22" s="6"/>
      <c r="P22" s="6"/>
      <c r="Q22" s="2"/>
    </row>
    <row r="23" spans="1:17" ht="15">
      <c r="A23" s="2">
        <v>4.2</v>
      </c>
      <c r="B23" s="6" t="s">
        <v>280</v>
      </c>
      <c r="C23" s="6"/>
      <c r="D23" s="6"/>
      <c r="E23" s="6"/>
      <c r="F23" s="6"/>
      <c r="G23" s="6"/>
      <c r="H23" s="6"/>
      <c r="I23" s="6"/>
      <c r="J23" s="6"/>
      <c r="K23" s="6"/>
      <c r="L23" s="6"/>
      <c r="M23" s="6"/>
      <c r="N23" s="6"/>
      <c r="O23" s="6"/>
      <c r="P23" s="6"/>
      <c r="Q23" s="2"/>
    </row>
    <row r="24" spans="1:17" ht="15">
      <c r="A24" s="2">
        <v>4.3</v>
      </c>
      <c r="B24" s="6" t="s">
        <v>281</v>
      </c>
      <c r="C24" s="6"/>
      <c r="D24" s="6"/>
      <c r="E24" s="6"/>
      <c r="F24" s="6"/>
      <c r="G24" s="6"/>
      <c r="H24" s="6"/>
      <c r="I24" s="6"/>
      <c r="J24" s="6"/>
      <c r="K24" s="6"/>
      <c r="L24" s="6"/>
      <c r="M24" s="6"/>
      <c r="N24" s="6"/>
      <c r="O24" s="6"/>
      <c r="P24" s="6"/>
      <c r="Q24" s="2"/>
    </row>
    <row r="25" spans="1:17" s="458" customFormat="1" ht="15">
      <c r="A25" s="457"/>
      <c r="B25" s="12"/>
      <c r="C25" s="12"/>
      <c r="D25" s="12"/>
      <c r="E25" s="12"/>
      <c r="F25" s="12"/>
      <c r="G25" s="12"/>
      <c r="H25" s="12"/>
      <c r="I25" s="12"/>
      <c r="J25" s="12"/>
      <c r="K25" s="12"/>
      <c r="L25" s="12"/>
      <c r="M25" s="12"/>
      <c r="N25" s="12"/>
      <c r="O25" s="12"/>
      <c r="P25" s="12"/>
      <c r="Q25" s="47"/>
    </row>
    <row r="26" spans="1:16" ht="15">
      <c r="A26" s="4" t="s">
        <v>8</v>
      </c>
      <c r="B26" s="6"/>
      <c r="C26" s="6"/>
      <c r="D26" s="6"/>
      <c r="E26" s="6"/>
      <c r="F26" s="6"/>
      <c r="G26" s="6"/>
      <c r="H26" s="6"/>
      <c r="I26" s="6"/>
      <c r="J26" s="6"/>
      <c r="K26" s="6"/>
      <c r="L26" s="6"/>
      <c r="M26" s="6"/>
      <c r="N26" s="6"/>
      <c r="O26" s="6"/>
      <c r="P26" s="6"/>
    </row>
    <row r="27" spans="1:16" ht="15">
      <c r="A27" s="5" t="s">
        <v>9</v>
      </c>
      <c r="B27" s="6" t="s">
        <v>10</v>
      </c>
      <c r="C27" s="6"/>
      <c r="D27" s="6"/>
      <c r="E27" s="6"/>
      <c r="F27" s="6"/>
      <c r="G27" s="6"/>
      <c r="H27" s="6"/>
      <c r="I27" s="6"/>
      <c r="J27" s="6"/>
      <c r="K27" s="6"/>
      <c r="L27" s="6"/>
      <c r="M27" s="6"/>
      <c r="N27" s="6"/>
      <c r="O27" s="6"/>
      <c r="P27" s="6"/>
    </row>
    <row r="28" spans="1:16" ht="15">
      <c r="A28" s="2"/>
      <c r="B28" s="2"/>
      <c r="C28" s="2"/>
      <c r="D28" s="2"/>
      <c r="E28" s="2"/>
      <c r="F28" s="2"/>
      <c r="G28" s="2"/>
      <c r="H28" s="2"/>
      <c r="I28" s="2"/>
      <c r="J28" s="2"/>
      <c r="K28" s="2"/>
      <c r="L28" s="2"/>
      <c r="M28" s="2"/>
      <c r="N28" s="2"/>
      <c r="O28" s="2"/>
      <c r="P28" s="2"/>
    </row>
    <row r="29" spans="1:16" ht="15.75">
      <c r="A29" s="519" t="s">
        <v>324</v>
      </c>
      <c r="B29" s="4"/>
      <c r="C29" s="2"/>
      <c r="D29" s="2"/>
      <c r="E29" s="2"/>
      <c r="F29" s="2"/>
      <c r="G29" s="2"/>
      <c r="H29" s="2"/>
      <c r="I29" s="2"/>
      <c r="J29" s="2"/>
      <c r="K29" s="2"/>
      <c r="L29" s="2"/>
      <c r="M29" s="2"/>
      <c r="N29" s="2"/>
      <c r="O29" s="2"/>
      <c r="P29" s="417"/>
    </row>
    <row r="30" ht="15">
      <c r="A30" s="518" t="s">
        <v>325</v>
      </c>
    </row>
    <row r="31" ht="15">
      <c r="A31" s="518" t="s">
        <v>326</v>
      </c>
    </row>
    <row r="33" ht="15">
      <c r="A33" s="770" t="s">
        <v>449</v>
      </c>
    </row>
  </sheetData>
  <sheetProtection/>
  <mergeCells count="2">
    <mergeCell ref="B5:P5"/>
    <mergeCell ref="A1:F1"/>
  </mergeCells>
  <hyperlinks>
    <hyperlink ref="B5" location="S.1!A1" display="S.1!A1"/>
    <hyperlink ref="B7" location="'1.1'!A1" display="'1.1'!A1"/>
    <hyperlink ref="B8" location="'1.2'!A1" display="'1.2'!A1"/>
    <hyperlink ref="B9" location="'1.3'!A1" display="'1.3'!A1"/>
    <hyperlink ref="B10" location="'1.4'!A1" display="'1.4'!A1"/>
    <hyperlink ref="B12" location="'2.1'!A1" display="'2.1'!A1"/>
    <hyperlink ref="B13" location="'2.2'!A1" display="'2.2'!A1"/>
    <hyperlink ref="B14" location="'2.3'!A1" display="'2.3'!A1"/>
    <hyperlink ref="B15" location="'2.4'!A1" display="'2.4'!A1"/>
    <hyperlink ref="B16" location="'2.5'!A1" display="'2.5'!A1"/>
    <hyperlink ref="B17" location="'2.6'!A1" display="'2.6'!A1"/>
    <hyperlink ref="B18" location="'2.7'!A1" display="'2.7'!A1"/>
    <hyperlink ref="B20" location="'3.1'!A1" display="'3.1'!A1"/>
    <hyperlink ref="B22" location="'4.1'!A1" display="'4.1'!A1"/>
    <hyperlink ref="B23" location="'4.2'!A1" display="'4.2'!A1"/>
    <hyperlink ref="B24" location="'4.3'!A1" display="'4.3'!A1"/>
    <hyperlink ref="B27" location="B.1!A1" display="Change of Names of Tribunals"/>
    <hyperlink ref="B5:P5" location="S.1!A1" display="Total Number of Receipts, Disposals and Caseload Outstanding by Jurisdiction, 2007/08 to 2012/13"/>
  </hyperlinks>
  <printOptions/>
  <pageMargins left="0.7480314960629921" right="0.7480314960629921" top="0.984251968503937" bottom="0.984251968503937" header="0.5118110236220472" footer="0.5118110236220472"/>
  <pageSetup fitToHeight="1" fitToWidth="1" horizontalDpi="600" verticalDpi="600" orientation="landscape" paperSize="9" scale="86" r:id="rId1"/>
  <headerFooter alignWithMargins="0">
    <oddHeader>&amp;CTribunal Statistics Quarterly
October to December 2013</oddHead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N28"/>
  <sheetViews>
    <sheetView zoomScale="85" zoomScaleNormal="85" zoomScalePageLayoutView="0" workbookViewId="0" topLeftCell="D1">
      <selection activeCell="AC25" sqref="AC25"/>
    </sheetView>
  </sheetViews>
  <sheetFormatPr defaultColWidth="9.140625" defaultRowHeight="12.75"/>
  <cols>
    <col min="1" max="1" width="22.7109375" style="0" customWidth="1"/>
    <col min="2" max="2" width="7.57421875" style="0" customWidth="1"/>
    <col min="3" max="5" width="5.140625" style="0" customWidth="1"/>
    <col min="6" max="6" width="7.57421875" style="0" customWidth="1"/>
    <col min="7" max="9" width="5.140625" style="0" customWidth="1"/>
    <col min="10" max="10" width="7.57421875" style="0" customWidth="1"/>
    <col min="11" max="13" width="5.140625" style="0" customWidth="1"/>
    <col min="14" max="14" width="7.57421875" style="0" customWidth="1"/>
    <col min="15" max="17" width="5.140625" style="0" customWidth="1"/>
    <col min="18" max="18" width="7.57421875" style="0" customWidth="1"/>
    <col min="19" max="21" width="5.00390625" style="0" customWidth="1"/>
    <col min="22" max="22" width="7.57421875" style="0" customWidth="1"/>
    <col min="23" max="26" width="5.00390625" style="0" customWidth="1"/>
    <col min="27" max="27" width="7.57421875" style="0" customWidth="1"/>
    <col min="28" max="31" width="5.00390625" style="109" customWidth="1"/>
    <col min="32" max="32" width="7.57421875" style="109" customWidth="1"/>
    <col min="33" max="33" width="4.421875" style="109" customWidth="1"/>
    <col min="34" max="34" width="5.421875" style="109" customWidth="1"/>
    <col min="35" max="35" width="5.57421875" style="109" customWidth="1"/>
    <col min="36" max="36" width="5.00390625" style="109" customWidth="1"/>
    <col min="38" max="38" width="11.57421875" style="0" customWidth="1"/>
    <col min="39" max="39" width="6.57421875" style="0" customWidth="1"/>
    <col min="40" max="40" width="7.00390625" style="0" customWidth="1"/>
  </cols>
  <sheetData>
    <row r="1" spans="1:36" ht="15">
      <c r="A1" s="138" t="s">
        <v>138</v>
      </c>
      <c r="B1" s="178"/>
      <c r="C1" s="178"/>
      <c r="D1" s="178"/>
      <c r="E1" s="178"/>
      <c r="F1" s="178"/>
      <c r="G1" s="178"/>
      <c r="H1" s="178"/>
      <c r="I1" s="178"/>
      <c r="J1" s="114"/>
      <c r="K1" s="114"/>
      <c r="L1" s="114"/>
      <c r="M1" s="114"/>
      <c r="N1" s="114"/>
      <c r="O1" s="114"/>
      <c r="P1" s="114"/>
      <c r="Q1" s="114"/>
      <c r="R1" s="114"/>
      <c r="S1" s="114"/>
      <c r="T1" s="114"/>
      <c r="U1" s="114"/>
      <c r="V1" s="114"/>
      <c r="W1" s="114"/>
      <c r="X1" s="114"/>
      <c r="Y1" s="114"/>
      <c r="Z1" s="114"/>
      <c r="AA1" s="114"/>
      <c r="AB1" s="114"/>
      <c r="AC1" s="114"/>
      <c r="AD1" s="114"/>
      <c r="AE1" s="114"/>
      <c r="AJ1" s="7" t="s">
        <v>12</v>
      </c>
    </row>
    <row r="2" spans="1:31" ht="15">
      <c r="A2" s="138" t="s">
        <v>275</v>
      </c>
      <c r="B2" s="178"/>
      <c r="C2" s="178"/>
      <c r="D2" s="178"/>
      <c r="E2" s="178"/>
      <c r="F2" s="178"/>
      <c r="G2" s="178"/>
      <c r="H2" s="178"/>
      <c r="I2" s="178"/>
      <c r="J2" s="114"/>
      <c r="K2" s="114"/>
      <c r="L2" s="114"/>
      <c r="M2" s="114"/>
      <c r="N2" s="114"/>
      <c r="O2" s="114"/>
      <c r="P2" s="114"/>
      <c r="Q2" s="115"/>
      <c r="R2" s="114"/>
      <c r="S2" s="114"/>
      <c r="T2" s="114"/>
      <c r="U2" s="114"/>
      <c r="V2" s="114"/>
      <c r="W2" s="114"/>
      <c r="X2" s="114"/>
      <c r="Y2" s="114"/>
      <c r="Z2" s="114"/>
      <c r="AA2" s="114"/>
      <c r="AB2" s="114"/>
      <c r="AC2" s="114"/>
      <c r="AD2" s="114"/>
      <c r="AE2" s="114"/>
    </row>
    <row r="3" spans="1:31" ht="12.75">
      <c r="A3" s="112"/>
      <c r="B3" s="112"/>
      <c r="C3" s="112"/>
      <c r="D3" s="112"/>
      <c r="E3" s="112"/>
      <c r="F3" s="112"/>
      <c r="G3" s="112"/>
      <c r="H3" s="112"/>
      <c r="I3" s="112"/>
      <c r="J3" s="114"/>
      <c r="K3" s="114"/>
      <c r="L3" s="114"/>
      <c r="M3" s="114"/>
      <c r="N3" s="114"/>
      <c r="O3" s="114"/>
      <c r="P3" s="114"/>
      <c r="Q3" s="114"/>
      <c r="R3" s="115"/>
      <c r="S3" s="115"/>
      <c r="T3" s="115"/>
      <c r="U3" s="114"/>
      <c r="V3" s="115"/>
      <c r="W3" s="115"/>
      <c r="X3" s="114"/>
      <c r="Y3" s="114"/>
      <c r="Z3" s="114"/>
      <c r="AA3" s="115"/>
      <c r="AB3" s="114"/>
      <c r="AC3" s="114"/>
      <c r="AD3" s="114"/>
      <c r="AE3" s="115"/>
    </row>
    <row r="4" spans="1:36" ht="12.75">
      <c r="A4" s="179"/>
      <c r="B4" s="850" t="s">
        <v>13</v>
      </c>
      <c r="C4" s="851"/>
      <c r="D4" s="851"/>
      <c r="E4" s="852"/>
      <c r="F4" s="853" t="s">
        <v>14</v>
      </c>
      <c r="G4" s="851"/>
      <c r="H4" s="851"/>
      <c r="I4" s="851"/>
      <c r="J4" s="850" t="s">
        <v>15</v>
      </c>
      <c r="K4" s="851"/>
      <c r="L4" s="851"/>
      <c r="M4" s="852"/>
      <c r="N4" s="850" t="s">
        <v>77</v>
      </c>
      <c r="O4" s="851"/>
      <c r="P4" s="851"/>
      <c r="Q4" s="852"/>
      <c r="R4" s="850" t="s">
        <v>17</v>
      </c>
      <c r="S4" s="853"/>
      <c r="T4" s="853"/>
      <c r="U4" s="863"/>
      <c r="V4" s="850" t="s">
        <v>18</v>
      </c>
      <c r="W4" s="853"/>
      <c r="X4" s="853"/>
      <c r="Y4" s="853"/>
      <c r="Z4" s="853"/>
      <c r="AA4" s="854"/>
      <c r="AB4" s="854"/>
      <c r="AC4" s="854"/>
      <c r="AD4" s="854"/>
      <c r="AE4" s="855"/>
      <c r="AF4" s="850" t="s">
        <v>266</v>
      </c>
      <c r="AG4" s="853"/>
      <c r="AH4" s="853"/>
      <c r="AI4" s="853"/>
      <c r="AJ4" s="863"/>
    </row>
    <row r="5" spans="1:36" ht="12.75">
      <c r="A5" s="347"/>
      <c r="B5" s="856" t="s">
        <v>23</v>
      </c>
      <c r="C5" s="857"/>
      <c r="D5" s="857"/>
      <c r="E5" s="858"/>
      <c r="F5" s="857" t="s">
        <v>23</v>
      </c>
      <c r="G5" s="857"/>
      <c r="H5" s="857"/>
      <c r="I5" s="859"/>
      <c r="J5" s="856" t="s">
        <v>23</v>
      </c>
      <c r="K5" s="857"/>
      <c r="L5" s="857"/>
      <c r="M5" s="858"/>
      <c r="N5" s="860" t="s">
        <v>23</v>
      </c>
      <c r="O5" s="861"/>
      <c r="P5" s="861"/>
      <c r="Q5" s="862"/>
      <c r="R5" s="861" t="s">
        <v>23</v>
      </c>
      <c r="S5" s="861"/>
      <c r="T5" s="861"/>
      <c r="U5" s="862"/>
      <c r="V5" s="850" t="s">
        <v>302</v>
      </c>
      <c r="W5" s="853"/>
      <c r="X5" s="853"/>
      <c r="Y5" s="853"/>
      <c r="Z5" s="580"/>
      <c r="AA5" s="850" t="s">
        <v>23</v>
      </c>
      <c r="AB5" s="853"/>
      <c r="AC5" s="853"/>
      <c r="AD5" s="853"/>
      <c r="AE5" s="863"/>
      <c r="AF5" s="850" t="s">
        <v>302</v>
      </c>
      <c r="AG5" s="853"/>
      <c r="AH5" s="853"/>
      <c r="AI5" s="853"/>
      <c r="AJ5" s="863"/>
    </row>
    <row r="6" spans="1:40" s="182" customFormat="1" ht="85.5">
      <c r="A6" s="348"/>
      <c r="B6" s="349" t="s">
        <v>5</v>
      </c>
      <c r="C6" s="350" t="s">
        <v>139</v>
      </c>
      <c r="D6" s="350" t="s">
        <v>134</v>
      </c>
      <c r="E6" s="351" t="s">
        <v>140</v>
      </c>
      <c r="F6" s="350" t="s">
        <v>5</v>
      </c>
      <c r="G6" s="350" t="s">
        <v>139</v>
      </c>
      <c r="H6" s="350" t="s">
        <v>134</v>
      </c>
      <c r="I6" s="352" t="s">
        <v>140</v>
      </c>
      <c r="J6" s="349" t="s">
        <v>5</v>
      </c>
      <c r="K6" s="350" t="s">
        <v>139</v>
      </c>
      <c r="L6" s="350" t="s">
        <v>134</v>
      </c>
      <c r="M6" s="351" t="s">
        <v>140</v>
      </c>
      <c r="N6" s="350" t="s">
        <v>5</v>
      </c>
      <c r="O6" s="350" t="s">
        <v>139</v>
      </c>
      <c r="P6" s="350" t="s">
        <v>134</v>
      </c>
      <c r="Q6" s="351" t="s">
        <v>140</v>
      </c>
      <c r="R6" s="354" t="s">
        <v>5</v>
      </c>
      <c r="S6" s="354" t="s">
        <v>139</v>
      </c>
      <c r="T6" s="354" t="s">
        <v>134</v>
      </c>
      <c r="U6" s="351" t="s">
        <v>140</v>
      </c>
      <c r="V6" s="353" t="s">
        <v>5</v>
      </c>
      <c r="W6" s="354" t="s">
        <v>139</v>
      </c>
      <c r="X6" s="354" t="s">
        <v>134</v>
      </c>
      <c r="Y6" s="354" t="s">
        <v>141</v>
      </c>
      <c r="Z6" s="351" t="s">
        <v>140</v>
      </c>
      <c r="AA6" s="353" t="s">
        <v>5</v>
      </c>
      <c r="AB6" s="354" t="s">
        <v>139</v>
      </c>
      <c r="AC6" s="354" t="s">
        <v>134</v>
      </c>
      <c r="AD6" s="354" t="s">
        <v>141</v>
      </c>
      <c r="AE6" s="351" t="s">
        <v>140</v>
      </c>
      <c r="AF6" s="354" t="s">
        <v>5</v>
      </c>
      <c r="AG6" s="354" t="s">
        <v>139</v>
      </c>
      <c r="AH6" s="354" t="s">
        <v>134</v>
      </c>
      <c r="AI6" s="354" t="s">
        <v>141</v>
      </c>
      <c r="AJ6" s="351" t="s">
        <v>140</v>
      </c>
      <c r="AL6" s="354"/>
      <c r="AM6" s="354"/>
      <c r="AN6" s="354"/>
    </row>
    <row r="7" spans="1:36" ht="12.75">
      <c r="A7" s="355"/>
      <c r="B7" s="356" t="s">
        <v>142</v>
      </c>
      <c r="C7" s="357" t="s">
        <v>143</v>
      </c>
      <c r="D7" s="357" t="s">
        <v>143</v>
      </c>
      <c r="E7" s="358" t="s">
        <v>143</v>
      </c>
      <c r="F7" s="357" t="s">
        <v>142</v>
      </c>
      <c r="G7" s="357" t="s">
        <v>143</v>
      </c>
      <c r="H7" s="357" t="s">
        <v>143</v>
      </c>
      <c r="I7" s="357" t="s">
        <v>143</v>
      </c>
      <c r="J7" s="356" t="s">
        <v>142</v>
      </c>
      <c r="K7" s="357" t="s">
        <v>143</v>
      </c>
      <c r="L7" s="357" t="s">
        <v>143</v>
      </c>
      <c r="M7" s="358" t="s">
        <v>143</v>
      </c>
      <c r="N7" s="357" t="s">
        <v>142</v>
      </c>
      <c r="O7" s="357" t="s">
        <v>143</v>
      </c>
      <c r="P7" s="357" t="s">
        <v>143</v>
      </c>
      <c r="Q7" s="358" t="s">
        <v>143</v>
      </c>
      <c r="R7" s="357"/>
      <c r="S7" s="357" t="s">
        <v>143</v>
      </c>
      <c r="T7" s="357" t="s">
        <v>143</v>
      </c>
      <c r="U7" s="358" t="s">
        <v>143</v>
      </c>
      <c r="V7" s="584"/>
      <c r="W7" s="585" t="s">
        <v>143</v>
      </c>
      <c r="X7" s="585" t="s">
        <v>143</v>
      </c>
      <c r="Y7" s="585" t="s">
        <v>143</v>
      </c>
      <c r="Z7" s="585" t="s">
        <v>143</v>
      </c>
      <c r="AA7" s="356"/>
      <c r="AB7" s="357" t="s">
        <v>143</v>
      </c>
      <c r="AC7" s="357" t="s">
        <v>143</v>
      </c>
      <c r="AD7" s="357" t="s">
        <v>143</v>
      </c>
      <c r="AE7" s="358" t="s">
        <v>143</v>
      </c>
      <c r="AF7" s="357"/>
      <c r="AG7" s="357" t="s">
        <v>143</v>
      </c>
      <c r="AH7" s="357" t="s">
        <v>143</v>
      </c>
      <c r="AI7" s="357" t="s">
        <v>143</v>
      </c>
      <c r="AJ7" s="358" t="s">
        <v>143</v>
      </c>
    </row>
    <row r="8" spans="1:40" ht="45.75" customHeight="1">
      <c r="A8" s="119" t="s">
        <v>264</v>
      </c>
      <c r="B8" s="330">
        <f>SUM(B9:B13)</f>
        <v>172093</v>
      </c>
      <c r="C8" s="359">
        <v>85</v>
      </c>
      <c r="D8" s="359">
        <v>9</v>
      </c>
      <c r="E8" s="360">
        <v>6</v>
      </c>
      <c r="F8" s="224">
        <f>SUM(F9:F13)</f>
        <v>183307</v>
      </c>
      <c r="G8" s="361">
        <v>87</v>
      </c>
      <c r="H8" s="361">
        <v>7</v>
      </c>
      <c r="I8" s="362">
        <v>6</v>
      </c>
      <c r="J8" s="391">
        <f>SUM(J9:J13)</f>
        <v>207354</v>
      </c>
      <c r="K8" s="363">
        <v>87</v>
      </c>
      <c r="L8" s="363">
        <v>8</v>
      </c>
      <c r="M8" s="392">
        <v>5</v>
      </c>
      <c r="N8" s="319">
        <f>SUM(N9:N13)</f>
        <v>162204</v>
      </c>
      <c r="O8" s="359">
        <v>81</v>
      </c>
      <c r="P8" s="359">
        <v>15</v>
      </c>
      <c r="Q8" s="360">
        <v>4</v>
      </c>
      <c r="R8" s="319">
        <f>SUM(R9:R13)</f>
        <v>132649</v>
      </c>
      <c r="S8" s="364">
        <v>76</v>
      </c>
      <c r="T8" s="365">
        <v>19</v>
      </c>
      <c r="U8" s="581">
        <v>5</v>
      </c>
      <c r="V8" s="603">
        <v>26015</v>
      </c>
      <c r="W8" s="604">
        <v>59</v>
      </c>
      <c r="X8" s="605">
        <v>20</v>
      </c>
      <c r="Y8" s="605">
        <v>15</v>
      </c>
      <c r="Z8" s="606">
        <v>6</v>
      </c>
      <c r="AA8" s="366">
        <v>98733</v>
      </c>
      <c r="AB8" s="364">
        <v>69</v>
      </c>
      <c r="AC8" s="364">
        <v>19</v>
      </c>
      <c r="AD8" s="364">
        <v>6</v>
      </c>
      <c r="AE8" s="367">
        <v>6</v>
      </c>
      <c r="AF8" s="319">
        <f>SUM(AF9:AF13)</f>
        <v>26580</v>
      </c>
      <c r="AG8" s="364">
        <v>66</v>
      </c>
      <c r="AH8" s="365">
        <v>20</v>
      </c>
      <c r="AI8" s="365">
        <v>5</v>
      </c>
      <c r="AJ8" s="717">
        <v>9</v>
      </c>
      <c r="AL8" s="470"/>
      <c r="AM8" s="470"/>
      <c r="AN8" s="470"/>
    </row>
    <row r="9" spans="1:40" s="2" customFormat="1" ht="22.5" customHeight="1">
      <c r="A9" s="368" t="s">
        <v>78</v>
      </c>
      <c r="B9" s="369">
        <v>13877</v>
      </c>
      <c r="C9" s="226">
        <v>93</v>
      </c>
      <c r="D9" s="226">
        <v>5</v>
      </c>
      <c r="E9" s="370">
        <v>1</v>
      </c>
      <c r="F9" s="371">
        <v>11150</v>
      </c>
      <c r="G9" s="372">
        <v>93</v>
      </c>
      <c r="H9" s="372">
        <v>6</v>
      </c>
      <c r="I9" s="373">
        <v>1</v>
      </c>
      <c r="J9" s="393">
        <v>17146</v>
      </c>
      <c r="K9" s="374">
        <v>93</v>
      </c>
      <c r="L9" s="374">
        <v>5</v>
      </c>
      <c r="M9" s="394">
        <v>2</v>
      </c>
      <c r="N9" s="318">
        <v>17471</v>
      </c>
      <c r="O9" s="226">
        <v>92</v>
      </c>
      <c r="P9" s="226">
        <v>6</v>
      </c>
      <c r="Q9" s="370">
        <v>2</v>
      </c>
      <c r="R9" s="318">
        <v>13784</v>
      </c>
      <c r="S9" s="375">
        <v>89</v>
      </c>
      <c r="T9" s="376">
        <v>9</v>
      </c>
      <c r="U9" s="582">
        <v>2</v>
      </c>
      <c r="V9" s="556">
        <v>2628</v>
      </c>
      <c r="W9" s="607">
        <v>86</v>
      </c>
      <c r="X9" s="608">
        <v>11</v>
      </c>
      <c r="Y9" s="608">
        <v>0</v>
      </c>
      <c r="Z9" s="609">
        <v>3</v>
      </c>
      <c r="AA9" s="318">
        <v>11331</v>
      </c>
      <c r="AB9" s="375">
        <v>89</v>
      </c>
      <c r="AC9" s="375">
        <v>9</v>
      </c>
      <c r="AD9" s="375">
        <v>0</v>
      </c>
      <c r="AE9" s="377">
        <v>2</v>
      </c>
      <c r="AF9" s="718">
        <v>2555</v>
      </c>
      <c r="AG9" s="375">
        <v>91</v>
      </c>
      <c r="AH9" s="376">
        <v>7</v>
      </c>
      <c r="AI9" s="376">
        <v>0</v>
      </c>
      <c r="AJ9" s="719">
        <v>2</v>
      </c>
      <c r="AK9" s="456"/>
      <c r="AL9" s="470"/>
      <c r="AM9" s="470"/>
      <c r="AN9" s="470"/>
    </row>
    <row r="10" spans="1:40" s="2" customFormat="1" ht="20.25" customHeight="1">
      <c r="A10" s="378" t="s">
        <v>79</v>
      </c>
      <c r="B10" s="329">
        <v>22523</v>
      </c>
      <c r="C10" s="226">
        <v>86</v>
      </c>
      <c r="D10" s="226">
        <v>9</v>
      </c>
      <c r="E10" s="370">
        <v>4</v>
      </c>
      <c r="F10" s="371">
        <v>21695</v>
      </c>
      <c r="G10" s="372">
        <v>87</v>
      </c>
      <c r="H10" s="372">
        <v>9</v>
      </c>
      <c r="I10" s="373">
        <v>4</v>
      </c>
      <c r="J10" s="393">
        <v>37204</v>
      </c>
      <c r="K10" s="374">
        <v>86</v>
      </c>
      <c r="L10" s="374">
        <v>8</v>
      </c>
      <c r="M10" s="394">
        <v>5</v>
      </c>
      <c r="N10" s="318">
        <v>47699</v>
      </c>
      <c r="O10" s="226">
        <v>85</v>
      </c>
      <c r="P10" s="226">
        <v>10</v>
      </c>
      <c r="Q10" s="370">
        <v>5</v>
      </c>
      <c r="R10" s="318">
        <v>34148</v>
      </c>
      <c r="S10" s="375">
        <v>84</v>
      </c>
      <c r="T10" s="376">
        <v>11</v>
      </c>
      <c r="U10" s="582">
        <v>5</v>
      </c>
      <c r="V10" s="556">
        <v>6106</v>
      </c>
      <c r="W10" s="607">
        <v>72</v>
      </c>
      <c r="X10" s="608">
        <v>17</v>
      </c>
      <c r="Y10" s="608">
        <v>5</v>
      </c>
      <c r="Z10" s="609">
        <v>5</v>
      </c>
      <c r="AA10" s="318">
        <v>28144</v>
      </c>
      <c r="AB10" s="375">
        <v>77</v>
      </c>
      <c r="AC10" s="375">
        <v>14</v>
      </c>
      <c r="AD10" s="375">
        <v>4</v>
      </c>
      <c r="AE10" s="377">
        <v>5</v>
      </c>
      <c r="AF10" s="718">
        <v>11612</v>
      </c>
      <c r="AG10" s="375">
        <v>67</v>
      </c>
      <c r="AH10" s="376">
        <v>20</v>
      </c>
      <c r="AI10" s="376">
        <v>5</v>
      </c>
      <c r="AJ10" s="719">
        <v>8</v>
      </c>
      <c r="AK10" s="456"/>
      <c r="AL10" s="470"/>
      <c r="AM10" s="470"/>
      <c r="AN10" s="470"/>
    </row>
    <row r="11" spans="1:40" s="2" customFormat="1" ht="22.5" customHeight="1">
      <c r="A11" s="378" t="s">
        <v>80</v>
      </c>
      <c r="B11" s="329">
        <v>67814</v>
      </c>
      <c r="C11" s="226">
        <v>84</v>
      </c>
      <c r="D11" s="226">
        <v>11</v>
      </c>
      <c r="E11" s="370">
        <v>5</v>
      </c>
      <c r="F11" s="371">
        <v>83019</v>
      </c>
      <c r="G11" s="372">
        <v>88</v>
      </c>
      <c r="H11" s="372">
        <v>8</v>
      </c>
      <c r="I11" s="373">
        <v>4</v>
      </c>
      <c r="J11" s="393">
        <v>81067</v>
      </c>
      <c r="K11" s="374">
        <v>89</v>
      </c>
      <c r="L11" s="374">
        <v>9</v>
      </c>
      <c r="M11" s="394">
        <v>3</v>
      </c>
      <c r="N11" s="318">
        <v>33716</v>
      </c>
      <c r="O11" s="226">
        <v>74</v>
      </c>
      <c r="P11" s="226">
        <v>23</v>
      </c>
      <c r="Q11" s="370">
        <v>3</v>
      </c>
      <c r="R11" s="318">
        <v>32645</v>
      </c>
      <c r="S11" s="375">
        <v>71</v>
      </c>
      <c r="T11" s="376">
        <v>25</v>
      </c>
      <c r="U11" s="582">
        <v>4</v>
      </c>
      <c r="V11" s="556">
        <v>4717</v>
      </c>
      <c r="W11" s="607">
        <v>52</v>
      </c>
      <c r="X11" s="608">
        <v>34</v>
      </c>
      <c r="Y11" s="608">
        <v>12</v>
      </c>
      <c r="Z11" s="609">
        <v>3</v>
      </c>
      <c r="AA11" s="318">
        <v>20475</v>
      </c>
      <c r="AB11" s="375">
        <v>63</v>
      </c>
      <c r="AC11" s="375">
        <v>30</v>
      </c>
      <c r="AD11" s="375">
        <v>5</v>
      </c>
      <c r="AE11" s="377">
        <v>3</v>
      </c>
      <c r="AF11" s="718">
        <v>5888</v>
      </c>
      <c r="AG11" s="375">
        <v>64</v>
      </c>
      <c r="AH11" s="376">
        <v>30</v>
      </c>
      <c r="AI11" s="376">
        <v>3</v>
      </c>
      <c r="AJ11" s="719">
        <v>2</v>
      </c>
      <c r="AK11" s="456"/>
      <c r="AL11" s="470"/>
      <c r="AM11" s="470"/>
      <c r="AN11" s="470"/>
    </row>
    <row r="12" spans="1:40" s="2" customFormat="1" ht="22.5" customHeight="1">
      <c r="A12" s="378" t="s">
        <v>81</v>
      </c>
      <c r="B12" s="329">
        <v>67417</v>
      </c>
      <c r="C12" s="226">
        <v>83</v>
      </c>
      <c r="D12" s="226">
        <v>9</v>
      </c>
      <c r="E12" s="370">
        <v>9</v>
      </c>
      <c r="F12" s="371">
        <v>67092</v>
      </c>
      <c r="G12" s="372">
        <v>83</v>
      </c>
      <c r="H12" s="372">
        <v>6</v>
      </c>
      <c r="I12" s="373">
        <v>10</v>
      </c>
      <c r="J12" s="393">
        <v>70957</v>
      </c>
      <c r="K12" s="374">
        <v>85</v>
      </c>
      <c r="L12" s="374">
        <v>8</v>
      </c>
      <c r="M12" s="394">
        <v>7</v>
      </c>
      <c r="N12" s="318">
        <v>62227</v>
      </c>
      <c r="O12" s="226">
        <v>78</v>
      </c>
      <c r="P12" s="226">
        <v>17</v>
      </c>
      <c r="Q12" s="370">
        <v>6</v>
      </c>
      <c r="R12" s="318">
        <v>51152</v>
      </c>
      <c r="S12" s="375">
        <v>70</v>
      </c>
      <c r="T12" s="376">
        <v>22</v>
      </c>
      <c r="U12" s="582">
        <v>8</v>
      </c>
      <c r="V12" s="556">
        <v>12254</v>
      </c>
      <c r="W12" s="607">
        <v>49</v>
      </c>
      <c r="X12" s="608">
        <v>18</v>
      </c>
      <c r="Y12" s="608">
        <v>25</v>
      </c>
      <c r="Z12" s="609">
        <v>8</v>
      </c>
      <c r="AA12" s="318">
        <v>37558</v>
      </c>
      <c r="AB12" s="375">
        <v>60</v>
      </c>
      <c r="AC12" s="375">
        <v>20</v>
      </c>
      <c r="AD12" s="375">
        <v>11</v>
      </c>
      <c r="AE12" s="377">
        <v>9</v>
      </c>
      <c r="AF12" s="718">
        <v>6005</v>
      </c>
      <c r="AG12" s="375">
        <v>53</v>
      </c>
      <c r="AH12" s="376">
        <v>18</v>
      </c>
      <c r="AI12" s="376">
        <v>7</v>
      </c>
      <c r="AJ12" s="719">
        <v>23</v>
      </c>
      <c r="AK12" s="456"/>
      <c r="AL12" s="470"/>
      <c r="AM12" s="470"/>
      <c r="AN12" s="470"/>
    </row>
    <row r="13" spans="1:40" s="2" customFormat="1" ht="22.5" customHeight="1">
      <c r="A13" s="379" t="s">
        <v>82</v>
      </c>
      <c r="B13" s="380">
        <v>462</v>
      </c>
      <c r="C13" s="381">
        <v>87</v>
      </c>
      <c r="D13" s="381">
        <v>10</v>
      </c>
      <c r="E13" s="382">
        <v>3</v>
      </c>
      <c r="F13" s="383">
        <v>351</v>
      </c>
      <c r="G13" s="384">
        <v>88</v>
      </c>
      <c r="H13" s="384">
        <v>7</v>
      </c>
      <c r="I13" s="385">
        <v>5</v>
      </c>
      <c r="J13" s="395">
        <v>980</v>
      </c>
      <c r="K13" s="386">
        <v>86</v>
      </c>
      <c r="L13" s="386">
        <v>9</v>
      </c>
      <c r="M13" s="396">
        <v>5</v>
      </c>
      <c r="N13" s="387">
        <v>1091</v>
      </c>
      <c r="O13" s="381">
        <v>88</v>
      </c>
      <c r="P13" s="381">
        <v>9</v>
      </c>
      <c r="Q13" s="382">
        <v>3</v>
      </c>
      <c r="R13" s="387">
        <v>920</v>
      </c>
      <c r="S13" s="388">
        <v>89</v>
      </c>
      <c r="T13" s="389">
        <v>9</v>
      </c>
      <c r="U13" s="583">
        <v>2</v>
      </c>
      <c r="V13" s="610">
        <v>310</v>
      </c>
      <c r="W13" s="611">
        <v>83</v>
      </c>
      <c r="X13" s="612">
        <v>13</v>
      </c>
      <c r="Y13" s="612">
        <v>0</v>
      </c>
      <c r="Z13" s="613">
        <v>4</v>
      </c>
      <c r="AA13" s="387">
        <v>1225</v>
      </c>
      <c r="AB13" s="388">
        <v>88</v>
      </c>
      <c r="AC13" s="388">
        <v>10</v>
      </c>
      <c r="AD13" s="388">
        <v>0</v>
      </c>
      <c r="AE13" s="390">
        <v>2</v>
      </c>
      <c r="AF13" s="720">
        <v>520</v>
      </c>
      <c r="AG13" s="388">
        <v>86</v>
      </c>
      <c r="AH13" s="389">
        <v>11</v>
      </c>
      <c r="AI13" s="389">
        <v>0</v>
      </c>
      <c r="AJ13" s="721">
        <v>3</v>
      </c>
      <c r="AK13" s="456"/>
      <c r="AL13" s="470"/>
      <c r="AM13" s="470"/>
      <c r="AN13" s="470"/>
    </row>
    <row r="14" spans="1:40" s="2" customFormat="1" ht="22.5" customHeight="1">
      <c r="A14" s="378"/>
      <c r="B14" s="318"/>
      <c r="C14" s="226"/>
      <c r="D14" s="226"/>
      <c r="E14" s="226"/>
      <c r="F14" s="371"/>
      <c r="G14" s="372"/>
      <c r="H14" s="372"/>
      <c r="I14" s="373"/>
      <c r="J14" s="672"/>
      <c r="K14" s="374"/>
      <c r="L14" s="374"/>
      <c r="M14" s="374"/>
      <c r="N14" s="318"/>
      <c r="O14" s="226"/>
      <c r="P14" s="226"/>
      <c r="Q14" s="226"/>
      <c r="R14" s="318"/>
      <c r="S14" s="375"/>
      <c r="T14" s="376"/>
      <c r="U14" s="582"/>
      <c r="V14" s="39"/>
      <c r="W14" s="607"/>
      <c r="X14" s="608"/>
      <c r="Y14" s="608"/>
      <c r="Z14" s="608"/>
      <c r="AA14" s="318"/>
      <c r="AB14" s="375"/>
      <c r="AC14" s="375"/>
      <c r="AD14" s="375"/>
      <c r="AE14" s="375"/>
      <c r="AF14" s="718"/>
      <c r="AG14" s="375"/>
      <c r="AH14" s="376"/>
      <c r="AI14" s="376"/>
      <c r="AJ14" s="582"/>
      <c r="AK14" s="456"/>
      <c r="AL14" s="470"/>
      <c r="AM14" s="470"/>
      <c r="AN14" s="470"/>
    </row>
    <row r="15" spans="1:35" ht="12.75">
      <c r="A15" s="23" t="s">
        <v>34</v>
      </c>
      <c r="B15" s="123"/>
      <c r="C15" s="197"/>
      <c r="D15" s="198"/>
      <c r="E15" s="123"/>
      <c r="F15" s="199"/>
      <c r="G15" s="197"/>
      <c r="H15" s="199"/>
      <c r="I15" s="199"/>
      <c r="J15" s="199"/>
      <c r="K15" s="197"/>
      <c r="L15" s="199"/>
      <c r="M15" s="199"/>
      <c r="N15" s="199"/>
      <c r="O15" s="197"/>
      <c r="P15" s="199"/>
      <c r="Q15" s="199"/>
      <c r="R15" s="200"/>
      <c r="S15" s="197"/>
      <c r="T15" s="200"/>
      <c r="U15" s="199"/>
      <c r="V15" s="201"/>
      <c r="W15" s="197"/>
      <c r="X15" s="199"/>
      <c r="Y15" s="199"/>
      <c r="Z15" s="199"/>
      <c r="AA15" s="205"/>
      <c r="AB15" s="197"/>
      <c r="AC15" s="202"/>
      <c r="AD15" s="202"/>
      <c r="AE15" s="202"/>
      <c r="AI15" s="376"/>
    </row>
    <row r="16" spans="1:32" ht="12.75">
      <c r="A16" s="619" t="s">
        <v>403</v>
      </c>
      <c r="B16" s="203"/>
      <c r="C16" s="197"/>
      <c r="D16" s="204"/>
      <c r="E16" s="204"/>
      <c r="F16" s="199"/>
      <c r="G16" s="197"/>
      <c r="H16" s="199"/>
      <c r="I16" s="199"/>
      <c r="J16" s="199"/>
      <c r="K16" s="197"/>
      <c r="L16" s="199"/>
      <c r="M16" s="199"/>
      <c r="N16" s="199"/>
      <c r="O16" s="197"/>
      <c r="P16" s="199"/>
      <c r="Q16" s="199"/>
      <c r="R16" s="200"/>
      <c r="S16" s="197"/>
      <c r="T16" s="200"/>
      <c r="U16" s="199"/>
      <c r="V16" s="504"/>
      <c r="W16" s="197"/>
      <c r="X16" s="199"/>
      <c r="Y16" s="199"/>
      <c r="Z16" s="199"/>
      <c r="AA16" s="205"/>
      <c r="AB16" s="197"/>
      <c r="AC16" s="202"/>
      <c r="AD16" s="202"/>
      <c r="AE16" s="202"/>
      <c r="AF16" s="509"/>
    </row>
    <row r="17" spans="1:32" ht="12.75">
      <c r="A17" s="114"/>
      <c r="B17" s="114"/>
      <c r="C17" s="197"/>
      <c r="D17" s="199"/>
      <c r="E17" s="199"/>
      <c r="F17" s="199"/>
      <c r="G17" s="197"/>
      <c r="H17" s="199"/>
      <c r="I17" s="199"/>
      <c r="J17" s="199"/>
      <c r="K17" s="197"/>
      <c r="L17" s="199"/>
      <c r="M17" s="199"/>
      <c r="N17" s="199"/>
      <c r="O17" s="197"/>
      <c r="P17" s="199"/>
      <c r="Q17" s="199"/>
      <c r="R17" s="200"/>
      <c r="S17" s="197"/>
      <c r="T17" s="200"/>
      <c r="U17" s="199"/>
      <c r="V17" s="201"/>
      <c r="W17" s="197"/>
      <c r="X17" s="199"/>
      <c r="Y17" s="199"/>
      <c r="Z17" s="199"/>
      <c r="AA17" s="205"/>
      <c r="AB17" s="197"/>
      <c r="AC17" s="202"/>
      <c r="AD17" s="202"/>
      <c r="AE17" s="202"/>
      <c r="AF17" s="509"/>
    </row>
    <row r="18" spans="1:32" ht="12.75">
      <c r="A18" s="124" t="s">
        <v>35</v>
      </c>
      <c r="B18" s="114"/>
      <c r="C18" s="197"/>
      <c r="D18" s="199"/>
      <c r="E18" s="199"/>
      <c r="F18" s="199"/>
      <c r="G18" s="197"/>
      <c r="H18" s="199"/>
      <c r="I18" s="199"/>
      <c r="J18" s="199"/>
      <c r="K18" s="197"/>
      <c r="L18" s="199"/>
      <c r="M18" s="199"/>
      <c r="N18" s="199"/>
      <c r="O18" s="197"/>
      <c r="P18" s="199"/>
      <c r="Q18" s="199"/>
      <c r="R18" s="200"/>
      <c r="S18" s="197"/>
      <c r="T18" s="200"/>
      <c r="U18" s="199"/>
      <c r="V18" s="201"/>
      <c r="W18" s="197"/>
      <c r="X18" s="199"/>
      <c r="Y18" s="199"/>
      <c r="Z18" s="199"/>
      <c r="AA18" s="205"/>
      <c r="AB18" s="197"/>
      <c r="AC18" s="202"/>
      <c r="AD18" s="202"/>
      <c r="AE18" s="202"/>
      <c r="AF18" s="509"/>
    </row>
    <row r="19" spans="1:32" ht="12.75">
      <c r="A19" s="125" t="s">
        <v>163</v>
      </c>
      <c r="B19" s="125"/>
      <c r="C19" s="125"/>
      <c r="D19" s="125"/>
      <c r="E19" s="125"/>
      <c r="F19" s="114"/>
      <c r="G19" s="114"/>
      <c r="H19" s="114"/>
      <c r="I19" s="114"/>
      <c r="J19" s="114"/>
      <c r="K19" s="114"/>
      <c r="L19" s="114"/>
      <c r="M19" s="114"/>
      <c r="N19" s="16"/>
      <c r="O19" s="16"/>
      <c r="P19" s="16"/>
      <c r="AA19" s="205"/>
      <c r="AB19"/>
      <c r="AC19"/>
      <c r="AD19"/>
      <c r="AE19"/>
      <c r="AF19" s="509"/>
    </row>
    <row r="20" spans="1:32" ht="12.75">
      <c r="A20" s="125" t="s">
        <v>164</v>
      </c>
      <c r="B20" s="125"/>
      <c r="C20" s="125"/>
      <c r="D20" s="125"/>
      <c r="E20" s="125"/>
      <c r="F20" s="114"/>
      <c r="G20" s="114"/>
      <c r="H20" s="114"/>
      <c r="I20" s="114"/>
      <c r="J20" s="114"/>
      <c r="K20" s="114"/>
      <c r="L20" s="114"/>
      <c r="M20" s="114"/>
      <c r="N20" s="16"/>
      <c r="O20" s="16"/>
      <c r="P20" s="16"/>
      <c r="AA20" s="205"/>
      <c r="AB20"/>
      <c r="AC20"/>
      <c r="AD20"/>
      <c r="AE20"/>
      <c r="AF20" s="509"/>
    </row>
    <row r="21" spans="1:31" ht="12.75">
      <c r="A21" s="26" t="s">
        <v>144</v>
      </c>
      <c r="B21" s="126"/>
      <c r="C21" s="126"/>
      <c r="D21" s="126"/>
      <c r="E21" s="126"/>
      <c r="F21" s="206"/>
      <c r="G21" s="126"/>
      <c r="H21" s="126"/>
      <c r="I21" s="126"/>
      <c r="J21" s="206"/>
      <c r="K21" s="114"/>
      <c r="L21" s="114"/>
      <c r="M21" s="114"/>
      <c r="N21" s="206"/>
      <c r="O21" s="114"/>
      <c r="P21" s="114"/>
      <c r="Q21" s="114"/>
      <c r="R21" s="206"/>
      <c r="S21" s="115"/>
      <c r="T21" s="115"/>
      <c r="U21" s="115"/>
      <c r="V21" s="115"/>
      <c r="W21" s="115"/>
      <c r="X21" s="115"/>
      <c r="Y21" s="115"/>
      <c r="Z21" s="115"/>
      <c r="AA21" s="207"/>
      <c r="AB21" s="188"/>
      <c r="AC21" s="188"/>
      <c r="AD21" s="188"/>
      <c r="AE21" s="188"/>
    </row>
    <row r="22" spans="1:31" ht="12.75">
      <c r="A22" s="26" t="s">
        <v>145</v>
      </c>
      <c r="B22" s="126"/>
      <c r="C22" s="126"/>
      <c r="D22" s="126"/>
      <c r="E22" s="126"/>
      <c r="F22" s="126"/>
      <c r="G22" s="126"/>
      <c r="H22" s="126"/>
      <c r="I22" s="126"/>
      <c r="J22" s="114"/>
      <c r="K22" s="114"/>
      <c r="L22" s="114"/>
      <c r="M22" s="114"/>
      <c r="N22" s="114"/>
      <c r="O22" s="114"/>
      <c r="P22" s="114"/>
      <c r="Q22" s="114"/>
      <c r="R22" s="114"/>
      <c r="S22" s="114"/>
      <c r="T22" s="114"/>
      <c r="U22" s="114"/>
      <c r="V22" s="114"/>
      <c r="W22" s="114"/>
      <c r="X22" s="114"/>
      <c r="Y22" s="114"/>
      <c r="Z22" s="114"/>
      <c r="AA22" s="207"/>
      <c r="AB22" s="188"/>
      <c r="AC22" s="188"/>
      <c r="AD22" s="188"/>
      <c r="AE22" s="188"/>
    </row>
    <row r="23" spans="1:31" ht="12.75">
      <c r="A23" s="26" t="s">
        <v>146</v>
      </c>
      <c r="B23" s="126"/>
      <c r="C23" s="126"/>
      <c r="D23" s="126"/>
      <c r="E23" s="126"/>
      <c r="F23" s="126"/>
      <c r="G23" s="126"/>
      <c r="H23" s="126"/>
      <c r="I23" s="126"/>
      <c r="J23" s="114"/>
      <c r="K23" s="114"/>
      <c r="L23" s="114"/>
      <c r="M23" s="114"/>
      <c r="N23" s="114"/>
      <c r="O23" s="114"/>
      <c r="P23" s="114"/>
      <c r="Q23" s="114"/>
      <c r="R23" s="114"/>
      <c r="S23" s="114"/>
      <c r="T23" s="114"/>
      <c r="U23" s="114"/>
      <c r="V23" s="114"/>
      <c r="W23" s="114"/>
      <c r="X23" s="114"/>
      <c r="Y23" s="114"/>
      <c r="Z23" s="114"/>
      <c r="AA23" s="207"/>
      <c r="AB23" s="188"/>
      <c r="AC23" s="188"/>
      <c r="AD23" s="188"/>
      <c r="AE23" s="188"/>
    </row>
    <row r="24" spans="1:31" ht="12.75">
      <c r="A24" s="126"/>
      <c r="B24" s="126"/>
      <c r="C24" s="126"/>
      <c r="D24" s="126"/>
      <c r="E24" s="126"/>
      <c r="F24" s="126"/>
      <c r="G24" s="126"/>
      <c r="H24" s="126"/>
      <c r="I24" s="126"/>
      <c r="J24" s="114"/>
      <c r="K24" s="114"/>
      <c r="L24" s="114"/>
      <c r="M24" s="114"/>
      <c r="N24" s="114"/>
      <c r="O24" s="114"/>
      <c r="P24" s="114"/>
      <c r="Q24" s="114"/>
      <c r="R24" s="114"/>
      <c r="S24" s="114"/>
      <c r="T24" s="114"/>
      <c r="U24" s="114"/>
      <c r="V24" s="114"/>
      <c r="W24" s="114"/>
      <c r="X24" s="114"/>
      <c r="Y24" s="114"/>
      <c r="Z24" s="114"/>
      <c r="AA24" s="207"/>
      <c r="AB24" s="114"/>
      <c r="AC24" s="114"/>
      <c r="AD24" s="114"/>
      <c r="AE24" s="114"/>
    </row>
    <row r="25" spans="1:31" ht="12.75">
      <c r="A25" s="74" t="s">
        <v>402</v>
      </c>
      <c r="B25" s="126"/>
      <c r="C25" s="126"/>
      <c r="D25" s="126"/>
      <c r="E25" s="126"/>
      <c r="F25" s="56"/>
      <c r="G25" s="56"/>
      <c r="H25" s="56"/>
      <c r="I25" s="56"/>
      <c r="J25" s="56"/>
      <c r="K25" s="56"/>
      <c r="L25" s="56"/>
      <c r="M25" s="114"/>
      <c r="N25" s="114"/>
      <c r="O25" s="114"/>
      <c r="P25" s="114"/>
      <c r="Q25" s="114"/>
      <c r="R25" s="114"/>
      <c r="S25" s="114"/>
      <c r="T25" s="114"/>
      <c r="U25" s="114"/>
      <c r="V25" s="114"/>
      <c r="W25" s="114"/>
      <c r="X25" s="114"/>
      <c r="Y25" s="114"/>
      <c r="Z25" s="114"/>
      <c r="AA25" s="114"/>
      <c r="AB25" s="114"/>
      <c r="AC25" s="114"/>
      <c r="AD25" s="114"/>
      <c r="AE25" s="114"/>
    </row>
    <row r="26" spans="1:31" ht="12.75">
      <c r="A26" s="74" t="s">
        <v>401</v>
      </c>
      <c r="B26" s="65"/>
      <c r="C26" s="65"/>
      <c r="D26" s="65"/>
      <c r="E26" s="65"/>
      <c r="F26" s="65"/>
      <c r="G26" s="65"/>
      <c r="H26" s="65"/>
      <c r="I26" s="65"/>
      <c r="J26" s="65"/>
      <c r="K26" s="65"/>
      <c r="L26" s="127"/>
      <c r="M26" s="114"/>
      <c r="N26" s="114"/>
      <c r="O26" s="114"/>
      <c r="P26" s="114"/>
      <c r="Q26" s="114"/>
      <c r="R26" s="114"/>
      <c r="S26" s="114"/>
      <c r="T26" s="114"/>
      <c r="U26" s="114"/>
      <c r="V26" s="114"/>
      <c r="W26" s="114"/>
      <c r="X26" s="114"/>
      <c r="Y26" s="114"/>
      <c r="Z26" s="114"/>
      <c r="AA26" s="114"/>
      <c r="AB26" s="114"/>
      <c r="AC26" s="114"/>
      <c r="AD26" s="114"/>
      <c r="AE26" s="114"/>
    </row>
    <row r="27" spans="1:31" ht="12.75">
      <c r="A27" s="208"/>
      <c r="B27" s="208"/>
      <c r="C27" s="208"/>
      <c r="D27" s="208"/>
      <c r="E27" s="208"/>
      <c r="F27" s="208"/>
      <c r="G27" s="208"/>
      <c r="H27" s="208"/>
      <c r="I27" s="208"/>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12.7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row>
  </sheetData>
  <sheetProtection/>
  <protectedRanges>
    <protectedRange sqref="V15:V18 AA15:AA24" name="Range1_1"/>
  </protectedRanges>
  <mergeCells count="15">
    <mergeCell ref="AF4:AJ4"/>
    <mergeCell ref="AF5:AJ5"/>
    <mergeCell ref="R4:U4"/>
    <mergeCell ref="F4:I4"/>
    <mergeCell ref="J4:M4"/>
    <mergeCell ref="N4:Q4"/>
    <mergeCell ref="B4:E4"/>
    <mergeCell ref="V4:AE4"/>
    <mergeCell ref="B5:E5"/>
    <mergeCell ref="F5:I5"/>
    <mergeCell ref="J5:M5"/>
    <mergeCell ref="N5:Q5"/>
    <mergeCell ref="R5:U5"/>
    <mergeCell ref="V5:Y5"/>
    <mergeCell ref="AA5:AE5"/>
  </mergeCells>
  <hyperlinks>
    <hyperlink ref="AJ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9" r:id="rId1"/>
  <headerFooter alignWithMargins="0">
    <oddHeader>&amp;CTribunal Statistics Quarterly
October to December 2013</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23"/>
  <sheetViews>
    <sheetView zoomScale="85" zoomScaleNormal="85" zoomScalePageLayoutView="0" workbookViewId="0" topLeftCell="A1">
      <selection activeCell="Q31" sqref="Q31"/>
    </sheetView>
  </sheetViews>
  <sheetFormatPr defaultColWidth="9.140625" defaultRowHeight="12.75"/>
  <cols>
    <col min="1" max="1" width="22.140625" style="109" customWidth="1"/>
    <col min="2" max="2" width="10.57421875" style="109" bestFit="1" customWidth="1"/>
    <col min="3" max="4" width="4.8515625" style="109" customWidth="1"/>
    <col min="5" max="5" width="10.57421875" style="109" bestFit="1" customWidth="1"/>
    <col min="6" max="7" width="4.8515625" style="109" customWidth="1"/>
    <col min="8" max="8" width="10.8515625" style="109" customWidth="1"/>
    <col min="9" max="10" width="4.8515625" style="109" customWidth="1"/>
    <col min="11" max="11" width="10.8515625" style="109" bestFit="1" customWidth="1"/>
    <col min="12" max="13" width="4.8515625" style="109" customWidth="1"/>
    <col min="14" max="14" width="10.57421875" style="109" bestFit="1" customWidth="1"/>
    <col min="15" max="16" width="4.8515625" style="109" customWidth="1"/>
    <col min="17" max="17" width="10.57421875" style="109" bestFit="1" customWidth="1"/>
    <col min="18" max="19" width="4.8515625" style="109" customWidth="1"/>
    <col min="20" max="20" width="10.28125" style="109" customWidth="1"/>
    <col min="21" max="22" width="4.8515625" style="109" customWidth="1"/>
    <col min="23" max="23" width="10.57421875" style="109" customWidth="1"/>
    <col min="24" max="25" width="5.00390625" style="109" customWidth="1"/>
    <col min="26" max="16384" width="9.140625" style="109" customWidth="1"/>
  </cols>
  <sheetData>
    <row r="1" spans="1:26" ht="15">
      <c r="A1" s="138" t="s">
        <v>147</v>
      </c>
      <c r="B1" s="178"/>
      <c r="C1" s="178"/>
      <c r="D1" s="178"/>
      <c r="E1" s="178"/>
      <c r="F1" s="178"/>
      <c r="G1" s="178"/>
      <c r="H1" s="114"/>
      <c r="I1" s="114"/>
      <c r="J1" s="114"/>
      <c r="K1" s="114"/>
      <c r="L1" s="114"/>
      <c r="M1" s="114"/>
      <c r="N1" s="114"/>
      <c r="O1" s="114"/>
      <c r="P1" s="114"/>
      <c r="Q1" s="114"/>
      <c r="R1" s="114"/>
      <c r="S1" s="114"/>
      <c r="T1" s="114"/>
      <c r="U1" s="114"/>
      <c r="V1" s="114"/>
      <c r="Y1" s="7" t="s">
        <v>12</v>
      </c>
      <c r="Z1" s="178"/>
    </row>
    <row r="2" spans="1:22" ht="15">
      <c r="A2" s="138" t="s">
        <v>276</v>
      </c>
      <c r="B2" s="178"/>
      <c r="C2" s="178"/>
      <c r="D2" s="178"/>
      <c r="E2" s="178"/>
      <c r="F2" s="178"/>
      <c r="G2" s="178"/>
      <c r="H2" s="114"/>
      <c r="I2" s="114"/>
      <c r="J2" s="114"/>
      <c r="K2" s="114"/>
      <c r="L2" s="114"/>
      <c r="M2" s="115"/>
      <c r="N2" s="114"/>
      <c r="O2" s="114"/>
      <c r="P2" s="114"/>
      <c r="Q2" s="114"/>
      <c r="R2" s="114"/>
      <c r="S2" s="114"/>
      <c r="T2" s="114"/>
      <c r="U2" s="114"/>
      <c r="V2" s="114"/>
    </row>
    <row r="3" spans="1:22" ht="12.75">
      <c r="A3" s="112"/>
      <c r="B3" s="112"/>
      <c r="C3" s="112"/>
      <c r="D3" s="112"/>
      <c r="E3" s="112"/>
      <c r="F3" s="112"/>
      <c r="G3" s="112"/>
      <c r="H3" s="114"/>
      <c r="I3" s="114"/>
      <c r="J3" s="114"/>
      <c r="K3" s="114"/>
      <c r="L3" s="114"/>
      <c r="M3" s="114"/>
      <c r="N3" s="115"/>
      <c r="O3" s="115"/>
      <c r="P3" s="114"/>
      <c r="Q3" s="115"/>
      <c r="R3" s="115"/>
      <c r="S3" s="114"/>
      <c r="T3" s="115"/>
      <c r="U3" s="114"/>
      <c r="V3" s="115"/>
    </row>
    <row r="4" spans="1:25" ht="12.75">
      <c r="A4" s="179"/>
      <c r="B4" s="864" t="s">
        <v>13</v>
      </c>
      <c r="C4" s="865"/>
      <c r="D4" s="866"/>
      <c r="E4" s="853" t="s">
        <v>14</v>
      </c>
      <c r="F4" s="869"/>
      <c r="G4" s="869"/>
      <c r="H4" s="850" t="s">
        <v>15</v>
      </c>
      <c r="I4" s="869"/>
      <c r="J4" s="872"/>
      <c r="K4" s="850" t="s">
        <v>77</v>
      </c>
      <c r="L4" s="869"/>
      <c r="M4" s="872"/>
      <c r="N4" s="810" t="s">
        <v>17</v>
      </c>
      <c r="O4" s="810"/>
      <c r="P4" s="811"/>
      <c r="Q4" s="864" t="s">
        <v>18</v>
      </c>
      <c r="R4" s="877"/>
      <c r="S4" s="877"/>
      <c r="T4" s="878"/>
      <c r="U4" s="878"/>
      <c r="V4" s="879"/>
      <c r="W4" s="810" t="s">
        <v>266</v>
      </c>
      <c r="X4" s="810"/>
      <c r="Y4" s="811"/>
    </row>
    <row r="5" spans="1:25" ht="12.75">
      <c r="A5" s="180"/>
      <c r="B5" s="860" t="s">
        <v>23</v>
      </c>
      <c r="C5" s="867"/>
      <c r="D5" s="868"/>
      <c r="E5" s="861" t="s">
        <v>23</v>
      </c>
      <c r="F5" s="867"/>
      <c r="G5" s="867"/>
      <c r="H5" s="860" t="s">
        <v>23</v>
      </c>
      <c r="I5" s="867"/>
      <c r="J5" s="868"/>
      <c r="K5" s="860" t="s">
        <v>23</v>
      </c>
      <c r="L5" s="867"/>
      <c r="M5" s="868"/>
      <c r="N5" s="853" t="s">
        <v>23</v>
      </c>
      <c r="O5" s="870"/>
      <c r="P5" s="871"/>
      <c r="Q5" s="853" t="s">
        <v>302</v>
      </c>
      <c r="R5" s="870"/>
      <c r="S5" s="871"/>
      <c r="T5" s="853" t="s">
        <v>23</v>
      </c>
      <c r="U5" s="870"/>
      <c r="V5" s="871"/>
      <c r="W5" s="853" t="s">
        <v>302</v>
      </c>
      <c r="X5" s="870"/>
      <c r="Y5" s="871"/>
    </row>
    <row r="6" spans="1:25" ht="51">
      <c r="A6" s="180"/>
      <c r="B6" s="874" t="s">
        <v>148</v>
      </c>
      <c r="C6" s="181" t="s">
        <v>149</v>
      </c>
      <c r="D6" s="397" t="s">
        <v>150</v>
      </c>
      <c r="E6" s="873" t="s">
        <v>148</v>
      </c>
      <c r="F6" s="181" t="s">
        <v>149</v>
      </c>
      <c r="G6" s="181" t="s">
        <v>150</v>
      </c>
      <c r="H6" s="874" t="s">
        <v>148</v>
      </c>
      <c r="I6" s="181" t="s">
        <v>149</v>
      </c>
      <c r="J6" s="397" t="s">
        <v>150</v>
      </c>
      <c r="K6" s="873" t="s">
        <v>148</v>
      </c>
      <c r="L6" s="181" t="s">
        <v>149</v>
      </c>
      <c r="M6" s="444" t="s">
        <v>150</v>
      </c>
      <c r="N6" s="873" t="s">
        <v>148</v>
      </c>
      <c r="O6" s="181" t="s">
        <v>149</v>
      </c>
      <c r="P6" s="397" t="s">
        <v>150</v>
      </c>
      <c r="Q6" s="874" t="s">
        <v>148</v>
      </c>
      <c r="R6" s="181" t="s">
        <v>149</v>
      </c>
      <c r="S6" s="181" t="s">
        <v>150</v>
      </c>
      <c r="T6" s="873" t="s">
        <v>148</v>
      </c>
      <c r="U6" s="181" t="s">
        <v>149</v>
      </c>
      <c r="V6" s="397" t="s">
        <v>150</v>
      </c>
      <c r="W6" s="873" t="s">
        <v>148</v>
      </c>
      <c r="X6" s="181" t="s">
        <v>149</v>
      </c>
      <c r="Y6" s="397" t="s">
        <v>150</v>
      </c>
    </row>
    <row r="7" spans="1:25" ht="12.75">
      <c r="A7" s="183"/>
      <c r="B7" s="875"/>
      <c r="C7" s="184" t="s">
        <v>143</v>
      </c>
      <c r="D7" s="342" t="s">
        <v>143</v>
      </c>
      <c r="E7" s="819"/>
      <c r="F7" s="184" t="s">
        <v>143</v>
      </c>
      <c r="G7" s="184" t="s">
        <v>143</v>
      </c>
      <c r="H7" s="875"/>
      <c r="I7" s="184" t="s">
        <v>143</v>
      </c>
      <c r="J7" s="342" t="s">
        <v>143</v>
      </c>
      <c r="K7" s="819"/>
      <c r="L7" s="184" t="s">
        <v>143</v>
      </c>
      <c r="M7" s="342" t="s">
        <v>143</v>
      </c>
      <c r="N7" s="819"/>
      <c r="O7" s="184" t="s">
        <v>143</v>
      </c>
      <c r="P7" s="342" t="s">
        <v>143</v>
      </c>
      <c r="Q7" s="875"/>
      <c r="R7" s="184" t="s">
        <v>143</v>
      </c>
      <c r="S7" s="184" t="s">
        <v>143</v>
      </c>
      <c r="T7" s="819"/>
      <c r="U7" s="184" t="s">
        <v>143</v>
      </c>
      <c r="V7" s="342" t="s">
        <v>143</v>
      </c>
      <c r="W7" s="876"/>
      <c r="X7" s="184" t="s">
        <v>143</v>
      </c>
      <c r="Y7" s="342" t="s">
        <v>143</v>
      </c>
    </row>
    <row r="8" spans="1:28" ht="45.75" customHeight="1">
      <c r="A8" s="119" t="s">
        <v>162</v>
      </c>
      <c r="B8" s="398">
        <v>145702</v>
      </c>
      <c r="C8" s="210">
        <v>34</v>
      </c>
      <c r="D8" s="399">
        <v>66</v>
      </c>
      <c r="E8" s="209">
        <v>158573</v>
      </c>
      <c r="F8" s="210">
        <v>39</v>
      </c>
      <c r="G8" s="210">
        <v>61</v>
      </c>
      <c r="H8" s="398">
        <v>180936</v>
      </c>
      <c r="I8" s="187">
        <v>41</v>
      </c>
      <c r="J8" s="404">
        <v>59</v>
      </c>
      <c r="K8" s="186">
        <v>130880</v>
      </c>
      <c r="L8" s="185">
        <v>48.495268035497915</v>
      </c>
      <c r="M8" s="344">
        <v>51.504731964502085</v>
      </c>
      <c r="N8" s="186">
        <v>100720</v>
      </c>
      <c r="O8" s="185">
        <v>45.069499602859416</v>
      </c>
      <c r="P8" s="344">
        <v>54.93050039714059</v>
      </c>
      <c r="Q8" s="186">
        <v>15408</v>
      </c>
      <c r="R8" s="185">
        <v>45</v>
      </c>
      <c r="S8" s="344">
        <v>55</v>
      </c>
      <c r="T8" s="186">
        <v>68187</v>
      </c>
      <c r="U8" s="185">
        <v>44</v>
      </c>
      <c r="V8" s="344">
        <v>56</v>
      </c>
      <c r="W8" s="186">
        <f>SUM(W9:W13)</f>
        <v>17496</v>
      </c>
      <c r="X8" s="185">
        <v>44</v>
      </c>
      <c r="Y8" s="344">
        <v>56</v>
      </c>
      <c r="AA8" s="471"/>
      <c r="AB8" s="471"/>
    </row>
    <row r="9" spans="1:28" s="47" customFormat="1" ht="15" customHeight="1">
      <c r="A9" s="189" t="s">
        <v>78</v>
      </c>
      <c r="B9" s="400">
        <v>12943</v>
      </c>
      <c r="C9" s="212">
        <v>24</v>
      </c>
      <c r="D9" s="401">
        <v>76</v>
      </c>
      <c r="E9" s="211">
        <v>10358</v>
      </c>
      <c r="F9" s="212">
        <v>26</v>
      </c>
      <c r="G9" s="212">
        <v>74</v>
      </c>
      <c r="H9" s="400">
        <v>15873</v>
      </c>
      <c r="I9" s="192">
        <v>29.804019785861875</v>
      </c>
      <c r="J9" s="405">
        <v>70.19598021413812</v>
      </c>
      <c r="K9" s="191">
        <v>16056</v>
      </c>
      <c r="L9" s="190">
        <v>29</v>
      </c>
      <c r="M9" s="345">
        <v>71</v>
      </c>
      <c r="N9" s="191">
        <v>12329</v>
      </c>
      <c r="O9" s="190">
        <v>28.88312109660151</v>
      </c>
      <c r="P9" s="345">
        <v>71.1168789033985</v>
      </c>
      <c r="Q9" s="191">
        <v>2262</v>
      </c>
      <c r="R9" s="190">
        <v>30</v>
      </c>
      <c r="S9" s="345">
        <v>70</v>
      </c>
      <c r="T9" s="191">
        <v>10106</v>
      </c>
      <c r="U9" s="190">
        <v>30</v>
      </c>
      <c r="V9" s="345">
        <v>70</v>
      </c>
      <c r="W9" s="191">
        <v>2323</v>
      </c>
      <c r="X9" s="190">
        <v>29</v>
      </c>
      <c r="Y9" s="345">
        <v>71</v>
      </c>
      <c r="AA9" s="471"/>
      <c r="AB9" s="471"/>
    </row>
    <row r="10" spans="1:28" s="47" customFormat="1" ht="15" customHeight="1">
      <c r="A10" s="189" t="s">
        <v>79</v>
      </c>
      <c r="B10" s="400">
        <v>19470</v>
      </c>
      <c r="C10" s="212">
        <v>34</v>
      </c>
      <c r="D10" s="401">
        <v>66</v>
      </c>
      <c r="E10" s="211">
        <v>18805</v>
      </c>
      <c r="F10" s="212">
        <v>43</v>
      </c>
      <c r="G10" s="212">
        <v>57</v>
      </c>
      <c r="H10" s="400">
        <v>32158</v>
      </c>
      <c r="I10" s="192">
        <v>52</v>
      </c>
      <c r="J10" s="405">
        <v>48</v>
      </c>
      <c r="K10" s="191">
        <v>40609</v>
      </c>
      <c r="L10" s="190">
        <v>56</v>
      </c>
      <c r="M10" s="345">
        <v>44</v>
      </c>
      <c r="N10" s="191">
        <v>28626</v>
      </c>
      <c r="O10" s="190">
        <v>51.42527771955565</v>
      </c>
      <c r="P10" s="345">
        <v>48.57472228044435</v>
      </c>
      <c r="Q10" s="191">
        <v>4393</v>
      </c>
      <c r="R10" s="190">
        <v>49</v>
      </c>
      <c r="S10" s="345">
        <v>51</v>
      </c>
      <c r="T10" s="191">
        <v>21669</v>
      </c>
      <c r="U10" s="190">
        <v>49</v>
      </c>
      <c r="V10" s="345">
        <v>51</v>
      </c>
      <c r="W10" s="191">
        <v>7767</v>
      </c>
      <c r="X10" s="190">
        <v>49</v>
      </c>
      <c r="Y10" s="345">
        <v>51</v>
      </c>
      <c r="AA10" s="471"/>
      <c r="AB10" s="471"/>
    </row>
    <row r="11" spans="1:28" s="47" customFormat="1" ht="15" customHeight="1">
      <c r="A11" s="189" t="s">
        <v>80</v>
      </c>
      <c r="B11" s="400">
        <v>57056</v>
      </c>
      <c r="C11" s="212">
        <v>32</v>
      </c>
      <c r="D11" s="401">
        <v>68</v>
      </c>
      <c r="E11" s="211">
        <v>73256</v>
      </c>
      <c r="F11" s="212">
        <v>36</v>
      </c>
      <c r="G11" s="212">
        <v>64</v>
      </c>
      <c r="H11" s="400">
        <v>71779</v>
      </c>
      <c r="I11" s="192">
        <v>36</v>
      </c>
      <c r="J11" s="405">
        <v>64</v>
      </c>
      <c r="K11" s="191">
        <v>25009</v>
      </c>
      <c r="L11" s="190">
        <v>51</v>
      </c>
      <c r="M11" s="345">
        <v>49</v>
      </c>
      <c r="N11" s="191">
        <v>23090</v>
      </c>
      <c r="O11" s="190">
        <v>50.935469900389776</v>
      </c>
      <c r="P11" s="345">
        <v>49.064530099610224</v>
      </c>
      <c r="Q11" s="191">
        <v>2437</v>
      </c>
      <c r="R11" s="190">
        <v>50</v>
      </c>
      <c r="S11" s="345">
        <v>50</v>
      </c>
      <c r="T11" s="191">
        <v>12815</v>
      </c>
      <c r="U11" s="190">
        <v>50</v>
      </c>
      <c r="V11" s="345">
        <v>50</v>
      </c>
      <c r="W11" s="191">
        <v>3796</v>
      </c>
      <c r="X11" s="190">
        <v>44</v>
      </c>
      <c r="Y11" s="345">
        <v>56</v>
      </c>
      <c r="AA11" s="471"/>
      <c r="AB11" s="471"/>
    </row>
    <row r="12" spans="1:28" s="47" customFormat="1" ht="15" customHeight="1">
      <c r="A12" s="189" t="s">
        <v>81</v>
      </c>
      <c r="B12" s="400">
        <v>55831</v>
      </c>
      <c r="C12" s="212">
        <v>39</v>
      </c>
      <c r="D12" s="401">
        <v>61</v>
      </c>
      <c r="E12" s="211">
        <v>55844</v>
      </c>
      <c r="F12" s="212">
        <v>44</v>
      </c>
      <c r="G12" s="212">
        <v>56</v>
      </c>
      <c r="H12" s="400">
        <v>60287</v>
      </c>
      <c r="I12" s="192">
        <v>43.58915853121893</v>
      </c>
      <c r="J12" s="405">
        <v>56.41084146878107</v>
      </c>
      <c r="K12" s="191">
        <v>48247</v>
      </c>
      <c r="L12" s="190">
        <v>46</v>
      </c>
      <c r="M12" s="345">
        <v>54</v>
      </c>
      <c r="N12" s="191">
        <v>35856</v>
      </c>
      <c r="O12" s="190">
        <v>42.05153949129853</v>
      </c>
      <c r="P12" s="345">
        <v>57.94846050870147</v>
      </c>
      <c r="Q12" s="191">
        <v>6058</v>
      </c>
      <c r="R12" s="190">
        <v>45</v>
      </c>
      <c r="S12" s="345">
        <v>55</v>
      </c>
      <c r="T12" s="191">
        <v>22525</v>
      </c>
      <c r="U12" s="190">
        <v>43</v>
      </c>
      <c r="V12" s="345">
        <v>57</v>
      </c>
      <c r="W12" s="191">
        <v>3162</v>
      </c>
      <c r="X12" s="190">
        <v>43</v>
      </c>
      <c r="Y12" s="345">
        <v>57</v>
      </c>
      <c r="AA12" s="471"/>
      <c r="AB12" s="471"/>
    </row>
    <row r="13" spans="1:28" s="47" customFormat="1" ht="15" customHeight="1">
      <c r="A13" s="193" t="s">
        <v>82</v>
      </c>
      <c r="B13" s="402">
        <v>402</v>
      </c>
      <c r="C13" s="214">
        <v>24</v>
      </c>
      <c r="D13" s="403">
        <v>76</v>
      </c>
      <c r="E13" s="213">
        <v>310</v>
      </c>
      <c r="F13" s="214">
        <v>30</v>
      </c>
      <c r="G13" s="214">
        <v>70</v>
      </c>
      <c r="H13" s="402">
        <v>839</v>
      </c>
      <c r="I13" s="196">
        <v>22.632794457274827</v>
      </c>
      <c r="J13" s="406">
        <v>77.36720554272517</v>
      </c>
      <c r="K13" s="195">
        <v>959</v>
      </c>
      <c r="L13" s="194">
        <v>30</v>
      </c>
      <c r="M13" s="346">
        <v>70</v>
      </c>
      <c r="N13" s="195">
        <v>819</v>
      </c>
      <c r="O13" s="194">
        <v>33.33333333333333</v>
      </c>
      <c r="P13" s="346">
        <v>66.66666666666666</v>
      </c>
      <c r="Q13" s="195">
        <v>258</v>
      </c>
      <c r="R13" s="194">
        <v>34</v>
      </c>
      <c r="S13" s="346">
        <v>66</v>
      </c>
      <c r="T13" s="195">
        <v>1072</v>
      </c>
      <c r="U13" s="194">
        <v>32</v>
      </c>
      <c r="V13" s="346">
        <v>68</v>
      </c>
      <c r="W13" s="195">
        <v>448</v>
      </c>
      <c r="X13" s="194">
        <v>35</v>
      </c>
      <c r="Y13" s="346">
        <v>65</v>
      </c>
      <c r="AA13" s="471"/>
      <c r="AB13" s="471"/>
    </row>
    <row r="14" spans="1:28" s="47" customFormat="1" ht="15" customHeight="1">
      <c r="A14" s="189"/>
      <c r="B14" s="211"/>
      <c r="C14" s="212"/>
      <c r="D14" s="212"/>
      <c r="E14" s="211"/>
      <c r="F14" s="212"/>
      <c r="G14" s="212"/>
      <c r="H14" s="211"/>
      <c r="I14" s="192"/>
      <c r="J14" s="192"/>
      <c r="K14" s="191"/>
      <c r="L14" s="190"/>
      <c r="M14" s="190"/>
      <c r="N14" s="191"/>
      <c r="O14" s="190"/>
      <c r="P14" s="190"/>
      <c r="Q14" s="191"/>
      <c r="R14" s="190"/>
      <c r="S14" s="190"/>
      <c r="T14" s="191"/>
      <c r="U14" s="190"/>
      <c r="V14" s="190"/>
      <c r="W14" s="191"/>
      <c r="X14" s="190"/>
      <c r="Y14" s="190"/>
      <c r="AA14" s="471"/>
      <c r="AB14" s="471"/>
    </row>
    <row r="15" spans="1:23" ht="12.75">
      <c r="A15" s="23" t="s">
        <v>34</v>
      </c>
      <c r="B15" s="215"/>
      <c r="C15" s="216"/>
      <c r="D15" s="217"/>
      <c r="E15" s="211"/>
      <c r="F15" s="218"/>
      <c r="G15" s="218"/>
      <c r="H15" s="211"/>
      <c r="I15" s="218"/>
      <c r="J15" s="218"/>
      <c r="K15" s="211"/>
      <c r="L15" s="218"/>
      <c r="M15" s="218"/>
      <c r="N15" s="209"/>
      <c r="O15" s="218"/>
      <c r="P15" s="218"/>
      <c r="Q15" s="586"/>
      <c r="R15" s="587"/>
      <c r="S15" s="587"/>
      <c r="T15" s="211"/>
      <c r="U15" s="218"/>
      <c r="V15" s="218"/>
      <c r="W15" s="509"/>
    </row>
    <row r="16" spans="1:22" ht="12.75">
      <c r="A16" s="619" t="s">
        <v>403</v>
      </c>
      <c r="B16" s="125"/>
      <c r="C16" s="125"/>
      <c r="D16" s="125"/>
      <c r="E16" s="211"/>
      <c r="F16" s="218"/>
      <c r="G16" s="218"/>
      <c r="H16" s="211"/>
      <c r="I16" s="218"/>
      <c r="J16" s="218"/>
      <c r="K16" s="211"/>
      <c r="L16" s="218"/>
      <c r="M16" s="218"/>
      <c r="N16" s="209"/>
      <c r="O16" s="218"/>
      <c r="P16" s="218"/>
      <c r="Q16" s="504"/>
      <c r="R16" s="218"/>
      <c r="S16" s="218"/>
      <c r="T16" s="211"/>
      <c r="U16" s="218"/>
      <c r="V16" s="218"/>
    </row>
    <row r="17" spans="1:22" ht="12.75">
      <c r="A17" s="114"/>
      <c r="B17" s="114"/>
      <c r="C17" s="114"/>
      <c r="D17" s="114"/>
      <c r="E17" s="114"/>
      <c r="F17" s="218"/>
      <c r="G17" s="218"/>
      <c r="H17" s="114"/>
      <c r="I17" s="218"/>
      <c r="J17" s="218"/>
      <c r="K17" s="114"/>
      <c r="L17" s="218"/>
      <c r="M17" s="218"/>
      <c r="N17" s="115"/>
      <c r="O17" s="218"/>
      <c r="P17" s="218"/>
      <c r="Q17" s="136"/>
      <c r="R17" s="218"/>
      <c r="S17" s="218"/>
      <c r="T17" s="136"/>
      <c r="U17" s="218"/>
      <c r="V17" s="218"/>
    </row>
    <row r="18" spans="1:22" ht="12.75">
      <c r="A18" s="124" t="s">
        <v>35</v>
      </c>
      <c r="B18" s="114"/>
      <c r="C18" s="114"/>
      <c r="D18" s="114"/>
      <c r="E18" s="125"/>
      <c r="F18" s="218"/>
      <c r="G18" s="218"/>
      <c r="H18" s="114"/>
      <c r="I18" s="218"/>
      <c r="J18" s="218"/>
      <c r="K18" s="114"/>
      <c r="L18" s="218"/>
      <c r="M18" s="218"/>
      <c r="N18" s="115"/>
      <c r="O18" s="218"/>
      <c r="P18" s="218"/>
      <c r="Q18" s="115"/>
      <c r="R18" s="218"/>
      <c r="S18" s="218"/>
      <c r="T18" s="115"/>
      <c r="U18" s="218"/>
      <c r="V18" s="218"/>
    </row>
    <row r="19" spans="1:13" ht="12.75">
      <c r="A19" s="125" t="s">
        <v>163</v>
      </c>
      <c r="B19" s="125"/>
      <c r="C19" s="125"/>
      <c r="D19" s="125"/>
      <c r="E19" s="114"/>
      <c r="F19" s="114"/>
      <c r="G19" s="114"/>
      <c r="H19" s="114"/>
      <c r="I19" s="114"/>
      <c r="J19" s="114"/>
      <c r="K19" s="114"/>
      <c r="L19" s="114"/>
      <c r="M19" s="16"/>
    </row>
    <row r="20" spans="1:13" ht="12.75">
      <c r="A20" s="125" t="s">
        <v>164</v>
      </c>
      <c r="B20" s="125"/>
      <c r="C20" s="125"/>
      <c r="D20" s="125"/>
      <c r="E20" s="114"/>
      <c r="F20" s="114"/>
      <c r="G20" s="114"/>
      <c r="H20" s="114"/>
      <c r="I20" s="114"/>
      <c r="J20" s="114"/>
      <c r="K20" s="114"/>
      <c r="L20" s="114"/>
      <c r="M20" s="16"/>
    </row>
    <row r="22" ht="12.75">
      <c r="A22" s="74" t="s">
        <v>402</v>
      </c>
    </row>
    <row r="23" ht="12.75">
      <c r="A23" s="74" t="s">
        <v>401</v>
      </c>
    </row>
  </sheetData>
  <sheetProtection/>
  <protectedRanges>
    <protectedRange sqref="Q16" name="Range1_1"/>
  </protectedRanges>
  <mergeCells count="23">
    <mergeCell ref="W4:Y4"/>
    <mergeCell ref="W5:Y5"/>
    <mergeCell ref="W6:W7"/>
    <mergeCell ref="T6:T7"/>
    <mergeCell ref="T5:V5"/>
    <mergeCell ref="Q4:V4"/>
    <mergeCell ref="K4:M4"/>
    <mergeCell ref="N6:N7"/>
    <mergeCell ref="Q6:Q7"/>
    <mergeCell ref="B6:B7"/>
    <mergeCell ref="E6:E7"/>
    <mergeCell ref="H6:H7"/>
    <mergeCell ref="K6:K7"/>
    <mergeCell ref="B4:D4"/>
    <mergeCell ref="B5:D5"/>
    <mergeCell ref="E4:G4"/>
    <mergeCell ref="E5:G5"/>
    <mergeCell ref="N5:P5"/>
    <mergeCell ref="Q5:S5"/>
    <mergeCell ref="N4:P4"/>
    <mergeCell ref="H4:J4"/>
    <mergeCell ref="H5:J5"/>
    <mergeCell ref="K5:M5"/>
  </mergeCells>
  <hyperlinks>
    <hyperlink ref="Y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72" r:id="rId1"/>
  <headerFooter alignWithMargins="0">
    <oddHeader>&amp;CTribunal Statistics Quarterly
October to December 2013</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50"/>
  <sheetViews>
    <sheetView zoomScale="85" zoomScaleNormal="85" zoomScalePageLayoutView="0" workbookViewId="0" topLeftCell="C1">
      <selection activeCell="L43" sqref="L43"/>
    </sheetView>
  </sheetViews>
  <sheetFormatPr defaultColWidth="9.140625" defaultRowHeight="12.75"/>
  <cols>
    <col min="1" max="1" width="33.421875" style="0" customWidth="1"/>
    <col min="2" max="2" width="11.421875" style="0" bestFit="1" customWidth="1"/>
    <col min="3" max="3" width="8.7109375" style="0" customWidth="1"/>
    <col min="4" max="4" width="9.8515625" style="0" bestFit="1" customWidth="1"/>
    <col min="5" max="5" width="10.57421875" style="0" bestFit="1" customWidth="1"/>
    <col min="6" max="7" width="9.421875" style="0" customWidth="1"/>
    <col min="8" max="8" width="11.421875" style="0" bestFit="1" customWidth="1"/>
    <col min="9" max="10" width="9.00390625" style="0" customWidth="1"/>
    <col min="11" max="11" width="11.421875" style="0" bestFit="1" customWidth="1"/>
    <col min="12" max="13" width="9.8515625" style="0" customWidth="1"/>
    <col min="14" max="14" width="11.421875" style="109" bestFit="1" customWidth="1"/>
    <col min="15" max="15" width="9.00390625" style="109" customWidth="1"/>
    <col min="16" max="16" width="9.7109375" style="109" bestFit="1" customWidth="1"/>
    <col min="17" max="17" width="10.140625" style="109" customWidth="1"/>
    <col min="18" max="18" width="9.140625" style="109" customWidth="1"/>
    <col min="19" max="19" width="9.421875" style="109" customWidth="1"/>
  </cols>
  <sheetData>
    <row r="1" spans="1:19" ht="15">
      <c r="A1" s="128" t="s">
        <v>151</v>
      </c>
      <c r="B1" s="129"/>
      <c r="C1" s="129"/>
      <c r="D1" s="129"/>
      <c r="E1" s="114"/>
      <c r="F1" s="114"/>
      <c r="G1" s="114"/>
      <c r="H1" s="114"/>
      <c r="I1" s="114"/>
      <c r="J1" s="114"/>
      <c r="K1" s="114"/>
      <c r="L1" s="114"/>
      <c r="M1" s="114"/>
      <c r="N1" s="114"/>
      <c r="O1" s="114"/>
      <c r="P1" s="114"/>
      <c r="S1" s="7" t="s">
        <v>12</v>
      </c>
    </row>
    <row r="2" spans="1:16" ht="15">
      <c r="A2" s="128" t="s">
        <v>277</v>
      </c>
      <c r="B2" s="129"/>
      <c r="C2" s="129"/>
      <c r="D2" s="129"/>
      <c r="E2" s="114"/>
      <c r="F2" s="114"/>
      <c r="G2" s="114"/>
      <c r="H2" s="114"/>
      <c r="I2" s="114"/>
      <c r="J2" s="114"/>
      <c r="K2" s="114"/>
      <c r="L2" s="114"/>
      <c r="M2" s="114"/>
      <c r="N2" s="114"/>
      <c r="O2" s="114"/>
      <c r="P2" s="114"/>
    </row>
    <row r="3" spans="1:16" ht="12.75">
      <c r="A3" s="160"/>
      <c r="B3" s="160"/>
      <c r="C3" s="160"/>
      <c r="D3" s="113"/>
      <c r="E3" s="114"/>
      <c r="F3" s="114"/>
      <c r="G3" s="113"/>
      <c r="H3" s="114"/>
      <c r="I3" s="114"/>
      <c r="J3" s="114"/>
      <c r="K3" s="114"/>
      <c r="L3" s="114"/>
      <c r="M3" s="114"/>
      <c r="N3" s="114"/>
      <c r="O3" s="114"/>
      <c r="P3" s="219"/>
    </row>
    <row r="4" spans="1:19" ht="12.75">
      <c r="A4" s="822" t="s">
        <v>84</v>
      </c>
      <c r="B4" s="815" t="s">
        <v>15</v>
      </c>
      <c r="C4" s="820"/>
      <c r="D4" s="825"/>
      <c r="E4" s="815" t="s">
        <v>77</v>
      </c>
      <c r="F4" s="820"/>
      <c r="G4" s="825"/>
      <c r="H4" s="812" t="s">
        <v>17</v>
      </c>
      <c r="I4" s="813"/>
      <c r="J4" s="814"/>
      <c r="K4" s="815" t="s">
        <v>18</v>
      </c>
      <c r="L4" s="820"/>
      <c r="M4" s="820"/>
      <c r="N4" s="887"/>
      <c r="O4" s="887"/>
      <c r="P4" s="888"/>
      <c r="Q4" s="886" t="s">
        <v>266</v>
      </c>
      <c r="R4" s="886"/>
      <c r="S4" s="885"/>
    </row>
    <row r="5" spans="1:19" ht="12.75">
      <c r="A5" s="880"/>
      <c r="B5" s="881" t="s">
        <v>23</v>
      </c>
      <c r="C5" s="882"/>
      <c r="D5" s="883"/>
      <c r="E5" s="881" t="s">
        <v>23</v>
      </c>
      <c r="F5" s="882"/>
      <c r="G5" s="883"/>
      <c r="H5" s="815" t="s">
        <v>23</v>
      </c>
      <c r="I5" s="820"/>
      <c r="J5" s="825"/>
      <c r="K5" s="889" t="s">
        <v>302</v>
      </c>
      <c r="L5" s="890"/>
      <c r="M5" s="891"/>
      <c r="N5" s="820" t="s">
        <v>23</v>
      </c>
      <c r="O5" s="820"/>
      <c r="P5" s="825"/>
      <c r="Q5" s="884" t="s">
        <v>302</v>
      </c>
      <c r="R5" s="884"/>
      <c r="S5" s="885"/>
    </row>
    <row r="6" spans="1:20" ht="61.5" customHeight="1">
      <c r="A6" s="819"/>
      <c r="B6" s="408" t="s">
        <v>5</v>
      </c>
      <c r="C6" s="34" t="s">
        <v>396</v>
      </c>
      <c r="D6" s="251" t="s">
        <v>397</v>
      </c>
      <c r="E6" s="220" t="s">
        <v>5</v>
      </c>
      <c r="F6" s="34" t="s">
        <v>396</v>
      </c>
      <c r="G6" s="251" t="s">
        <v>397</v>
      </c>
      <c r="H6" s="577" t="s">
        <v>5</v>
      </c>
      <c r="I6" s="34" t="s">
        <v>396</v>
      </c>
      <c r="J6" s="251" t="s">
        <v>397</v>
      </c>
      <c r="K6" s="408" t="s">
        <v>5</v>
      </c>
      <c r="L6" s="34" t="s">
        <v>396</v>
      </c>
      <c r="M6" s="251" t="s">
        <v>397</v>
      </c>
      <c r="N6" s="220" t="s">
        <v>5</v>
      </c>
      <c r="O6" s="34" t="s">
        <v>396</v>
      </c>
      <c r="P6" s="251" t="s">
        <v>397</v>
      </c>
      <c r="Q6" s="220" t="s">
        <v>5</v>
      </c>
      <c r="R6" s="34" t="s">
        <v>396</v>
      </c>
      <c r="S6" s="535" t="s">
        <v>397</v>
      </c>
      <c r="T6" s="503"/>
    </row>
    <row r="7" spans="1:20" ht="21" customHeight="1">
      <c r="A7" s="221" t="s">
        <v>85</v>
      </c>
      <c r="B7" s="407">
        <v>3543</v>
      </c>
      <c r="C7" s="190">
        <v>70</v>
      </c>
      <c r="D7" s="345">
        <v>30</v>
      </c>
      <c r="E7" s="186">
        <v>3573</v>
      </c>
      <c r="F7" s="212">
        <v>67.31092436974791</v>
      </c>
      <c r="G7" s="212">
        <v>32.6890756302521</v>
      </c>
      <c r="H7" s="407">
        <v>4915</v>
      </c>
      <c r="I7" s="190">
        <v>73.06205493387588</v>
      </c>
      <c r="J7" s="345">
        <v>26.937945066124108</v>
      </c>
      <c r="K7" s="407">
        <v>1373</v>
      </c>
      <c r="L7" s="212">
        <v>72.54187909686817</v>
      </c>
      <c r="M7" s="401">
        <v>27.458120903131828</v>
      </c>
      <c r="N7" s="186">
        <v>5231</v>
      </c>
      <c r="O7" s="167">
        <v>73</v>
      </c>
      <c r="P7" s="340">
        <v>27</v>
      </c>
      <c r="Q7" s="722">
        <v>1631</v>
      </c>
      <c r="R7" s="190">
        <v>74.49417535254446</v>
      </c>
      <c r="S7" s="345">
        <v>25.50582464745555</v>
      </c>
      <c r="T7" s="598"/>
    </row>
    <row r="8" spans="1:20" ht="12.75">
      <c r="A8" s="160" t="s">
        <v>86</v>
      </c>
      <c r="B8" s="407">
        <v>65437</v>
      </c>
      <c r="C8" s="190">
        <v>80.18474055269235</v>
      </c>
      <c r="D8" s="345">
        <v>19.81525944730765</v>
      </c>
      <c r="E8" s="186">
        <v>65138</v>
      </c>
      <c r="F8" s="212">
        <v>78.13320235153263</v>
      </c>
      <c r="G8" s="212">
        <v>21.866797648467358</v>
      </c>
      <c r="H8" s="407">
        <v>92231</v>
      </c>
      <c r="I8" s="190">
        <v>81.81847751840488</v>
      </c>
      <c r="J8" s="345">
        <v>18.181522481595124</v>
      </c>
      <c r="K8" s="407">
        <v>20929</v>
      </c>
      <c r="L8" s="212">
        <v>83.1014201692727</v>
      </c>
      <c r="M8" s="401">
        <v>16.898579830727297</v>
      </c>
      <c r="N8" s="186">
        <v>86906</v>
      </c>
      <c r="O8" s="167">
        <v>84</v>
      </c>
      <c r="P8" s="340">
        <v>16</v>
      </c>
      <c r="Q8" s="722">
        <v>15972</v>
      </c>
      <c r="R8" s="190">
        <v>87.24017029802154</v>
      </c>
      <c r="S8" s="345">
        <v>12.759829701978461</v>
      </c>
      <c r="T8" s="598"/>
    </row>
    <row r="9" spans="1:20" ht="12.75">
      <c r="A9" s="160" t="s">
        <v>87</v>
      </c>
      <c r="B9" s="407">
        <v>523</v>
      </c>
      <c r="C9" s="190">
        <v>72.11538461538461</v>
      </c>
      <c r="D9" s="345">
        <v>27.884615384615387</v>
      </c>
      <c r="E9" s="186">
        <v>478</v>
      </c>
      <c r="F9" s="212">
        <v>71</v>
      </c>
      <c r="G9" s="212">
        <v>29</v>
      </c>
      <c r="H9" s="407">
        <v>503</v>
      </c>
      <c r="I9" s="190">
        <v>73.1610337972167</v>
      </c>
      <c r="J9" s="345">
        <v>26.838966202783297</v>
      </c>
      <c r="K9" s="407">
        <v>121</v>
      </c>
      <c r="L9" s="212">
        <v>68.59504132231406</v>
      </c>
      <c r="M9" s="401">
        <v>31.40495867768595</v>
      </c>
      <c r="N9" s="186">
        <v>492</v>
      </c>
      <c r="O9" s="167">
        <v>70</v>
      </c>
      <c r="P9" s="340">
        <v>30</v>
      </c>
      <c r="Q9" s="722">
        <v>103</v>
      </c>
      <c r="R9" s="190">
        <v>66.99029126213593</v>
      </c>
      <c r="S9" s="345">
        <v>33.00970873786408</v>
      </c>
      <c r="T9" s="598"/>
    </row>
    <row r="10" spans="1:20" ht="12.75">
      <c r="A10" s="160" t="s">
        <v>88</v>
      </c>
      <c r="B10" s="407">
        <v>1195</v>
      </c>
      <c r="C10" s="190">
        <v>63.63636363636363</v>
      </c>
      <c r="D10" s="345">
        <v>36.36363636363637</v>
      </c>
      <c r="E10" s="186">
        <v>1334</v>
      </c>
      <c r="F10" s="212">
        <v>63.465866466616646</v>
      </c>
      <c r="G10" s="212">
        <v>36.53413353338335</v>
      </c>
      <c r="H10" s="407">
        <v>2167</v>
      </c>
      <c r="I10" s="190">
        <v>64.9746192893401</v>
      </c>
      <c r="J10" s="345">
        <v>35.025380710659896</v>
      </c>
      <c r="K10" s="407">
        <v>445</v>
      </c>
      <c r="L10" s="212">
        <v>70.04504504504504</v>
      </c>
      <c r="M10" s="401">
        <v>29.954954954954953</v>
      </c>
      <c r="N10" s="186">
        <v>2071</v>
      </c>
      <c r="O10" s="167">
        <v>72</v>
      </c>
      <c r="P10" s="340">
        <v>28</v>
      </c>
      <c r="Q10" s="722">
        <v>521</v>
      </c>
      <c r="R10" s="190">
        <v>64.49136276391555</v>
      </c>
      <c r="S10" s="345">
        <v>35.50863723608445</v>
      </c>
      <c r="T10" s="598"/>
    </row>
    <row r="11" spans="1:20" ht="12.75">
      <c r="A11" s="160" t="s">
        <v>89</v>
      </c>
      <c r="B11" s="407">
        <v>1650</v>
      </c>
      <c r="C11" s="190">
        <v>64.50635978195032</v>
      </c>
      <c r="D11" s="345">
        <v>35.49364021804966</v>
      </c>
      <c r="E11" s="186">
        <v>1790</v>
      </c>
      <c r="F11" s="212">
        <v>61.98993851313583</v>
      </c>
      <c r="G11" s="212">
        <v>38.010061486864174</v>
      </c>
      <c r="H11" s="407">
        <v>1529</v>
      </c>
      <c r="I11" s="190">
        <v>70.69980379332897</v>
      </c>
      <c r="J11" s="345">
        <v>29.300196206671025</v>
      </c>
      <c r="K11" s="407">
        <v>390</v>
      </c>
      <c r="L11" s="212">
        <v>70.76923076923077</v>
      </c>
      <c r="M11" s="401">
        <v>29.230769230769234</v>
      </c>
      <c r="N11" s="186">
        <v>1404</v>
      </c>
      <c r="O11" s="167">
        <v>71</v>
      </c>
      <c r="P11" s="340">
        <v>29</v>
      </c>
      <c r="Q11" s="722">
        <v>364</v>
      </c>
      <c r="R11" s="190">
        <v>69.78021978021978</v>
      </c>
      <c r="S11" s="345">
        <v>30.21978021978022</v>
      </c>
      <c r="T11" s="598"/>
    </row>
    <row r="12" spans="1:20" ht="12.75">
      <c r="A12" s="160" t="s">
        <v>90</v>
      </c>
      <c r="B12" s="407">
        <v>4263</v>
      </c>
      <c r="C12" s="190">
        <v>74</v>
      </c>
      <c r="D12" s="345">
        <v>26</v>
      </c>
      <c r="E12" s="186">
        <v>3582</v>
      </c>
      <c r="F12" s="212">
        <v>71.1377579475739</v>
      </c>
      <c r="G12" s="212">
        <v>28.8622420524261</v>
      </c>
      <c r="H12" s="407">
        <v>4527</v>
      </c>
      <c r="I12" s="190">
        <v>70.09056770488182</v>
      </c>
      <c r="J12" s="345">
        <v>29.909432295118183</v>
      </c>
      <c r="K12" s="407">
        <v>1112</v>
      </c>
      <c r="L12" s="212">
        <v>69</v>
      </c>
      <c r="M12" s="401">
        <v>31</v>
      </c>
      <c r="N12" s="186">
        <v>4219</v>
      </c>
      <c r="O12" s="167">
        <v>70</v>
      </c>
      <c r="P12" s="340">
        <v>30</v>
      </c>
      <c r="Q12" s="722">
        <v>877</v>
      </c>
      <c r="R12" s="190">
        <v>68.75712656784494</v>
      </c>
      <c r="S12" s="345">
        <v>31.242873432155072</v>
      </c>
      <c r="T12" s="598"/>
    </row>
    <row r="13" spans="1:20" ht="12.75">
      <c r="A13" s="160" t="s">
        <v>91</v>
      </c>
      <c r="B13" s="407">
        <v>1429</v>
      </c>
      <c r="C13" s="190">
        <v>60.924369747899156</v>
      </c>
      <c r="D13" s="345">
        <v>39.075630252100844</v>
      </c>
      <c r="E13" s="186">
        <v>2795</v>
      </c>
      <c r="F13" s="212">
        <v>58.03220035778175</v>
      </c>
      <c r="G13" s="212">
        <v>41.967799642218246</v>
      </c>
      <c r="H13" s="407">
        <v>4389</v>
      </c>
      <c r="I13" s="190">
        <v>60.67441330599226</v>
      </c>
      <c r="J13" s="345">
        <v>39.32558669400775</v>
      </c>
      <c r="K13" s="407">
        <v>872</v>
      </c>
      <c r="L13" s="212">
        <v>71</v>
      </c>
      <c r="M13" s="401">
        <v>29</v>
      </c>
      <c r="N13" s="186">
        <v>3446</v>
      </c>
      <c r="O13" s="167">
        <v>69</v>
      </c>
      <c r="P13" s="340">
        <v>31</v>
      </c>
      <c r="Q13" s="722">
        <v>1781</v>
      </c>
      <c r="R13" s="190">
        <v>59.96631106120157</v>
      </c>
      <c r="S13" s="345">
        <v>40.03368893879843</v>
      </c>
      <c r="T13" s="598"/>
    </row>
    <row r="14" spans="1:20" ht="12.75">
      <c r="A14" s="160" t="s">
        <v>92</v>
      </c>
      <c r="B14" s="343">
        <v>0</v>
      </c>
      <c r="C14" s="190" t="s">
        <v>29</v>
      </c>
      <c r="D14" s="345" t="s">
        <v>29</v>
      </c>
      <c r="E14" s="186">
        <v>3</v>
      </c>
      <c r="F14" s="190" t="s">
        <v>395</v>
      </c>
      <c r="G14" s="345" t="s">
        <v>395</v>
      </c>
      <c r="H14" s="407">
        <v>4</v>
      </c>
      <c r="I14" s="190" t="s">
        <v>395</v>
      </c>
      <c r="J14" s="345" t="s">
        <v>395</v>
      </c>
      <c r="K14" s="407">
        <v>1</v>
      </c>
      <c r="L14" s="190" t="s">
        <v>395</v>
      </c>
      <c r="M14" s="345" t="s">
        <v>395</v>
      </c>
      <c r="N14" s="186">
        <v>8</v>
      </c>
      <c r="O14" s="167">
        <v>63</v>
      </c>
      <c r="P14" s="340">
        <v>38</v>
      </c>
      <c r="Q14" s="722">
        <v>1</v>
      </c>
      <c r="R14" s="723" t="s">
        <v>395</v>
      </c>
      <c r="S14" s="724" t="s">
        <v>395</v>
      </c>
      <c r="T14" s="598"/>
    </row>
    <row r="15" spans="1:20" ht="12.75">
      <c r="A15" s="160" t="s">
        <v>93</v>
      </c>
      <c r="B15" s="407">
        <v>3</v>
      </c>
      <c r="C15" s="190">
        <v>33.33333333333333</v>
      </c>
      <c r="D15" s="345">
        <v>66.66666666666666</v>
      </c>
      <c r="E15" s="186">
        <v>1</v>
      </c>
      <c r="F15" s="190" t="s">
        <v>395</v>
      </c>
      <c r="G15" s="345" t="s">
        <v>395</v>
      </c>
      <c r="H15" s="407">
        <v>5</v>
      </c>
      <c r="I15" s="190">
        <v>100</v>
      </c>
      <c r="J15" s="409">
        <v>0</v>
      </c>
      <c r="K15" s="407">
        <v>1</v>
      </c>
      <c r="L15" s="190" t="s">
        <v>395</v>
      </c>
      <c r="M15" s="345" t="s">
        <v>395</v>
      </c>
      <c r="N15" s="186">
        <v>4</v>
      </c>
      <c r="O15" s="167">
        <v>75</v>
      </c>
      <c r="P15" s="340">
        <v>25</v>
      </c>
      <c r="Q15" s="722">
        <v>1</v>
      </c>
      <c r="R15" s="723" t="s">
        <v>395</v>
      </c>
      <c r="S15" s="724" t="s">
        <v>395</v>
      </c>
      <c r="T15" s="598"/>
    </row>
    <row r="16" spans="1:20" ht="12.75">
      <c r="A16" s="160" t="s">
        <v>94</v>
      </c>
      <c r="B16" s="407">
        <v>359</v>
      </c>
      <c r="C16" s="190">
        <v>62.67409470752089</v>
      </c>
      <c r="D16" s="345">
        <v>37.32590529247911</v>
      </c>
      <c r="E16" s="186">
        <v>339</v>
      </c>
      <c r="F16" s="212">
        <v>56.04719764011799</v>
      </c>
      <c r="G16" s="212">
        <v>43.95280235988201</v>
      </c>
      <c r="H16" s="407">
        <v>480</v>
      </c>
      <c r="I16" s="190">
        <v>51.45833333333333</v>
      </c>
      <c r="J16" s="345">
        <v>48.541666666666664</v>
      </c>
      <c r="K16" s="407">
        <v>87</v>
      </c>
      <c r="L16" s="212">
        <v>51.724137931034484</v>
      </c>
      <c r="M16" s="401">
        <v>48.275862068965516</v>
      </c>
      <c r="N16" s="186">
        <v>316</v>
      </c>
      <c r="O16" s="167">
        <v>47</v>
      </c>
      <c r="P16" s="340">
        <v>53</v>
      </c>
      <c r="Q16" s="722">
        <v>29</v>
      </c>
      <c r="R16" s="190">
        <v>44.827586206896555</v>
      </c>
      <c r="S16" s="345">
        <v>55.172413793103445</v>
      </c>
      <c r="T16" s="598"/>
    </row>
    <row r="17" spans="1:20" ht="12.75">
      <c r="A17" s="160" t="s">
        <v>443</v>
      </c>
      <c r="B17" s="407">
        <v>12879</v>
      </c>
      <c r="C17" s="190">
        <v>67</v>
      </c>
      <c r="D17" s="345">
        <v>33</v>
      </c>
      <c r="E17" s="186">
        <v>12307</v>
      </c>
      <c r="F17" s="212">
        <v>67.58340113913751</v>
      </c>
      <c r="G17" s="212">
        <v>32.416598860862486</v>
      </c>
      <c r="H17" s="407">
        <v>12821</v>
      </c>
      <c r="I17" s="190">
        <v>67.19444661102878</v>
      </c>
      <c r="J17" s="345">
        <v>32.80555338897122</v>
      </c>
      <c r="K17" s="407">
        <v>3140</v>
      </c>
      <c r="L17" s="212">
        <v>73.08429118773945</v>
      </c>
      <c r="M17" s="401">
        <v>26.915708812260537</v>
      </c>
      <c r="N17" s="186">
        <v>12502</v>
      </c>
      <c r="O17" s="167">
        <v>72</v>
      </c>
      <c r="P17" s="340">
        <v>28</v>
      </c>
      <c r="Q17" s="722">
        <v>2894</v>
      </c>
      <c r="R17" s="190">
        <v>68.76295784381479</v>
      </c>
      <c r="S17" s="345">
        <v>31.23704215618521</v>
      </c>
      <c r="T17" s="598"/>
    </row>
    <row r="18" spans="1:20" ht="13.5" customHeight="1">
      <c r="A18" s="160" t="s">
        <v>95</v>
      </c>
      <c r="B18" s="407">
        <v>1</v>
      </c>
      <c r="C18" s="190">
        <v>100</v>
      </c>
      <c r="D18" s="409">
        <v>0</v>
      </c>
      <c r="E18" s="186">
        <v>2</v>
      </c>
      <c r="F18" s="190" t="s">
        <v>395</v>
      </c>
      <c r="G18" s="345" t="s">
        <v>395</v>
      </c>
      <c r="H18" s="407">
        <v>2</v>
      </c>
      <c r="I18" s="190" t="s">
        <v>395</v>
      </c>
      <c r="J18" s="345" t="s">
        <v>395</v>
      </c>
      <c r="K18" s="407">
        <v>0</v>
      </c>
      <c r="L18" s="190" t="s">
        <v>40</v>
      </c>
      <c r="M18" s="345" t="s">
        <v>40</v>
      </c>
      <c r="N18" s="186">
        <v>1</v>
      </c>
      <c r="O18" s="190" t="s">
        <v>395</v>
      </c>
      <c r="P18" s="345" t="s">
        <v>395</v>
      </c>
      <c r="Q18" s="722">
        <v>0</v>
      </c>
      <c r="R18" s="723" t="s">
        <v>395</v>
      </c>
      <c r="S18" s="724" t="s">
        <v>395</v>
      </c>
      <c r="T18" s="598"/>
    </row>
    <row r="19" spans="1:20" ht="12.75">
      <c r="A19" s="160" t="s">
        <v>153</v>
      </c>
      <c r="B19" s="407">
        <v>70535</v>
      </c>
      <c r="C19" s="190">
        <v>72.00918940382324</v>
      </c>
      <c r="D19" s="345">
        <v>27.99081059617675</v>
      </c>
      <c r="E19" s="186">
        <v>176567</v>
      </c>
      <c r="F19" s="212">
        <v>72.03528092179056</v>
      </c>
      <c r="G19" s="212">
        <v>27.964719078209445</v>
      </c>
      <c r="H19" s="407">
        <v>204321</v>
      </c>
      <c r="I19" s="190">
        <v>82.23334850553785</v>
      </c>
      <c r="J19" s="345">
        <v>17.766651494462145</v>
      </c>
      <c r="K19" s="407">
        <v>69917</v>
      </c>
      <c r="L19" s="212">
        <v>83.4419724080627</v>
      </c>
      <c r="M19" s="401">
        <v>16.55802759193731</v>
      </c>
      <c r="N19" s="186">
        <v>268137</v>
      </c>
      <c r="O19" s="167">
        <v>84</v>
      </c>
      <c r="P19" s="340">
        <v>16</v>
      </c>
      <c r="Q19" s="722">
        <v>92292</v>
      </c>
      <c r="R19" s="190">
        <v>90.15082564035886</v>
      </c>
      <c r="S19" s="345">
        <v>9.849174359641138</v>
      </c>
      <c r="T19" s="598"/>
    </row>
    <row r="20" spans="1:20" ht="12.75">
      <c r="A20" s="160" t="s">
        <v>96</v>
      </c>
      <c r="B20" s="407">
        <v>418</v>
      </c>
      <c r="C20" s="190">
        <v>55.50239234449761</v>
      </c>
      <c r="D20" s="345">
        <v>44.49760765550239</v>
      </c>
      <c r="E20" s="186">
        <v>483</v>
      </c>
      <c r="F20" s="212">
        <v>59.175257731958766</v>
      </c>
      <c r="G20" s="212">
        <v>40.824742268041234</v>
      </c>
      <c r="H20" s="407">
        <v>209</v>
      </c>
      <c r="I20" s="190">
        <v>69.85645933014354</v>
      </c>
      <c r="J20" s="345">
        <v>30.14354066985646</v>
      </c>
      <c r="K20" s="407">
        <v>0</v>
      </c>
      <c r="L20" s="190" t="s">
        <v>29</v>
      </c>
      <c r="M20" s="345" t="s">
        <v>29</v>
      </c>
      <c r="N20" s="186">
        <v>2</v>
      </c>
      <c r="O20" s="190" t="s">
        <v>395</v>
      </c>
      <c r="P20" s="345" t="s">
        <v>395</v>
      </c>
      <c r="Q20" s="722">
        <v>0</v>
      </c>
      <c r="R20" s="723" t="s">
        <v>395</v>
      </c>
      <c r="S20" s="724" t="s">
        <v>395</v>
      </c>
      <c r="T20" s="598"/>
    </row>
    <row r="21" spans="1:20" ht="12.75">
      <c r="A21" s="160" t="s">
        <v>97</v>
      </c>
      <c r="B21" s="407">
        <v>16</v>
      </c>
      <c r="C21" s="190">
        <v>88</v>
      </c>
      <c r="D21" s="345">
        <v>13</v>
      </c>
      <c r="E21" s="186">
        <v>30</v>
      </c>
      <c r="F21" s="212">
        <v>70</v>
      </c>
      <c r="G21" s="212">
        <v>30</v>
      </c>
      <c r="H21" s="407">
        <v>15</v>
      </c>
      <c r="I21" s="190">
        <v>93.33333333333333</v>
      </c>
      <c r="J21" s="345">
        <v>6.666666666666667</v>
      </c>
      <c r="K21" s="407">
        <v>1</v>
      </c>
      <c r="L21" s="190" t="s">
        <v>395</v>
      </c>
      <c r="M21" s="345" t="s">
        <v>395</v>
      </c>
      <c r="N21" s="186">
        <v>12</v>
      </c>
      <c r="O21" s="167">
        <v>67</v>
      </c>
      <c r="P21" s="340">
        <v>33</v>
      </c>
      <c r="Q21" s="722">
        <v>2</v>
      </c>
      <c r="R21" s="723" t="s">
        <v>395</v>
      </c>
      <c r="S21" s="724" t="s">
        <v>395</v>
      </c>
      <c r="T21" s="598"/>
    </row>
    <row r="22" spans="1:20" ht="12.75">
      <c r="A22" s="160" t="s">
        <v>98</v>
      </c>
      <c r="B22" s="407">
        <v>56816</v>
      </c>
      <c r="C22" s="190">
        <v>83.03341902313625</v>
      </c>
      <c r="D22" s="345">
        <v>16.966580976863753</v>
      </c>
      <c r="E22" s="186">
        <v>37382</v>
      </c>
      <c r="F22" s="212">
        <v>83.46926224028665</v>
      </c>
      <c r="G22" s="212">
        <v>16.530737759713347</v>
      </c>
      <c r="H22" s="407">
        <v>20431</v>
      </c>
      <c r="I22" s="190">
        <v>88.7670696490627</v>
      </c>
      <c r="J22" s="345">
        <v>11.2329303509373</v>
      </c>
      <c r="K22" s="407">
        <v>304</v>
      </c>
      <c r="L22" s="212">
        <v>76.31578947368422</v>
      </c>
      <c r="M22" s="401">
        <v>23.684210526315788</v>
      </c>
      <c r="N22" s="186">
        <v>1573</v>
      </c>
      <c r="O22" s="167">
        <v>80</v>
      </c>
      <c r="P22" s="340">
        <v>20</v>
      </c>
      <c r="Q22" s="722">
        <v>179</v>
      </c>
      <c r="R22" s="190">
        <v>70.94972067039106</v>
      </c>
      <c r="S22" s="345">
        <v>29.05027932960894</v>
      </c>
      <c r="T22" s="598"/>
    </row>
    <row r="23" spans="1:20" ht="12.75">
      <c r="A23" s="160" t="s">
        <v>99</v>
      </c>
      <c r="B23" s="407">
        <v>17721</v>
      </c>
      <c r="C23" s="190">
        <v>66.60658969304421</v>
      </c>
      <c r="D23" s="345">
        <v>33.393410306955786</v>
      </c>
      <c r="E23" s="186">
        <v>15749</v>
      </c>
      <c r="F23" s="212">
        <v>66.85471602434076</v>
      </c>
      <c r="G23" s="212">
        <v>33.145283975659225</v>
      </c>
      <c r="H23" s="407">
        <v>14192</v>
      </c>
      <c r="I23" s="190">
        <v>67.67192784667418</v>
      </c>
      <c r="J23" s="345">
        <v>32.32807215332581</v>
      </c>
      <c r="K23" s="407">
        <v>3437</v>
      </c>
      <c r="L23" s="212">
        <v>71.58693115519253</v>
      </c>
      <c r="M23" s="401">
        <v>28.413068844807466</v>
      </c>
      <c r="N23" s="186">
        <v>13528</v>
      </c>
      <c r="O23" s="167">
        <v>70</v>
      </c>
      <c r="P23" s="340">
        <v>30</v>
      </c>
      <c r="Q23" s="722">
        <v>3901</v>
      </c>
      <c r="R23" s="190">
        <v>66.88028710587028</v>
      </c>
      <c r="S23" s="345">
        <v>33.11971289412971</v>
      </c>
      <c r="T23" s="598"/>
    </row>
    <row r="24" spans="1:20" ht="12.75">
      <c r="A24" s="160" t="s">
        <v>100</v>
      </c>
      <c r="B24" s="407">
        <v>0</v>
      </c>
      <c r="C24" s="190" t="s">
        <v>29</v>
      </c>
      <c r="D24" s="345" t="s">
        <v>29</v>
      </c>
      <c r="E24" s="186">
        <v>3</v>
      </c>
      <c r="F24" s="190" t="s">
        <v>395</v>
      </c>
      <c r="G24" s="345" t="s">
        <v>395</v>
      </c>
      <c r="H24" s="407">
        <v>0</v>
      </c>
      <c r="I24" s="190" t="s">
        <v>395</v>
      </c>
      <c r="J24" s="345" t="s">
        <v>395</v>
      </c>
      <c r="K24" s="407">
        <v>0</v>
      </c>
      <c r="L24" s="190" t="s">
        <v>395</v>
      </c>
      <c r="M24" s="345" t="s">
        <v>395</v>
      </c>
      <c r="N24" s="186">
        <v>2</v>
      </c>
      <c r="O24" s="190" t="s">
        <v>395</v>
      </c>
      <c r="P24" s="345" t="s">
        <v>395</v>
      </c>
      <c r="Q24" s="722">
        <v>0</v>
      </c>
      <c r="R24" s="723" t="s">
        <v>395</v>
      </c>
      <c r="S24" s="724" t="s">
        <v>395</v>
      </c>
      <c r="T24" s="598"/>
    </row>
    <row r="25" spans="1:20" ht="12.75">
      <c r="A25" s="160" t="s">
        <v>101</v>
      </c>
      <c r="B25" s="407">
        <v>6032</v>
      </c>
      <c r="C25" s="190">
        <v>81</v>
      </c>
      <c r="D25" s="345">
        <v>19</v>
      </c>
      <c r="E25" s="186">
        <v>8101</v>
      </c>
      <c r="F25" s="212">
        <v>77.2417214436314</v>
      </c>
      <c r="G25" s="212">
        <v>22.758278556368598</v>
      </c>
      <c r="H25" s="407">
        <v>7743</v>
      </c>
      <c r="I25" s="190">
        <v>83.946790649619</v>
      </c>
      <c r="J25" s="345">
        <v>16.05320935038099</v>
      </c>
      <c r="K25" s="407">
        <v>1030</v>
      </c>
      <c r="L25" s="212">
        <v>84.90749756572541</v>
      </c>
      <c r="M25" s="401">
        <v>15.092502434274586</v>
      </c>
      <c r="N25" s="186">
        <v>4150</v>
      </c>
      <c r="O25" s="167">
        <v>83</v>
      </c>
      <c r="P25" s="340">
        <v>17</v>
      </c>
      <c r="Q25" s="722">
        <v>848</v>
      </c>
      <c r="R25" s="190">
        <v>82.19339622641509</v>
      </c>
      <c r="S25" s="345">
        <v>17.806603773584907</v>
      </c>
      <c r="T25" s="598"/>
    </row>
    <row r="26" spans="1:20" ht="12.75">
      <c r="A26" s="160" t="s">
        <v>102</v>
      </c>
      <c r="B26" s="407">
        <v>28786</v>
      </c>
      <c r="C26" s="190">
        <v>60.88313850636512</v>
      </c>
      <c r="D26" s="345">
        <v>39.11686149363488</v>
      </c>
      <c r="E26" s="186">
        <v>43081</v>
      </c>
      <c r="F26" s="212">
        <v>63.717122048522526</v>
      </c>
      <c r="G26" s="212">
        <v>36.282877951477474</v>
      </c>
      <c r="H26" s="407">
        <v>51868</v>
      </c>
      <c r="I26" s="190">
        <v>65.1634919410812</v>
      </c>
      <c r="J26" s="345">
        <v>34.83650805891879</v>
      </c>
      <c r="K26" s="407">
        <v>13142</v>
      </c>
      <c r="L26" s="212">
        <v>69.12302070645553</v>
      </c>
      <c r="M26" s="401">
        <v>30.87697929354446</v>
      </c>
      <c r="N26" s="186">
        <v>50271</v>
      </c>
      <c r="O26" s="167">
        <v>68</v>
      </c>
      <c r="P26" s="340">
        <v>32</v>
      </c>
      <c r="Q26" s="722">
        <v>19898</v>
      </c>
      <c r="R26" s="190">
        <v>66.85596542366066</v>
      </c>
      <c r="S26" s="345">
        <v>33.14403457633933</v>
      </c>
      <c r="T26" s="598"/>
    </row>
    <row r="27" spans="1:20" ht="12.75">
      <c r="A27" s="160" t="s">
        <v>103</v>
      </c>
      <c r="B27" s="407">
        <v>2</v>
      </c>
      <c r="C27" s="190">
        <v>50</v>
      </c>
      <c r="D27" s="345">
        <v>50</v>
      </c>
      <c r="E27" s="186">
        <v>6</v>
      </c>
      <c r="F27" s="212">
        <v>83</v>
      </c>
      <c r="G27" s="212">
        <v>17</v>
      </c>
      <c r="H27" s="407">
        <v>2</v>
      </c>
      <c r="I27" s="190" t="s">
        <v>395</v>
      </c>
      <c r="J27" s="345" t="s">
        <v>395</v>
      </c>
      <c r="K27" s="407">
        <v>2</v>
      </c>
      <c r="L27" s="190" t="s">
        <v>395</v>
      </c>
      <c r="M27" s="345" t="s">
        <v>395</v>
      </c>
      <c r="N27" s="186">
        <v>6</v>
      </c>
      <c r="O27" s="167">
        <v>83</v>
      </c>
      <c r="P27" s="340">
        <v>17</v>
      </c>
      <c r="Q27" s="722">
        <v>51</v>
      </c>
      <c r="R27" s="190">
        <v>62.745098039215684</v>
      </c>
      <c r="S27" s="345">
        <v>37.254901960784316</v>
      </c>
      <c r="T27" s="598"/>
    </row>
    <row r="28" spans="1:20" ht="12.75">
      <c r="A28" s="160" t="s">
        <v>104</v>
      </c>
      <c r="B28" s="407">
        <v>241</v>
      </c>
      <c r="C28" s="190">
        <v>61.82572614107884</v>
      </c>
      <c r="D28" s="345">
        <v>38.17427385892116</v>
      </c>
      <c r="E28" s="186">
        <v>234</v>
      </c>
      <c r="F28" s="212">
        <v>63.67521367521367</v>
      </c>
      <c r="G28" s="212">
        <v>36.324786324786324</v>
      </c>
      <c r="H28" s="407">
        <v>243</v>
      </c>
      <c r="I28" s="190">
        <v>63.37448559670782</v>
      </c>
      <c r="J28" s="345">
        <v>36.62551440329218</v>
      </c>
      <c r="K28" s="407">
        <v>52</v>
      </c>
      <c r="L28" s="212">
        <v>53.84615384615385</v>
      </c>
      <c r="M28" s="401">
        <v>46.15384615384615</v>
      </c>
      <c r="N28" s="186">
        <v>205</v>
      </c>
      <c r="O28" s="167">
        <v>64</v>
      </c>
      <c r="P28" s="340">
        <v>36</v>
      </c>
      <c r="Q28" s="722">
        <v>59</v>
      </c>
      <c r="R28" s="190">
        <v>57.6271186440678</v>
      </c>
      <c r="S28" s="345">
        <v>42.3728813559322</v>
      </c>
      <c r="T28" s="598"/>
    </row>
    <row r="29" spans="1:20" ht="12.75">
      <c r="A29" s="160" t="s">
        <v>105</v>
      </c>
      <c r="B29" s="407">
        <v>78</v>
      </c>
      <c r="C29" s="190">
        <v>55.12820512820513</v>
      </c>
      <c r="D29" s="345">
        <v>44.871794871794876</v>
      </c>
      <c r="E29" s="186">
        <v>79</v>
      </c>
      <c r="F29" s="212">
        <v>67.90123456790124</v>
      </c>
      <c r="G29" s="212">
        <v>32.098765432098766</v>
      </c>
      <c r="H29" s="407">
        <v>110</v>
      </c>
      <c r="I29" s="190">
        <v>43.63636363636363</v>
      </c>
      <c r="J29" s="345">
        <v>56.36363636363636</v>
      </c>
      <c r="K29" s="407">
        <v>34</v>
      </c>
      <c r="L29" s="212">
        <v>35</v>
      </c>
      <c r="M29" s="401">
        <v>65</v>
      </c>
      <c r="N29" s="186">
        <v>120</v>
      </c>
      <c r="O29" s="167">
        <v>45</v>
      </c>
      <c r="P29" s="340">
        <v>55</v>
      </c>
      <c r="Q29" s="722">
        <v>14</v>
      </c>
      <c r="R29" s="190">
        <v>42.857142857142854</v>
      </c>
      <c r="S29" s="345">
        <v>57.14285714285714</v>
      </c>
      <c r="T29" s="598"/>
    </row>
    <row r="30" spans="1:21" ht="12.75">
      <c r="A30" s="160" t="s">
        <v>106</v>
      </c>
      <c r="B30" s="407">
        <v>0</v>
      </c>
      <c r="C30" s="190" t="s">
        <v>29</v>
      </c>
      <c r="D30" s="345" t="s">
        <v>29</v>
      </c>
      <c r="E30" s="186">
        <v>1</v>
      </c>
      <c r="F30" s="190" t="s">
        <v>395</v>
      </c>
      <c r="G30" s="345" t="s">
        <v>395</v>
      </c>
      <c r="H30" s="407">
        <v>1</v>
      </c>
      <c r="I30" s="190" t="s">
        <v>395</v>
      </c>
      <c r="J30" s="345" t="s">
        <v>395</v>
      </c>
      <c r="K30" s="407">
        <v>0</v>
      </c>
      <c r="L30" s="190" t="s">
        <v>395</v>
      </c>
      <c r="M30" s="345" t="s">
        <v>395</v>
      </c>
      <c r="N30" s="186">
        <v>17</v>
      </c>
      <c r="O30" s="167">
        <v>53</v>
      </c>
      <c r="P30" s="340">
        <v>47</v>
      </c>
      <c r="Q30" s="722">
        <v>15</v>
      </c>
      <c r="R30" s="190">
        <v>53.333333333333336</v>
      </c>
      <c r="S30" s="345">
        <v>46.666666666666664</v>
      </c>
      <c r="T30" s="598"/>
      <c r="U30" s="16"/>
    </row>
    <row r="31" spans="1:21" ht="12.75">
      <c r="A31" s="160" t="s">
        <v>154</v>
      </c>
      <c r="B31" s="485">
        <v>1645</v>
      </c>
      <c r="C31" s="226">
        <v>59.7323600973236</v>
      </c>
      <c r="D31" s="370">
        <v>40.2676399026764</v>
      </c>
      <c r="E31" s="224">
        <v>1658</v>
      </c>
      <c r="F31" s="373">
        <v>62.839879154078545</v>
      </c>
      <c r="G31" s="373">
        <v>37.160120845921455</v>
      </c>
      <c r="H31" s="485">
        <v>2302</v>
      </c>
      <c r="I31" s="226">
        <v>56.68983492615117</v>
      </c>
      <c r="J31" s="370">
        <v>43.31016507384883</v>
      </c>
      <c r="K31" s="407">
        <v>735</v>
      </c>
      <c r="L31" s="212">
        <v>64.30517711171662</v>
      </c>
      <c r="M31" s="401">
        <v>35.694822888283376</v>
      </c>
      <c r="N31" s="186">
        <v>2966</v>
      </c>
      <c r="O31" s="167">
        <v>61</v>
      </c>
      <c r="P31" s="340">
        <v>39</v>
      </c>
      <c r="Q31" s="722">
        <v>937</v>
      </c>
      <c r="R31" s="190">
        <v>50.907150480256135</v>
      </c>
      <c r="S31" s="345">
        <v>49.092849519743865</v>
      </c>
      <c r="T31" s="598"/>
      <c r="U31" s="16"/>
    </row>
    <row r="32" spans="1:21" ht="14.25">
      <c r="A32" s="160" t="s">
        <v>304</v>
      </c>
      <c r="B32" s="330" t="s">
        <v>29</v>
      </c>
      <c r="C32" s="226" t="s">
        <v>29</v>
      </c>
      <c r="D32" s="370" t="s">
        <v>29</v>
      </c>
      <c r="E32" s="330" t="s">
        <v>29</v>
      </c>
      <c r="F32" s="226" t="s">
        <v>29</v>
      </c>
      <c r="G32" s="370" t="s">
        <v>29</v>
      </c>
      <c r="H32" s="330" t="s">
        <v>29</v>
      </c>
      <c r="I32" s="226" t="s">
        <v>29</v>
      </c>
      <c r="J32" s="370" t="s">
        <v>29</v>
      </c>
      <c r="K32" s="330" t="s">
        <v>29</v>
      </c>
      <c r="L32" s="226" t="s">
        <v>398</v>
      </c>
      <c r="M32" s="370" t="s">
        <v>29</v>
      </c>
      <c r="N32" s="330" t="s">
        <v>29</v>
      </c>
      <c r="O32" s="226" t="s">
        <v>29</v>
      </c>
      <c r="P32" s="370" t="s">
        <v>29</v>
      </c>
      <c r="Q32" s="722">
        <v>8</v>
      </c>
      <c r="R32" s="725">
        <v>0</v>
      </c>
      <c r="S32" s="345">
        <v>100</v>
      </c>
      <c r="T32" s="598"/>
      <c r="U32" s="16"/>
    </row>
    <row r="33" spans="1:21" ht="12.75">
      <c r="A33" s="160" t="s">
        <v>108</v>
      </c>
      <c r="B33" s="485">
        <v>845</v>
      </c>
      <c r="C33" s="226">
        <v>71.76749703440095</v>
      </c>
      <c r="D33" s="370">
        <v>28.23250296559905</v>
      </c>
      <c r="E33" s="224">
        <v>869</v>
      </c>
      <c r="F33" s="373">
        <v>68.58457997698504</v>
      </c>
      <c r="G33" s="373">
        <v>31.41542002301496</v>
      </c>
      <c r="H33" s="485">
        <v>1073</v>
      </c>
      <c r="I33" s="226">
        <v>64.77166821994408</v>
      </c>
      <c r="J33" s="370">
        <v>35.22833178005592</v>
      </c>
      <c r="K33" s="407">
        <v>236</v>
      </c>
      <c r="L33" s="212">
        <v>62.39316239316239</v>
      </c>
      <c r="M33" s="401">
        <v>37.60683760683761</v>
      </c>
      <c r="N33" s="186">
        <v>981</v>
      </c>
      <c r="O33" s="167">
        <v>62</v>
      </c>
      <c r="P33" s="340">
        <v>38</v>
      </c>
      <c r="Q33" s="722">
        <v>124</v>
      </c>
      <c r="R33" s="190">
        <v>57.25806451612904</v>
      </c>
      <c r="S33" s="345">
        <v>42.74193548387097</v>
      </c>
      <c r="T33" s="598"/>
      <c r="U33" s="16"/>
    </row>
    <row r="34" spans="1:21" ht="12.75">
      <c r="A34" s="160" t="s">
        <v>109</v>
      </c>
      <c r="B34" s="485">
        <v>119</v>
      </c>
      <c r="C34" s="226">
        <v>83.19327731092437</v>
      </c>
      <c r="D34" s="370">
        <v>16.80672268907563</v>
      </c>
      <c r="E34" s="224">
        <v>118</v>
      </c>
      <c r="F34" s="373">
        <v>74.57627118644068</v>
      </c>
      <c r="G34" s="373">
        <v>25.423728813559322</v>
      </c>
      <c r="H34" s="485">
        <v>136</v>
      </c>
      <c r="I34" s="226">
        <v>71.32352941176471</v>
      </c>
      <c r="J34" s="370">
        <v>28.676470588235293</v>
      </c>
      <c r="K34" s="407">
        <v>5</v>
      </c>
      <c r="L34" s="212">
        <v>20</v>
      </c>
      <c r="M34" s="401">
        <v>80</v>
      </c>
      <c r="N34" s="186">
        <v>56</v>
      </c>
      <c r="O34" s="167">
        <v>63</v>
      </c>
      <c r="P34" s="340">
        <v>38</v>
      </c>
      <c r="Q34" s="722">
        <v>4</v>
      </c>
      <c r="R34" s="190">
        <v>75</v>
      </c>
      <c r="S34" s="345">
        <v>25</v>
      </c>
      <c r="T34" s="598"/>
      <c r="U34" s="16"/>
    </row>
    <row r="35" spans="1:21" ht="12.75">
      <c r="A35" s="160" t="s">
        <v>110</v>
      </c>
      <c r="B35" s="485">
        <v>4725</v>
      </c>
      <c r="C35" s="226">
        <v>71.36170212765958</v>
      </c>
      <c r="D35" s="370">
        <v>28.638297872340424</v>
      </c>
      <c r="E35" s="224">
        <v>4509</v>
      </c>
      <c r="F35" s="373">
        <v>73</v>
      </c>
      <c r="G35" s="373">
        <v>27</v>
      </c>
      <c r="H35" s="485">
        <v>7408</v>
      </c>
      <c r="I35" s="226">
        <v>71.4767818574514</v>
      </c>
      <c r="J35" s="370">
        <v>28.523218142548597</v>
      </c>
      <c r="K35" s="407">
        <v>1736</v>
      </c>
      <c r="L35" s="212">
        <v>74.66896948762233</v>
      </c>
      <c r="M35" s="401">
        <v>25.331030512377662</v>
      </c>
      <c r="N35" s="186">
        <v>6859</v>
      </c>
      <c r="O35" s="167">
        <v>74</v>
      </c>
      <c r="P35" s="340">
        <v>26</v>
      </c>
      <c r="Q35" s="722">
        <v>1494</v>
      </c>
      <c r="R35" s="190">
        <v>79.18340026773761</v>
      </c>
      <c r="S35" s="345">
        <v>20.816599732262382</v>
      </c>
      <c r="T35" s="598"/>
      <c r="U35" s="16"/>
    </row>
    <row r="36" spans="1:21" ht="14.25">
      <c r="A36" s="160" t="s">
        <v>305</v>
      </c>
      <c r="B36" s="330" t="s">
        <v>29</v>
      </c>
      <c r="C36" s="226" t="s">
        <v>29</v>
      </c>
      <c r="D36" s="370" t="s">
        <v>29</v>
      </c>
      <c r="E36" s="330" t="s">
        <v>29</v>
      </c>
      <c r="F36" s="226" t="s">
        <v>29</v>
      </c>
      <c r="G36" s="370" t="s">
        <v>29</v>
      </c>
      <c r="H36" s="330" t="s">
        <v>29</v>
      </c>
      <c r="I36" s="226" t="s">
        <v>29</v>
      </c>
      <c r="J36" s="370" t="s">
        <v>29</v>
      </c>
      <c r="K36" s="330" t="s">
        <v>29</v>
      </c>
      <c r="L36" s="226" t="s">
        <v>29</v>
      </c>
      <c r="M36" s="370" t="s">
        <v>29</v>
      </c>
      <c r="N36" s="330" t="s">
        <v>29</v>
      </c>
      <c r="O36" s="226" t="s">
        <v>29</v>
      </c>
      <c r="P36" s="370" t="s">
        <v>29</v>
      </c>
      <c r="Q36" s="330" t="s">
        <v>29</v>
      </c>
      <c r="R36" s="226" t="s">
        <v>29</v>
      </c>
      <c r="S36" s="370" t="s">
        <v>29</v>
      </c>
      <c r="T36" s="598"/>
      <c r="U36" s="16"/>
    </row>
    <row r="37" spans="1:21" ht="12.75">
      <c r="A37" s="160" t="s">
        <v>111</v>
      </c>
      <c r="B37" s="485">
        <v>3</v>
      </c>
      <c r="C37" s="226">
        <v>100</v>
      </c>
      <c r="D37" s="413">
        <v>0</v>
      </c>
      <c r="E37" s="224">
        <v>8</v>
      </c>
      <c r="F37" s="373">
        <v>75</v>
      </c>
      <c r="G37" s="373">
        <v>25</v>
      </c>
      <c r="H37" s="485">
        <v>6</v>
      </c>
      <c r="I37" s="226">
        <v>83.33333333333334</v>
      </c>
      <c r="J37" s="370">
        <v>16.666666666666664</v>
      </c>
      <c r="K37" s="407">
        <v>3</v>
      </c>
      <c r="L37" s="190" t="s">
        <v>395</v>
      </c>
      <c r="M37" s="345" t="s">
        <v>395</v>
      </c>
      <c r="N37" s="186">
        <v>12</v>
      </c>
      <c r="O37" s="167">
        <v>92</v>
      </c>
      <c r="P37" s="340">
        <v>8</v>
      </c>
      <c r="Q37" s="722">
        <v>0</v>
      </c>
      <c r="R37" s="723" t="s">
        <v>395</v>
      </c>
      <c r="S37" s="724" t="s">
        <v>395</v>
      </c>
      <c r="T37" s="598"/>
      <c r="U37" s="16"/>
    </row>
    <row r="38" spans="1:21" s="223" customFormat="1" ht="20.25" customHeight="1">
      <c r="A38" s="227" t="s">
        <v>71</v>
      </c>
      <c r="B38" s="486">
        <f>SUM(B7:B37)</f>
        <v>279264</v>
      </c>
      <c r="C38" s="487">
        <v>74</v>
      </c>
      <c r="D38" s="488">
        <v>26</v>
      </c>
      <c r="E38" s="614">
        <f>SUM(E7:E37)</f>
        <v>380220</v>
      </c>
      <c r="F38" s="487">
        <v>73</v>
      </c>
      <c r="G38" s="487">
        <v>27</v>
      </c>
      <c r="H38" s="486">
        <v>433633</v>
      </c>
      <c r="I38" s="489">
        <v>79</v>
      </c>
      <c r="J38" s="490">
        <v>21</v>
      </c>
      <c r="K38" s="571">
        <v>119105</v>
      </c>
      <c r="L38" s="572">
        <v>80</v>
      </c>
      <c r="M38" s="573">
        <v>20</v>
      </c>
      <c r="N38" s="222">
        <f>SUM(N7:N37)</f>
        <v>465497</v>
      </c>
      <c r="O38" s="173">
        <v>80</v>
      </c>
      <c r="P38" s="341">
        <v>20</v>
      </c>
      <c r="Q38" s="726">
        <v>144000</v>
      </c>
      <c r="R38" s="751">
        <v>84.19236111111111</v>
      </c>
      <c r="S38" s="752">
        <v>15.807638888888889</v>
      </c>
      <c r="T38" s="598"/>
      <c r="U38" s="463"/>
    </row>
    <row r="39" spans="1:21" s="223" customFormat="1" ht="20.25" customHeight="1">
      <c r="A39" s="322"/>
      <c r="B39" s="361"/>
      <c r="C39" s="362"/>
      <c r="D39" s="362"/>
      <c r="E39" s="361"/>
      <c r="F39" s="362"/>
      <c r="G39" s="362"/>
      <c r="H39" s="361"/>
      <c r="I39" s="359"/>
      <c r="J39" s="359"/>
      <c r="K39" s="750"/>
      <c r="L39" s="210"/>
      <c r="M39" s="210"/>
      <c r="N39" s="673"/>
      <c r="O39" s="595"/>
      <c r="P39" s="595"/>
      <c r="Q39" s="722"/>
      <c r="R39" s="190"/>
      <c r="S39" s="190"/>
      <c r="T39" s="598"/>
      <c r="U39" s="463"/>
    </row>
    <row r="40" spans="1:16" ht="12.75">
      <c r="A40" s="23" t="s">
        <v>34</v>
      </c>
      <c r="B40" s="599"/>
      <c r="C40" s="599"/>
      <c r="D40" s="160"/>
      <c r="E40" s="599"/>
      <c r="F40" s="599"/>
      <c r="G40" s="160"/>
      <c r="H40" s="599"/>
      <c r="I40" s="599"/>
      <c r="J40" s="160"/>
      <c r="K40" s="160"/>
      <c r="L40" s="137"/>
      <c r="M40" s="137"/>
      <c r="N40" s="114"/>
      <c r="O40" s="137"/>
      <c r="P40" s="207"/>
    </row>
    <row r="41" spans="1:11" ht="12.75">
      <c r="A41" s="619" t="s">
        <v>403</v>
      </c>
      <c r="B41" s="162"/>
      <c r="C41" s="162"/>
      <c r="D41" s="162"/>
      <c r="E41" s="162"/>
      <c r="F41" s="162"/>
      <c r="G41" s="162"/>
      <c r="H41" s="162"/>
      <c r="I41" s="162"/>
      <c r="J41" s="162"/>
      <c r="K41" s="162"/>
    </row>
    <row r="42" spans="1:17" ht="12.75">
      <c r="A42" s="162"/>
      <c r="B42" s="162"/>
      <c r="C42" s="162"/>
      <c r="D42" s="162"/>
      <c r="E42" s="162"/>
      <c r="F42" s="162"/>
      <c r="G42" s="162"/>
      <c r="H42" s="162"/>
      <c r="I42" s="162"/>
      <c r="J42" s="162"/>
      <c r="K42" s="600"/>
      <c r="L42" s="598"/>
      <c r="M42" s="598"/>
      <c r="N42" s="598"/>
      <c r="O42" s="598"/>
      <c r="P42" s="598"/>
      <c r="Q42" s="601"/>
    </row>
    <row r="43" spans="1:16" ht="12.75">
      <c r="A43" s="491" t="s">
        <v>35</v>
      </c>
      <c r="B43" s="224"/>
      <c r="C43" s="492"/>
      <c r="D43" s="492"/>
      <c r="E43" s="366"/>
      <c r="F43" s="366"/>
      <c r="G43" s="493"/>
      <c r="H43" s="224"/>
      <c r="I43" s="494"/>
      <c r="J43" s="494"/>
      <c r="K43" s="494"/>
      <c r="L43" s="225"/>
      <c r="M43" s="186"/>
      <c r="N43" s="167"/>
      <c r="O43" s="114"/>
      <c r="P43" s="114"/>
    </row>
    <row r="44" spans="1:16" ht="12.75">
      <c r="A44" s="112" t="s">
        <v>155</v>
      </c>
      <c r="B44" s="112"/>
      <c r="C44" s="112"/>
      <c r="D44" s="112"/>
      <c r="E44" s="160"/>
      <c r="F44" s="160"/>
      <c r="G44" s="160"/>
      <c r="H44" s="160"/>
      <c r="I44" s="494"/>
      <c r="J44" s="494"/>
      <c r="K44" s="494"/>
      <c r="L44" s="225"/>
      <c r="M44" s="114"/>
      <c r="N44" s="167"/>
      <c r="O44" s="114"/>
      <c r="P44" s="114"/>
    </row>
    <row r="45" spans="1:11" ht="12.75">
      <c r="A45" s="110" t="s">
        <v>156</v>
      </c>
      <c r="B45" s="162"/>
      <c r="C45" s="162"/>
      <c r="D45" s="162"/>
      <c r="E45" s="162"/>
      <c r="F45" s="162"/>
      <c r="G45" s="162"/>
      <c r="H45" s="162"/>
      <c r="I45" s="162"/>
      <c r="J45" s="162"/>
      <c r="K45" s="162"/>
    </row>
    <row r="46" spans="1:11" ht="12.75">
      <c r="A46" s="110" t="s">
        <v>293</v>
      </c>
      <c r="B46" s="162"/>
      <c r="C46" s="162"/>
      <c r="D46" s="162"/>
      <c r="E46" s="162"/>
      <c r="F46" s="162"/>
      <c r="G46" s="162"/>
      <c r="H46" s="162"/>
      <c r="I46" s="162"/>
      <c r="J46" s="162"/>
      <c r="K46" s="162"/>
    </row>
    <row r="47" spans="1:11" ht="12.75">
      <c r="A47" s="110" t="s">
        <v>294</v>
      </c>
      <c r="B47" s="162"/>
      <c r="C47" s="162"/>
      <c r="D47" s="162"/>
      <c r="E47" s="162"/>
      <c r="F47" s="162"/>
      <c r="G47" s="162"/>
      <c r="H47" s="162"/>
      <c r="I47" s="162"/>
      <c r="J47" s="162"/>
      <c r="K47" s="162"/>
    </row>
    <row r="48" spans="1:11" ht="12.75">
      <c r="A48" s="162"/>
      <c r="B48" s="162"/>
      <c r="C48" s="162"/>
      <c r="D48" s="162"/>
      <c r="E48" s="162"/>
      <c r="F48" s="162"/>
      <c r="G48" s="162"/>
      <c r="H48" s="162"/>
      <c r="I48" s="162"/>
      <c r="J48" s="162"/>
      <c r="K48" s="162"/>
    </row>
    <row r="49" ht="12.75">
      <c r="A49" s="74" t="s">
        <v>402</v>
      </c>
    </row>
    <row r="50" ht="12.75">
      <c r="A50" s="74" t="s">
        <v>401</v>
      </c>
    </row>
  </sheetData>
  <sheetProtection/>
  <protectedRanges>
    <protectedRange sqref="P40" name="Range1_1_1"/>
  </protectedRanges>
  <mergeCells count="12">
    <mergeCell ref="Q5:S5"/>
    <mergeCell ref="Q4:S4"/>
    <mergeCell ref="N5:P5"/>
    <mergeCell ref="H4:J4"/>
    <mergeCell ref="K4:P4"/>
    <mergeCell ref="K5:M5"/>
    <mergeCell ref="B4:D4"/>
    <mergeCell ref="E4:G4"/>
    <mergeCell ref="A4:A6"/>
    <mergeCell ref="H5:J5"/>
    <mergeCell ref="B5:D5"/>
    <mergeCell ref="E5:G5"/>
  </mergeCells>
  <hyperlinks>
    <hyperlink ref="S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&amp;CTribunal Statistics Quarterly
October to December 2013</oddHead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A54"/>
  <sheetViews>
    <sheetView zoomScale="85" zoomScaleNormal="85" zoomScalePageLayoutView="0" workbookViewId="0" topLeftCell="A1">
      <pane xSplit="1" ySplit="7" topLeftCell="J8" activePane="bottomRight" state="frozen"/>
      <selection pane="topLeft" activeCell="F36" sqref="F36"/>
      <selection pane="topRight" activeCell="F36" sqref="F36"/>
      <selection pane="bottomLeft" activeCell="F36" sqref="F36"/>
      <selection pane="bottomRight" activeCell="A27" sqref="A27:IV27"/>
    </sheetView>
  </sheetViews>
  <sheetFormatPr defaultColWidth="9.140625" defaultRowHeight="12.75"/>
  <cols>
    <col min="1" max="1" width="33.28125" style="0" customWidth="1"/>
    <col min="2" max="2" width="11.421875" style="0" bestFit="1" customWidth="1"/>
    <col min="3" max="3" width="8.7109375" style="0" customWidth="1"/>
    <col min="4" max="4" width="9.8515625" style="0" bestFit="1" customWidth="1"/>
    <col min="5" max="5" width="11.421875" style="0" bestFit="1" customWidth="1"/>
    <col min="6" max="6" width="8.7109375" style="0" customWidth="1"/>
    <col min="7" max="7" width="9.8515625" style="0" bestFit="1" customWidth="1"/>
    <col min="8" max="8" width="10.8515625" style="0" customWidth="1"/>
    <col min="9" max="10" width="9.00390625" style="0" customWidth="1"/>
    <col min="11" max="11" width="10.8515625" style="0" customWidth="1"/>
    <col min="12" max="13" width="9.00390625" style="0" customWidth="1"/>
    <col min="14" max="14" width="10.8515625" style="0" customWidth="1"/>
    <col min="15" max="16" width="9.00390625" style="0" customWidth="1"/>
    <col min="17" max="17" width="10.8515625" style="0" customWidth="1"/>
    <col min="18" max="19" width="9.00390625" style="0" customWidth="1"/>
    <col min="20" max="20" width="10.8515625" style="0" customWidth="1"/>
    <col min="21" max="22" width="9.00390625" style="0" customWidth="1"/>
    <col min="24" max="25" width="9.00390625" style="0" customWidth="1"/>
  </cols>
  <sheetData>
    <row r="1" spans="1:26" ht="15">
      <c r="A1" s="128" t="s">
        <v>157</v>
      </c>
      <c r="B1" s="129"/>
      <c r="C1" s="129"/>
      <c r="D1" s="129"/>
      <c r="E1" s="129"/>
      <c r="F1" s="129"/>
      <c r="G1" s="129"/>
      <c r="H1" s="129"/>
      <c r="I1" s="129"/>
      <c r="J1" s="129"/>
      <c r="K1" s="114"/>
      <c r="L1" s="114"/>
      <c r="M1" s="114"/>
      <c r="N1" s="114"/>
      <c r="O1" s="114"/>
      <c r="P1" s="114"/>
      <c r="Q1" s="114"/>
      <c r="R1" s="114"/>
      <c r="S1" s="114"/>
      <c r="T1" s="114"/>
      <c r="Y1" s="7" t="s">
        <v>12</v>
      </c>
      <c r="Z1" s="129"/>
    </row>
    <row r="2" spans="1:20" ht="15">
      <c r="A2" s="128" t="s">
        <v>278</v>
      </c>
      <c r="B2" s="129"/>
      <c r="C2" s="129"/>
      <c r="D2" s="129"/>
      <c r="E2" s="129"/>
      <c r="F2" s="129"/>
      <c r="G2" s="129"/>
      <c r="H2" s="129"/>
      <c r="I2" s="129"/>
      <c r="J2" s="129"/>
      <c r="K2" s="114"/>
      <c r="L2" s="114"/>
      <c r="M2" s="114"/>
      <c r="N2" s="114"/>
      <c r="O2" s="114"/>
      <c r="P2" s="114"/>
      <c r="Q2" s="114"/>
      <c r="R2" s="114"/>
      <c r="S2" s="114"/>
      <c r="T2" s="114"/>
    </row>
    <row r="3" spans="1:20" ht="15">
      <c r="A3" s="229"/>
      <c r="B3" s="160"/>
      <c r="C3" s="160"/>
      <c r="D3" s="113"/>
      <c r="E3" s="160"/>
      <c r="F3" s="160"/>
      <c r="G3" s="113"/>
      <c r="H3" s="160"/>
      <c r="I3" s="113"/>
      <c r="J3" s="160"/>
      <c r="K3" s="114"/>
      <c r="L3" s="113"/>
      <c r="M3" s="114"/>
      <c r="N3" s="114"/>
      <c r="O3" s="114"/>
      <c r="P3" s="114"/>
      <c r="Q3" s="114"/>
      <c r="R3" s="114"/>
      <c r="S3" s="114"/>
      <c r="T3" s="114"/>
    </row>
    <row r="4" spans="1:25" ht="14.25">
      <c r="A4" s="901" t="s">
        <v>84</v>
      </c>
      <c r="B4" s="815" t="s">
        <v>444</v>
      </c>
      <c r="C4" s="820"/>
      <c r="D4" s="825"/>
      <c r="E4" s="815" t="s">
        <v>445</v>
      </c>
      <c r="F4" s="820"/>
      <c r="G4" s="825"/>
      <c r="H4" s="912" t="s">
        <v>15</v>
      </c>
      <c r="I4" s="913"/>
      <c r="J4" s="914"/>
      <c r="K4" s="805" t="s">
        <v>77</v>
      </c>
      <c r="L4" s="806"/>
      <c r="M4" s="807"/>
      <c r="N4" s="810" t="s">
        <v>17</v>
      </c>
      <c r="O4" s="810"/>
      <c r="P4" s="811"/>
      <c r="Q4" s="805" t="s">
        <v>18</v>
      </c>
      <c r="R4" s="806"/>
      <c r="S4" s="806"/>
      <c r="T4" s="806"/>
      <c r="U4" s="806"/>
      <c r="V4" s="807"/>
      <c r="W4" s="810" t="s">
        <v>266</v>
      </c>
      <c r="X4" s="810"/>
      <c r="Y4" s="811"/>
    </row>
    <row r="5" spans="1:25" ht="12.75">
      <c r="A5" s="902"/>
      <c r="B5" s="881" t="s">
        <v>23</v>
      </c>
      <c r="C5" s="882"/>
      <c r="D5" s="883"/>
      <c r="E5" s="881" t="s">
        <v>23</v>
      </c>
      <c r="F5" s="882"/>
      <c r="G5" s="883"/>
      <c r="H5" s="904" t="s">
        <v>23</v>
      </c>
      <c r="I5" s="905"/>
      <c r="J5" s="906"/>
      <c r="K5" s="907" t="s">
        <v>23</v>
      </c>
      <c r="L5" s="908"/>
      <c r="M5" s="909"/>
      <c r="N5" s="806" t="s">
        <v>23</v>
      </c>
      <c r="O5" s="806"/>
      <c r="P5" s="807"/>
      <c r="Q5" s="806" t="s">
        <v>302</v>
      </c>
      <c r="R5" s="806"/>
      <c r="S5" s="807"/>
      <c r="T5" s="806" t="s">
        <v>23</v>
      </c>
      <c r="U5" s="806"/>
      <c r="V5" s="807"/>
      <c r="W5" s="806" t="s">
        <v>302</v>
      </c>
      <c r="X5" s="806"/>
      <c r="Y5" s="807"/>
    </row>
    <row r="6" spans="1:25" ht="12.75" customHeight="1">
      <c r="A6" s="902"/>
      <c r="B6" s="900" t="s">
        <v>160</v>
      </c>
      <c r="C6" s="799" t="s">
        <v>399</v>
      </c>
      <c r="D6" s="801" t="s">
        <v>400</v>
      </c>
      <c r="E6" s="900" t="s">
        <v>160</v>
      </c>
      <c r="F6" s="799" t="s">
        <v>399</v>
      </c>
      <c r="G6" s="801" t="s">
        <v>400</v>
      </c>
      <c r="H6" s="897" t="s">
        <v>160</v>
      </c>
      <c r="I6" s="894" t="s">
        <v>399</v>
      </c>
      <c r="J6" s="896" t="s">
        <v>400</v>
      </c>
      <c r="K6" s="897" t="s">
        <v>160</v>
      </c>
      <c r="L6" s="894" t="s">
        <v>399</v>
      </c>
      <c r="M6" s="896" t="s">
        <v>400</v>
      </c>
      <c r="N6" s="899" t="s">
        <v>161</v>
      </c>
      <c r="O6" s="894" t="s">
        <v>399</v>
      </c>
      <c r="P6" s="896" t="s">
        <v>400</v>
      </c>
      <c r="Q6" s="900" t="s">
        <v>160</v>
      </c>
      <c r="R6" s="799" t="s">
        <v>399</v>
      </c>
      <c r="S6" s="801" t="s">
        <v>400</v>
      </c>
      <c r="T6" s="892" t="s">
        <v>161</v>
      </c>
      <c r="U6" s="894" t="s">
        <v>399</v>
      </c>
      <c r="V6" s="896" t="s">
        <v>400</v>
      </c>
      <c r="W6" s="899" t="s">
        <v>161</v>
      </c>
      <c r="X6" s="894" t="s">
        <v>399</v>
      </c>
      <c r="Y6" s="896" t="s">
        <v>400</v>
      </c>
    </row>
    <row r="7" spans="1:25" ht="42.75" customHeight="1">
      <c r="A7" s="903"/>
      <c r="B7" s="898"/>
      <c r="C7" s="828"/>
      <c r="D7" s="827"/>
      <c r="E7" s="898"/>
      <c r="F7" s="828"/>
      <c r="G7" s="827"/>
      <c r="H7" s="898"/>
      <c r="I7" s="819"/>
      <c r="J7" s="895"/>
      <c r="K7" s="898"/>
      <c r="L7" s="819"/>
      <c r="M7" s="895"/>
      <c r="N7" s="893"/>
      <c r="O7" s="819"/>
      <c r="P7" s="895"/>
      <c r="Q7" s="898"/>
      <c r="R7" s="819"/>
      <c r="S7" s="895"/>
      <c r="T7" s="893"/>
      <c r="U7" s="819"/>
      <c r="V7" s="895"/>
      <c r="W7" s="899"/>
      <c r="X7" s="911"/>
      <c r="Y7" s="910"/>
    </row>
    <row r="8" spans="1:27" ht="12.75">
      <c r="A8" s="221" t="s">
        <v>85</v>
      </c>
      <c r="B8" s="407">
        <v>3352</v>
      </c>
      <c r="C8" s="769">
        <v>63.36515513126491</v>
      </c>
      <c r="D8" s="768">
        <v>35.71002386634845</v>
      </c>
      <c r="E8" s="407">
        <v>2782</v>
      </c>
      <c r="F8" s="769">
        <v>67.61322789360172</v>
      </c>
      <c r="G8" s="768">
        <v>30.373831775700932</v>
      </c>
      <c r="H8" s="411">
        <v>2488</v>
      </c>
      <c r="I8" s="231">
        <v>70</v>
      </c>
      <c r="J8" s="412">
        <v>29</v>
      </c>
      <c r="K8" s="574">
        <v>2406</v>
      </c>
      <c r="L8" s="231">
        <v>74</v>
      </c>
      <c r="M8" s="412">
        <v>24</v>
      </c>
      <c r="N8" s="232">
        <v>3591</v>
      </c>
      <c r="O8" s="233">
        <v>73</v>
      </c>
      <c r="P8" s="415">
        <v>26</v>
      </c>
      <c r="Q8" s="407">
        <v>996</v>
      </c>
      <c r="R8" s="167">
        <v>72.89156626506023</v>
      </c>
      <c r="S8" s="340">
        <v>26.40562248995984</v>
      </c>
      <c r="T8" s="230">
        <v>3820</v>
      </c>
      <c r="U8" s="234">
        <v>71.8848167539267</v>
      </c>
      <c r="V8" s="753">
        <v>27.146596858638745</v>
      </c>
      <c r="W8" s="31">
        <v>1215</v>
      </c>
      <c r="X8" s="166">
        <v>69.87654320987654</v>
      </c>
      <c r="Y8" s="754">
        <v>28.80658436213992</v>
      </c>
      <c r="Z8" s="471"/>
      <c r="AA8" s="464"/>
    </row>
    <row r="9" spans="1:27" s="109" customFormat="1" ht="12.75">
      <c r="A9" s="160" t="s">
        <v>86</v>
      </c>
      <c r="B9" s="407">
        <v>57830</v>
      </c>
      <c r="C9" s="225">
        <v>52.53847484004842</v>
      </c>
      <c r="D9" s="225">
        <v>45.68217188310565</v>
      </c>
      <c r="E9" s="407">
        <v>53880</v>
      </c>
      <c r="F9" s="225">
        <v>55.313659985152185</v>
      </c>
      <c r="G9" s="225">
        <v>43.02709725315516</v>
      </c>
      <c r="H9" s="407">
        <v>52435</v>
      </c>
      <c r="I9" s="226">
        <v>57</v>
      </c>
      <c r="J9" s="370">
        <v>41</v>
      </c>
      <c r="K9" s="343">
        <v>50879</v>
      </c>
      <c r="L9" s="226">
        <v>60</v>
      </c>
      <c r="M9" s="370">
        <v>38</v>
      </c>
      <c r="N9" s="31">
        <v>75462</v>
      </c>
      <c r="O9" s="165">
        <v>59</v>
      </c>
      <c r="P9" s="334">
        <v>40</v>
      </c>
      <c r="Q9" s="407">
        <v>17386</v>
      </c>
      <c r="R9" s="167">
        <v>58.23695264399563</v>
      </c>
      <c r="S9" s="340">
        <v>40.59497094194142</v>
      </c>
      <c r="T9" s="186">
        <v>72892</v>
      </c>
      <c r="U9" s="167">
        <v>57.51522800856061</v>
      </c>
      <c r="V9" s="340">
        <v>41.23634966800198</v>
      </c>
      <c r="W9" s="31">
        <v>13934</v>
      </c>
      <c r="X9" s="166">
        <v>56.62408497201091</v>
      </c>
      <c r="Y9" s="754">
        <v>41.919046935553325</v>
      </c>
      <c r="Z9" s="471"/>
      <c r="AA9" s="464"/>
    </row>
    <row r="10" spans="1:27" s="109" customFormat="1" ht="12.75">
      <c r="A10" s="160" t="s">
        <v>87</v>
      </c>
      <c r="B10" s="407">
        <v>308</v>
      </c>
      <c r="C10" s="225">
        <v>85.3896103896104</v>
      </c>
      <c r="D10" s="225">
        <v>14.61038961038961</v>
      </c>
      <c r="E10" s="407">
        <v>397</v>
      </c>
      <c r="F10" s="225">
        <v>86.90176322418137</v>
      </c>
      <c r="G10" s="225">
        <v>12.594458438287154</v>
      </c>
      <c r="H10" s="407">
        <v>375</v>
      </c>
      <c r="I10" s="226">
        <v>91</v>
      </c>
      <c r="J10" s="370">
        <v>8</v>
      </c>
      <c r="K10" s="343">
        <v>337</v>
      </c>
      <c r="L10" s="226">
        <v>90</v>
      </c>
      <c r="M10" s="370">
        <v>10</v>
      </c>
      <c r="N10" s="31">
        <v>368</v>
      </c>
      <c r="O10" s="165">
        <v>86</v>
      </c>
      <c r="P10" s="334">
        <v>14</v>
      </c>
      <c r="Q10" s="407">
        <v>83</v>
      </c>
      <c r="R10" s="167">
        <v>74.69879518072288</v>
      </c>
      <c r="S10" s="340">
        <v>24.096385542168676</v>
      </c>
      <c r="T10" s="186">
        <v>344</v>
      </c>
      <c r="U10" s="167">
        <v>81.97674418604652</v>
      </c>
      <c r="V10" s="340">
        <v>17.151162790697676</v>
      </c>
      <c r="W10" s="31">
        <v>69</v>
      </c>
      <c r="X10" s="166">
        <v>81.15942028985508</v>
      </c>
      <c r="Y10" s="754">
        <v>18.84057971014493</v>
      </c>
      <c r="Z10" s="471"/>
      <c r="AA10" s="464"/>
    </row>
    <row r="11" spans="1:27" s="109" customFormat="1" ht="12.75">
      <c r="A11" s="160" t="s">
        <v>88</v>
      </c>
      <c r="B11" s="407">
        <v>1130</v>
      </c>
      <c r="C11" s="225">
        <v>80.17699115044248</v>
      </c>
      <c r="D11" s="225">
        <v>18.672566371681416</v>
      </c>
      <c r="E11" s="407">
        <v>693</v>
      </c>
      <c r="F11" s="225">
        <v>82.25108225108225</v>
      </c>
      <c r="G11" s="225">
        <v>17.17171717171717</v>
      </c>
      <c r="H11" s="407">
        <v>762</v>
      </c>
      <c r="I11" s="226">
        <v>85</v>
      </c>
      <c r="J11" s="370">
        <v>14</v>
      </c>
      <c r="K11" s="343">
        <v>846</v>
      </c>
      <c r="L11" s="226">
        <v>88</v>
      </c>
      <c r="M11" s="370">
        <v>11</v>
      </c>
      <c r="N11" s="31">
        <v>1408</v>
      </c>
      <c r="O11" s="165">
        <v>86</v>
      </c>
      <c r="P11" s="334">
        <v>13</v>
      </c>
      <c r="Q11" s="407">
        <v>311</v>
      </c>
      <c r="R11" s="167">
        <v>80.38585209003215</v>
      </c>
      <c r="S11" s="340">
        <v>17.363344051446948</v>
      </c>
      <c r="T11" s="186">
        <v>1487</v>
      </c>
      <c r="U11" s="167">
        <v>83.38937457969065</v>
      </c>
      <c r="V11" s="340">
        <v>15.870880968392736</v>
      </c>
      <c r="W11" s="31">
        <v>336</v>
      </c>
      <c r="X11" s="166">
        <v>85.71428571428571</v>
      </c>
      <c r="Y11" s="754">
        <v>13.095238095238097</v>
      </c>
      <c r="Z11" s="471"/>
      <c r="AA11" s="464"/>
    </row>
    <row r="12" spans="1:27" s="109" customFormat="1" ht="12.75">
      <c r="A12" s="160" t="s">
        <v>89</v>
      </c>
      <c r="B12" s="407">
        <v>836</v>
      </c>
      <c r="C12" s="225">
        <v>84.80861244019138</v>
      </c>
      <c r="D12" s="225">
        <v>14.832535885167463</v>
      </c>
      <c r="E12" s="407">
        <v>914</v>
      </c>
      <c r="F12" s="225">
        <v>86.43326039387308</v>
      </c>
      <c r="G12" s="225">
        <v>13.238512035010942</v>
      </c>
      <c r="H12" s="407">
        <v>1066</v>
      </c>
      <c r="I12" s="226">
        <v>88</v>
      </c>
      <c r="J12" s="370">
        <v>11</v>
      </c>
      <c r="K12" s="343">
        <v>1112</v>
      </c>
      <c r="L12" s="226">
        <v>91</v>
      </c>
      <c r="M12" s="370">
        <v>8</v>
      </c>
      <c r="N12" s="31">
        <v>1081</v>
      </c>
      <c r="O12" s="165">
        <v>88</v>
      </c>
      <c r="P12" s="334">
        <v>11</v>
      </c>
      <c r="Q12" s="407">
        <v>276</v>
      </c>
      <c r="R12" s="167">
        <v>87.68115942028986</v>
      </c>
      <c r="S12" s="340">
        <v>11.956521739130435</v>
      </c>
      <c r="T12" s="186">
        <v>994</v>
      </c>
      <c r="U12" s="167">
        <v>88.02816901408451</v>
      </c>
      <c r="V12" s="340">
        <v>11.368209255533198</v>
      </c>
      <c r="W12" s="31">
        <v>254</v>
      </c>
      <c r="X12" s="166">
        <v>86.22047244094489</v>
      </c>
      <c r="Y12" s="754">
        <v>13.385826771653544</v>
      </c>
      <c r="Z12" s="471"/>
      <c r="AA12" s="464"/>
    </row>
    <row r="13" spans="1:27" s="109" customFormat="1" ht="12.75">
      <c r="A13" s="160" t="s">
        <v>90</v>
      </c>
      <c r="B13" s="407">
        <v>3099</v>
      </c>
      <c r="C13" s="225">
        <v>51.40367860600193</v>
      </c>
      <c r="D13" s="225">
        <v>46.563407550822845</v>
      </c>
      <c r="E13" s="407">
        <v>3232</v>
      </c>
      <c r="F13" s="225">
        <v>52.722772277227726</v>
      </c>
      <c r="G13" s="225">
        <v>45.79207920792079</v>
      </c>
      <c r="H13" s="407">
        <v>3163</v>
      </c>
      <c r="I13" s="226">
        <v>54</v>
      </c>
      <c r="J13" s="370">
        <v>43</v>
      </c>
      <c r="K13" s="343">
        <v>2554</v>
      </c>
      <c r="L13" s="226">
        <v>55</v>
      </c>
      <c r="M13" s="370">
        <v>42</v>
      </c>
      <c r="N13" s="31">
        <v>3173</v>
      </c>
      <c r="O13" s="165">
        <v>56</v>
      </c>
      <c r="P13" s="334">
        <v>40</v>
      </c>
      <c r="Q13" s="407">
        <v>762</v>
      </c>
      <c r="R13" s="167">
        <v>53.613666228646515</v>
      </c>
      <c r="S13" s="340">
        <v>41.91852825229961</v>
      </c>
      <c r="T13" s="186">
        <v>2950</v>
      </c>
      <c r="U13" s="167">
        <v>55.254237288135585</v>
      </c>
      <c r="V13" s="340">
        <v>40.88135593220339</v>
      </c>
      <c r="W13" s="31">
        <v>603</v>
      </c>
      <c r="X13" s="166">
        <v>52.072968490878935</v>
      </c>
      <c r="Y13" s="754">
        <v>46.434494195688224</v>
      </c>
      <c r="Z13" s="471"/>
      <c r="AA13" s="464"/>
    </row>
    <row r="14" spans="1:27" s="109" customFormat="1" ht="12.75">
      <c r="A14" s="160" t="s">
        <v>91</v>
      </c>
      <c r="B14" s="407">
        <v>513</v>
      </c>
      <c r="C14" s="225">
        <v>88.69395711500975</v>
      </c>
      <c r="D14" s="225">
        <v>10.916179337231968</v>
      </c>
      <c r="E14" s="407">
        <v>697</v>
      </c>
      <c r="F14" s="225">
        <v>84.07460545193686</v>
      </c>
      <c r="G14" s="225">
        <v>14.634146341463413</v>
      </c>
      <c r="H14" s="407">
        <v>873</v>
      </c>
      <c r="I14" s="226">
        <v>84</v>
      </c>
      <c r="J14" s="370">
        <v>15</v>
      </c>
      <c r="K14" s="343">
        <v>1621</v>
      </c>
      <c r="L14" s="226">
        <v>89</v>
      </c>
      <c r="M14" s="370">
        <v>10</v>
      </c>
      <c r="N14" s="31">
        <v>2663</v>
      </c>
      <c r="O14" s="165">
        <v>87</v>
      </c>
      <c r="P14" s="334">
        <v>12</v>
      </c>
      <c r="Q14" s="407">
        <v>615</v>
      </c>
      <c r="R14" s="167">
        <v>75.8957654723127</v>
      </c>
      <c r="S14" s="340">
        <v>22.964169381107492</v>
      </c>
      <c r="T14" s="186">
        <v>2392</v>
      </c>
      <c r="U14" s="167">
        <v>76.12876254180601</v>
      </c>
      <c r="V14" s="340">
        <v>22.5752508361204</v>
      </c>
      <c r="W14" s="31">
        <v>1068</v>
      </c>
      <c r="X14" s="166">
        <v>83.05243445692884</v>
      </c>
      <c r="Y14" s="754">
        <v>15.262172284644196</v>
      </c>
      <c r="Z14" s="471"/>
      <c r="AA14" s="464"/>
    </row>
    <row r="15" spans="1:27" s="109" customFormat="1" ht="12.75">
      <c r="A15" s="160" t="s">
        <v>92</v>
      </c>
      <c r="B15" s="407">
        <v>1</v>
      </c>
      <c r="C15" s="727" t="s">
        <v>395</v>
      </c>
      <c r="D15" s="226" t="s">
        <v>395</v>
      </c>
      <c r="E15" s="407">
        <v>0</v>
      </c>
      <c r="F15" s="225" t="s">
        <v>29</v>
      </c>
      <c r="G15" s="225" t="s">
        <v>29</v>
      </c>
      <c r="H15" s="343">
        <v>0</v>
      </c>
      <c r="I15" s="226" t="s">
        <v>29</v>
      </c>
      <c r="J15" s="370" t="s">
        <v>29</v>
      </c>
      <c r="K15" s="343">
        <v>1</v>
      </c>
      <c r="L15" s="226" t="s">
        <v>395</v>
      </c>
      <c r="M15" s="413" t="s">
        <v>395</v>
      </c>
      <c r="N15" s="31">
        <v>1</v>
      </c>
      <c r="O15" s="226" t="s">
        <v>395</v>
      </c>
      <c r="P15" s="413" t="s">
        <v>395</v>
      </c>
      <c r="Q15" s="643">
        <v>0</v>
      </c>
      <c r="R15" s="602" t="s">
        <v>40</v>
      </c>
      <c r="S15" s="644" t="s">
        <v>40</v>
      </c>
      <c r="T15" s="186">
        <v>5</v>
      </c>
      <c r="U15" s="167">
        <v>100</v>
      </c>
      <c r="V15" s="340">
        <v>0</v>
      </c>
      <c r="W15" s="31">
        <v>1</v>
      </c>
      <c r="X15" s="727" t="s">
        <v>395</v>
      </c>
      <c r="Y15" s="413" t="s">
        <v>395</v>
      </c>
      <c r="Z15" s="471"/>
      <c r="AA15" s="464"/>
    </row>
    <row r="16" spans="1:27" s="109" customFormat="1" ht="12.75">
      <c r="A16" s="160" t="s">
        <v>93</v>
      </c>
      <c r="B16" s="407">
        <v>3</v>
      </c>
      <c r="C16" s="727" t="s">
        <v>395</v>
      </c>
      <c r="D16" s="226" t="s">
        <v>395</v>
      </c>
      <c r="E16" s="407">
        <v>3</v>
      </c>
      <c r="F16" s="727" t="s">
        <v>395</v>
      </c>
      <c r="G16" s="226" t="s">
        <v>395</v>
      </c>
      <c r="H16" s="343">
        <v>1</v>
      </c>
      <c r="I16" s="226" t="s">
        <v>395</v>
      </c>
      <c r="J16" s="413" t="s">
        <v>395</v>
      </c>
      <c r="K16" s="343">
        <v>1</v>
      </c>
      <c r="L16" s="226" t="s">
        <v>395</v>
      </c>
      <c r="M16" s="413" t="s">
        <v>395</v>
      </c>
      <c r="N16" s="31">
        <v>5</v>
      </c>
      <c r="O16" s="165">
        <v>100</v>
      </c>
      <c r="P16" s="334">
        <v>0</v>
      </c>
      <c r="Q16" s="407">
        <v>1</v>
      </c>
      <c r="R16" s="226" t="s">
        <v>395</v>
      </c>
      <c r="S16" s="413" t="s">
        <v>395</v>
      </c>
      <c r="T16" s="186">
        <v>3</v>
      </c>
      <c r="U16" s="226" t="s">
        <v>395</v>
      </c>
      <c r="V16" s="413" t="s">
        <v>395</v>
      </c>
      <c r="W16" s="31">
        <v>1</v>
      </c>
      <c r="X16" s="727" t="s">
        <v>395</v>
      </c>
      <c r="Y16" s="413" t="s">
        <v>395</v>
      </c>
      <c r="Z16" s="471"/>
      <c r="AA16" s="464"/>
    </row>
    <row r="17" spans="1:27" s="109" customFormat="1" ht="12.75">
      <c r="A17" s="160" t="s">
        <v>94</v>
      </c>
      <c r="B17" s="407">
        <v>278</v>
      </c>
      <c r="C17" s="225">
        <v>41.007194244604314</v>
      </c>
      <c r="D17" s="225">
        <v>58.27338129496403</v>
      </c>
      <c r="E17" s="407">
        <v>223</v>
      </c>
      <c r="F17" s="225">
        <v>52.01793721973094</v>
      </c>
      <c r="G17" s="225">
        <v>47.08520179372198</v>
      </c>
      <c r="H17" s="407">
        <v>225</v>
      </c>
      <c r="I17" s="226">
        <v>54</v>
      </c>
      <c r="J17" s="370">
        <v>45</v>
      </c>
      <c r="K17" s="343">
        <v>190</v>
      </c>
      <c r="L17" s="226">
        <v>62</v>
      </c>
      <c r="M17" s="370">
        <v>38</v>
      </c>
      <c r="N17" s="31">
        <v>247</v>
      </c>
      <c r="O17" s="165">
        <v>53</v>
      </c>
      <c r="P17" s="334">
        <v>47</v>
      </c>
      <c r="Q17" s="407">
        <v>45</v>
      </c>
      <c r="R17" s="167">
        <v>73.33333333333333</v>
      </c>
      <c r="S17" s="340">
        <v>26.666666666666668</v>
      </c>
      <c r="T17" s="186">
        <v>150</v>
      </c>
      <c r="U17" s="167">
        <v>68</v>
      </c>
      <c r="V17" s="340">
        <v>30</v>
      </c>
      <c r="W17" s="31">
        <v>13</v>
      </c>
      <c r="X17" s="166">
        <v>61.53846153846154</v>
      </c>
      <c r="Y17" s="754">
        <v>38.46153846153847</v>
      </c>
      <c r="Z17" s="471"/>
      <c r="AA17" s="464"/>
    </row>
    <row r="18" spans="1:27" s="109" customFormat="1" ht="12.75">
      <c r="A18" s="160" t="s">
        <v>152</v>
      </c>
      <c r="B18" s="407">
        <v>7653</v>
      </c>
      <c r="C18" s="225">
        <v>69.0186854828172</v>
      </c>
      <c r="D18" s="225">
        <v>29.70077093950085</v>
      </c>
      <c r="E18" s="407">
        <v>6973</v>
      </c>
      <c r="F18" s="225">
        <v>69.69740427362684</v>
      </c>
      <c r="G18" s="225">
        <v>29.241359529614225</v>
      </c>
      <c r="H18" s="407">
        <v>8576</v>
      </c>
      <c r="I18" s="226">
        <v>74</v>
      </c>
      <c r="J18" s="370">
        <v>25</v>
      </c>
      <c r="K18" s="343">
        <v>8310</v>
      </c>
      <c r="L18" s="226">
        <v>76</v>
      </c>
      <c r="M18" s="370">
        <v>23</v>
      </c>
      <c r="N18" s="31">
        <v>8615</v>
      </c>
      <c r="O18" s="165">
        <v>78</v>
      </c>
      <c r="P18" s="334">
        <v>21</v>
      </c>
      <c r="Q18" s="407">
        <v>2296</v>
      </c>
      <c r="R18" s="167">
        <v>75.88466579292268</v>
      </c>
      <c r="S18" s="340">
        <v>22.93577981651376</v>
      </c>
      <c r="T18" s="186">
        <v>9058</v>
      </c>
      <c r="U18" s="167">
        <v>77</v>
      </c>
      <c r="V18" s="340">
        <v>21</v>
      </c>
      <c r="W18" s="31">
        <v>1990</v>
      </c>
      <c r="X18" s="166">
        <v>79.64824120603015</v>
      </c>
      <c r="Y18" s="754">
        <v>19.195979899497488</v>
      </c>
      <c r="Z18" s="471"/>
      <c r="AA18" s="464"/>
    </row>
    <row r="19" spans="1:27" s="109" customFormat="1" ht="12.75">
      <c r="A19" s="160" t="s">
        <v>95</v>
      </c>
      <c r="B19" s="407">
        <v>0</v>
      </c>
      <c r="C19" s="143" t="s">
        <v>29</v>
      </c>
      <c r="D19" s="143" t="s">
        <v>29</v>
      </c>
      <c r="E19" s="407">
        <v>0</v>
      </c>
      <c r="F19" s="143" t="s">
        <v>29</v>
      </c>
      <c r="G19" s="143" t="s">
        <v>29</v>
      </c>
      <c r="H19" s="343">
        <v>1</v>
      </c>
      <c r="I19" s="226" t="s">
        <v>395</v>
      </c>
      <c r="J19" s="413" t="s">
        <v>395</v>
      </c>
      <c r="K19" s="343">
        <v>2</v>
      </c>
      <c r="L19" s="226" t="s">
        <v>395</v>
      </c>
      <c r="M19" s="413" t="s">
        <v>395</v>
      </c>
      <c r="N19" s="31">
        <v>1</v>
      </c>
      <c r="O19" s="165">
        <v>100</v>
      </c>
      <c r="P19" s="334">
        <v>0</v>
      </c>
      <c r="Q19" s="643">
        <v>0</v>
      </c>
      <c r="R19" s="602" t="s">
        <v>40</v>
      </c>
      <c r="S19" s="644" t="s">
        <v>40</v>
      </c>
      <c r="T19" s="186">
        <v>0</v>
      </c>
      <c r="U19" s="167">
        <v>0</v>
      </c>
      <c r="V19" s="340">
        <v>0</v>
      </c>
      <c r="W19" s="31">
        <v>0</v>
      </c>
      <c r="X19" s="166">
        <v>0</v>
      </c>
      <c r="Y19" s="754">
        <v>0</v>
      </c>
      <c r="Z19" s="471"/>
      <c r="AA19" s="464"/>
    </row>
    <row r="20" spans="1:27" s="109" customFormat="1" ht="12.75">
      <c r="A20" s="160" t="s">
        <v>153</v>
      </c>
      <c r="B20" s="407">
        <v>0</v>
      </c>
      <c r="C20" s="143" t="s">
        <v>29</v>
      </c>
      <c r="D20" s="143" t="s">
        <v>29</v>
      </c>
      <c r="E20" s="407">
        <v>27</v>
      </c>
      <c r="F20" s="225">
        <v>96.29629629629629</v>
      </c>
      <c r="G20" s="225">
        <v>3.7037037037037033</v>
      </c>
      <c r="H20" s="407">
        <v>50791</v>
      </c>
      <c r="I20" s="226">
        <v>62</v>
      </c>
      <c r="J20" s="370">
        <v>37</v>
      </c>
      <c r="K20" s="343">
        <v>127114</v>
      </c>
      <c r="L20" s="226">
        <v>62</v>
      </c>
      <c r="M20" s="370">
        <v>37</v>
      </c>
      <c r="N20" s="31">
        <v>168020</v>
      </c>
      <c r="O20" s="165">
        <v>60</v>
      </c>
      <c r="P20" s="334">
        <v>39</v>
      </c>
      <c r="Q20" s="407">
        <v>58276</v>
      </c>
      <c r="R20" s="167">
        <v>57.161988153489574</v>
      </c>
      <c r="S20" s="340">
        <v>42.47746587689931</v>
      </c>
      <c r="T20" s="186">
        <v>224375</v>
      </c>
      <c r="U20" s="167">
        <v>57</v>
      </c>
      <c r="V20" s="340">
        <v>43</v>
      </c>
      <c r="W20" s="31">
        <v>83202</v>
      </c>
      <c r="X20" s="166">
        <v>54.52392971322805</v>
      </c>
      <c r="Y20" s="754">
        <v>45.08305088819981</v>
      </c>
      <c r="Z20" s="471"/>
      <c r="AA20" s="464"/>
    </row>
    <row r="21" spans="1:27" s="109" customFormat="1" ht="12.75">
      <c r="A21" s="160" t="s">
        <v>96</v>
      </c>
      <c r="B21" s="343" t="s">
        <v>29</v>
      </c>
      <c r="C21" s="143" t="s">
        <v>29</v>
      </c>
      <c r="D21" s="143" t="s">
        <v>29</v>
      </c>
      <c r="E21" s="343" t="s">
        <v>29</v>
      </c>
      <c r="F21" s="143" t="s">
        <v>29</v>
      </c>
      <c r="G21" s="143" t="s">
        <v>29</v>
      </c>
      <c r="H21" s="343">
        <v>232</v>
      </c>
      <c r="I21" s="226">
        <v>95</v>
      </c>
      <c r="J21" s="370">
        <v>5</v>
      </c>
      <c r="K21" s="343">
        <v>287</v>
      </c>
      <c r="L21" s="226">
        <v>93</v>
      </c>
      <c r="M21" s="370">
        <v>7</v>
      </c>
      <c r="N21" s="31">
        <v>146</v>
      </c>
      <c r="O21" s="165">
        <v>93</v>
      </c>
      <c r="P21" s="334">
        <v>7</v>
      </c>
      <c r="Q21" s="643">
        <v>0</v>
      </c>
      <c r="R21" s="602" t="s">
        <v>40</v>
      </c>
      <c r="S21" s="644" t="s">
        <v>40</v>
      </c>
      <c r="T21" s="186">
        <v>2</v>
      </c>
      <c r="U21" s="226" t="s">
        <v>395</v>
      </c>
      <c r="V21" s="413" t="s">
        <v>395</v>
      </c>
      <c r="W21" s="31">
        <v>0</v>
      </c>
      <c r="X21" s="166" t="s">
        <v>29</v>
      </c>
      <c r="Y21" s="754" t="s">
        <v>29</v>
      </c>
      <c r="Z21" s="471"/>
      <c r="AA21" s="464"/>
    </row>
    <row r="22" spans="1:27" s="109" customFormat="1" ht="12.75">
      <c r="A22" s="160" t="s">
        <v>97</v>
      </c>
      <c r="B22" s="407">
        <v>13</v>
      </c>
      <c r="C22" s="225">
        <v>84.61538461538461</v>
      </c>
      <c r="D22" s="225">
        <v>15.384615384615385</v>
      </c>
      <c r="E22" s="407">
        <v>11</v>
      </c>
      <c r="F22" s="225">
        <v>90.9090909090909</v>
      </c>
      <c r="G22" s="225">
        <v>9.090909090909092</v>
      </c>
      <c r="H22" s="407">
        <v>14</v>
      </c>
      <c r="I22" s="226">
        <v>93</v>
      </c>
      <c r="J22" s="413">
        <v>0</v>
      </c>
      <c r="K22" s="343">
        <v>21</v>
      </c>
      <c r="L22" s="226">
        <v>100</v>
      </c>
      <c r="M22" s="413">
        <v>0</v>
      </c>
      <c r="N22" s="31">
        <v>14</v>
      </c>
      <c r="O22" s="165">
        <v>79</v>
      </c>
      <c r="P22" s="334">
        <v>21</v>
      </c>
      <c r="Q22" s="407">
        <v>1</v>
      </c>
      <c r="R22" s="226" t="s">
        <v>395</v>
      </c>
      <c r="S22" s="413" t="s">
        <v>395</v>
      </c>
      <c r="T22" s="186">
        <v>8</v>
      </c>
      <c r="U22" s="167">
        <v>87.5</v>
      </c>
      <c r="V22" s="340">
        <v>12.5</v>
      </c>
      <c r="W22" s="31">
        <v>1</v>
      </c>
      <c r="X22" s="727" t="s">
        <v>395</v>
      </c>
      <c r="Y22" s="413" t="s">
        <v>395</v>
      </c>
      <c r="Z22" s="471"/>
      <c r="AA22" s="464"/>
    </row>
    <row r="23" spans="1:27" s="109" customFormat="1" ht="12.75">
      <c r="A23" s="160" t="s">
        <v>98</v>
      </c>
      <c r="B23" s="407">
        <v>57310</v>
      </c>
      <c r="C23" s="225">
        <v>48.478450532193335</v>
      </c>
      <c r="D23" s="225">
        <v>51.17257023207119</v>
      </c>
      <c r="E23" s="407">
        <v>62928</v>
      </c>
      <c r="F23" s="225">
        <v>49.33415967454869</v>
      </c>
      <c r="G23" s="225">
        <v>50.30511060259344</v>
      </c>
      <c r="H23" s="407">
        <v>47201</v>
      </c>
      <c r="I23" s="226">
        <v>49</v>
      </c>
      <c r="J23" s="370">
        <v>51</v>
      </c>
      <c r="K23" s="343">
        <v>31198</v>
      </c>
      <c r="L23" s="226">
        <v>50</v>
      </c>
      <c r="M23" s="413">
        <v>50</v>
      </c>
      <c r="N23" s="31">
        <v>18136</v>
      </c>
      <c r="O23" s="165">
        <v>49</v>
      </c>
      <c r="P23" s="334">
        <v>51</v>
      </c>
      <c r="Q23" s="407">
        <v>232</v>
      </c>
      <c r="R23" s="167">
        <v>60.3448275862069</v>
      </c>
      <c r="S23" s="340">
        <v>38.362068965517246</v>
      </c>
      <c r="T23" s="186">
        <v>1264</v>
      </c>
      <c r="U23" s="167">
        <v>58.38607594936709</v>
      </c>
      <c r="V23" s="340">
        <v>40.26898734177215</v>
      </c>
      <c r="W23" s="31">
        <v>127</v>
      </c>
      <c r="X23" s="166">
        <v>71.65354330708661</v>
      </c>
      <c r="Y23" s="754">
        <v>28.346456692913385</v>
      </c>
      <c r="Z23" s="471"/>
      <c r="AA23" s="464"/>
    </row>
    <row r="24" spans="1:27" s="109" customFormat="1" ht="12.75">
      <c r="A24" s="160" t="s">
        <v>99</v>
      </c>
      <c r="B24" s="407">
        <v>12830</v>
      </c>
      <c r="C24" s="225">
        <v>64.38035853468433</v>
      </c>
      <c r="D24" s="225">
        <v>34.57521434138737</v>
      </c>
      <c r="E24" s="407">
        <v>12167</v>
      </c>
      <c r="F24" s="225">
        <v>66.4913290046848</v>
      </c>
      <c r="G24" s="225">
        <v>32.62924303443741</v>
      </c>
      <c r="H24" s="407">
        <v>11794</v>
      </c>
      <c r="I24" s="226">
        <v>70</v>
      </c>
      <c r="J24" s="370">
        <v>29</v>
      </c>
      <c r="K24" s="343">
        <v>10504</v>
      </c>
      <c r="L24" s="226">
        <v>71</v>
      </c>
      <c r="M24" s="370">
        <v>28</v>
      </c>
      <c r="N24" s="31">
        <v>9604</v>
      </c>
      <c r="O24" s="165">
        <v>73</v>
      </c>
      <c r="P24" s="334">
        <v>26</v>
      </c>
      <c r="Q24" s="407">
        <v>2461</v>
      </c>
      <c r="R24" s="167">
        <v>72</v>
      </c>
      <c r="S24" s="340">
        <v>26.731866340668297</v>
      </c>
      <c r="T24" s="186">
        <v>9503</v>
      </c>
      <c r="U24" s="167">
        <v>72.34557508155319</v>
      </c>
      <c r="V24" s="340">
        <v>26.549510680837628</v>
      </c>
      <c r="W24" s="31">
        <v>2609</v>
      </c>
      <c r="X24" s="166">
        <v>72.82483710233805</v>
      </c>
      <c r="Y24" s="754">
        <v>25.986968187044845</v>
      </c>
      <c r="Z24" s="471"/>
      <c r="AA24" s="464"/>
    </row>
    <row r="25" spans="1:27" s="109" customFormat="1" ht="12.75">
      <c r="A25" s="160" t="s">
        <v>100</v>
      </c>
      <c r="B25" s="407">
        <v>0</v>
      </c>
      <c r="C25" s="225" t="s">
        <v>29</v>
      </c>
      <c r="D25" s="225" t="s">
        <v>29</v>
      </c>
      <c r="E25" s="407">
        <v>0</v>
      </c>
      <c r="F25" s="225" t="s">
        <v>29</v>
      </c>
      <c r="G25" s="225" t="s">
        <v>29</v>
      </c>
      <c r="H25" s="343">
        <v>0</v>
      </c>
      <c r="I25" s="226" t="s">
        <v>395</v>
      </c>
      <c r="J25" s="413" t="s">
        <v>395</v>
      </c>
      <c r="K25" s="343">
        <v>3</v>
      </c>
      <c r="L25" s="226" t="s">
        <v>395</v>
      </c>
      <c r="M25" s="413" t="s">
        <v>395</v>
      </c>
      <c r="N25" s="31">
        <v>0</v>
      </c>
      <c r="O25" s="165">
        <v>0</v>
      </c>
      <c r="P25" s="334">
        <v>0</v>
      </c>
      <c r="Q25" s="643">
        <v>0</v>
      </c>
      <c r="R25" s="602" t="s">
        <v>40</v>
      </c>
      <c r="S25" s="644" t="s">
        <v>40</v>
      </c>
      <c r="T25" s="186">
        <v>2</v>
      </c>
      <c r="U25" s="226" t="s">
        <v>395</v>
      </c>
      <c r="V25" s="413" t="s">
        <v>395</v>
      </c>
      <c r="W25" s="31">
        <v>0</v>
      </c>
      <c r="X25" s="166" t="s">
        <v>29</v>
      </c>
      <c r="Y25" s="754" t="s">
        <v>29</v>
      </c>
      <c r="Z25" s="471"/>
      <c r="AA25" s="464"/>
    </row>
    <row r="26" spans="1:27" s="109" customFormat="1" ht="12.75">
      <c r="A26" s="160" t="s">
        <v>101</v>
      </c>
      <c r="B26" s="407">
        <v>6046</v>
      </c>
      <c r="C26" s="225">
        <v>58.12107178299703</v>
      </c>
      <c r="D26" s="225">
        <v>39.94376447237843</v>
      </c>
      <c r="E26" s="407">
        <v>5266</v>
      </c>
      <c r="F26" s="225">
        <v>60.083554880364595</v>
      </c>
      <c r="G26" s="225">
        <v>37.67565514622105</v>
      </c>
      <c r="H26" s="407">
        <v>4870</v>
      </c>
      <c r="I26" s="226">
        <v>60</v>
      </c>
      <c r="J26" s="370">
        <v>38</v>
      </c>
      <c r="K26" s="343">
        <v>6253</v>
      </c>
      <c r="L26" s="226">
        <v>62</v>
      </c>
      <c r="M26" s="370">
        <v>35</v>
      </c>
      <c r="N26" s="31">
        <v>6500</v>
      </c>
      <c r="O26" s="165">
        <v>64</v>
      </c>
      <c r="P26" s="334">
        <v>33</v>
      </c>
      <c r="Q26" s="407">
        <v>874</v>
      </c>
      <c r="R26" s="167">
        <v>66.39908256880734</v>
      </c>
      <c r="S26" s="340">
        <v>31.422018348623855</v>
      </c>
      <c r="T26" s="186">
        <v>3427</v>
      </c>
      <c r="U26" s="167">
        <v>66.44295302013423</v>
      </c>
      <c r="V26" s="340">
        <v>30.726583017216225</v>
      </c>
      <c r="W26" s="31">
        <v>697</v>
      </c>
      <c r="X26" s="166">
        <v>66.71449067431851</v>
      </c>
      <c r="Y26" s="754">
        <v>30.55954088952654</v>
      </c>
      <c r="Z26" s="471"/>
      <c r="AA26" s="464"/>
    </row>
    <row r="27" spans="1:27" s="109" customFormat="1" ht="12.75">
      <c r="A27" s="160" t="s">
        <v>102</v>
      </c>
      <c r="B27" s="407">
        <v>7511</v>
      </c>
      <c r="C27" s="225">
        <v>71.60165091199573</v>
      </c>
      <c r="D27" s="225">
        <v>27.852483024896816</v>
      </c>
      <c r="E27" s="407">
        <v>9246</v>
      </c>
      <c r="F27" s="225">
        <v>74.69175859831279</v>
      </c>
      <c r="G27" s="225">
        <v>24.64849664719879</v>
      </c>
      <c r="H27" s="407">
        <v>17534</v>
      </c>
      <c r="I27" s="226">
        <v>82</v>
      </c>
      <c r="J27" s="370">
        <v>18</v>
      </c>
      <c r="K27" s="343">
        <v>27493</v>
      </c>
      <c r="L27" s="226">
        <v>86</v>
      </c>
      <c r="M27" s="370">
        <v>13</v>
      </c>
      <c r="N27" s="31">
        <v>33799</v>
      </c>
      <c r="O27" s="165">
        <v>85</v>
      </c>
      <c r="P27" s="334">
        <v>15</v>
      </c>
      <c r="Q27" s="407">
        <v>9084</v>
      </c>
      <c r="R27" s="167">
        <v>83.02863436123347</v>
      </c>
      <c r="S27" s="340">
        <v>16.707048458149778</v>
      </c>
      <c r="T27" s="186">
        <v>33976</v>
      </c>
      <c r="U27" s="167">
        <v>82.74075818224628</v>
      </c>
      <c r="V27" s="340">
        <v>16.93842712502943</v>
      </c>
      <c r="W27" s="31">
        <v>13303</v>
      </c>
      <c r="X27" s="166">
        <v>82.73321807111178</v>
      </c>
      <c r="Y27" s="754">
        <v>16.890926858603322</v>
      </c>
      <c r="Z27" s="471"/>
      <c r="AA27" s="464"/>
    </row>
    <row r="28" spans="1:27" ht="12.75">
      <c r="A28" s="160" t="s">
        <v>103</v>
      </c>
      <c r="B28" s="407">
        <v>1</v>
      </c>
      <c r="C28" s="727" t="s">
        <v>395</v>
      </c>
      <c r="D28" s="226" t="s">
        <v>395</v>
      </c>
      <c r="E28" s="407">
        <v>0</v>
      </c>
      <c r="F28" s="143" t="s">
        <v>29</v>
      </c>
      <c r="G28" s="143" t="s">
        <v>29</v>
      </c>
      <c r="H28" s="343">
        <v>1</v>
      </c>
      <c r="I28" s="226" t="s">
        <v>395</v>
      </c>
      <c r="J28" s="413" t="s">
        <v>395</v>
      </c>
      <c r="K28" s="343">
        <v>5</v>
      </c>
      <c r="L28" s="226">
        <v>60</v>
      </c>
      <c r="M28" s="370">
        <v>40</v>
      </c>
      <c r="N28" s="31">
        <v>2</v>
      </c>
      <c r="O28" s="226" t="s">
        <v>395</v>
      </c>
      <c r="P28" s="413" t="s">
        <v>395</v>
      </c>
      <c r="Q28" s="407">
        <v>2</v>
      </c>
      <c r="R28" s="167">
        <v>100</v>
      </c>
      <c r="S28" s="340">
        <v>0</v>
      </c>
      <c r="T28" s="186">
        <v>5</v>
      </c>
      <c r="U28" s="167">
        <v>100</v>
      </c>
      <c r="V28" s="340">
        <v>0</v>
      </c>
      <c r="W28" s="31">
        <v>32</v>
      </c>
      <c r="X28" s="166">
        <v>96.875</v>
      </c>
      <c r="Y28" s="754">
        <v>3.125</v>
      </c>
      <c r="Z28" s="471"/>
      <c r="AA28" s="464"/>
    </row>
    <row r="29" spans="1:27" ht="12.75">
      <c r="A29" s="160" t="s">
        <v>104</v>
      </c>
      <c r="B29" s="407">
        <v>58</v>
      </c>
      <c r="C29" s="225">
        <v>93.10344827586206</v>
      </c>
      <c r="D29" s="225">
        <v>6.896551724137931</v>
      </c>
      <c r="E29" s="407">
        <v>96</v>
      </c>
      <c r="F29" s="225">
        <v>89.58333333333334</v>
      </c>
      <c r="G29" s="225">
        <v>10.416666666666668</v>
      </c>
      <c r="H29" s="407">
        <v>149</v>
      </c>
      <c r="I29" s="226">
        <v>85</v>
      </c>
      <c r="J29" s="370">
        <v>15</v>
      </c>
      <c r="K29" s="343">
        <v>149</v>
      </c>
      <c r="L29" s="226">
        <v>89</v>
      </c>
      <c r="M29" s="370">
        <v>11</v>
      </c>
      <c r="N29" s="31">
        <v>154</v>
      </c>
      <c r="O29" s="165">
        <v>90</v>
      </c>
      <c r="P29" s="334">
        <v>8</v>
      </c>
      <c r="Q29" s="407">
        <v>28</v>
      </c>
      <c r="R29" s="167">
        <v>85.71428571428571</v>
      </c>
      <c r="S29" s="340">
        <v>14.285714285714285</v>
      </c>
      <c r="T29" s="186">
        <v>131</v>
      </c>
      <c r="U29" s="167">
        <v>90.07633587786259</v>
      </c>
      <c r="V29" s="340">
        <v>9.923664122137405</v>
      </c>
      <c r="W29" s="31">
        <v>34</v>
      </c>
      <c r="X29" s="166">
        <v>94.11764705882352</v>
      </c>
      <c r="Y29" s="754">
        <v>5.88235294117647</v>
      </c>
      <c r="Z29" s="471"/>
      <c r="AA29" s="464"/>
    </row>
    <row r="30" spans="1:27" ht="12.75">
      <c r="A30" s="160" t="s">
        <v>105</v>
      </c>
      <c r="B30" s="407">
        <v>151</v>
      </c>
      <c r="C30" s="225">
        <v>63.576158940397356</v>
      </c>
      <c r="D30" s="225">
        <v>33.77483443708609</v>
      </c>
      <c r="E30" s="407">
        <v>71</v>
      </c>
      <c r="F30" s="225">
        <v>60.56338028169014</v>
      </c>
      <c r="G30" s="225">
        <v>35.2112676056338</v>
      </c>
      <c r="H30" s="407">
        <v>43</v>
      </c>
      <c r="I30" s="226">
        <v>56</v>
      </c>
      <c r="J30" s="370">
        <v>42</v>
      </c>
      <c r="K30" s="343">
        <v>54</v>
      </c>
      <c r="L30" s="226">
        <v>59</v>
      </c>
      <c r="M30" s="370">
        <v>35</v>
      </c>
      <c r="N30" s="31">
        <v>48</v>
      </c>
      <c r="O30" s="165">
        <v>67</v>
      </c>
      <c r="P30" s="334">
        <v>29</v>
      </c>
      <c r="Q30" s="407">
        <v>12</v>
      </c>
      <c r="R30" s="167">
        <v>58</v>
      </c>
      <c r="S30" s="340">
        <v>42</v>
      </c>
      <c r="T30" s="186">
        <v>54</v>
      </c>
      <c r="U30" s="167">
        <v>55.55555555555556</v>
      </c>
      <c r="V30" s="340">
        <v>42.592592592592595</v>
      </c>
      <c r="W30" s="31">
        <v>6</v>
      </c>
      <c r="X30" s="166">
        <v>33.33333333333333</v>
      </c>
      <c r="Y30" s="754">
        <v>50</v>
      </c>
      <c r="Z30" s="471"/>
      <c r="AA30" s="464"/>
    </row>
    <row r="31" spans="1:27" ht="12.75">
      <c r="A31" s="160" t="s">
        <v>106</v>
      </c>
      <c r="B31" s="407">
        <v>7</v>
      </c>
      <c r="C31" s="225">
        <v>85.71428571428571</v>
      </c>
      <c r="D31" s="225">
        <v>14.285714285714285</v>
      </c>
      <c r="E31" s="407">
        <v>2</v>
      </c>
      <c r="F31" s="225">
        <v>50</v>
      </c>
      <c r="G31" s="225">
        <v>50</v>
      </c>
      <c r="H31" s="343">
        <v>0</v>
      </c>
      <c r="I31" s="226" t="s">
        <v>29</v>
      </c>
      <c r="J31" s="370" t="s">
        <v>29</v>
      </c>
      <c r="K31" s="343">
        <v>1</v>
      </c>
      <c r="L31" s="226" t="s">
        <v>395</v>
      </c>
      <c r="M31" s="413" t="s">
        <v>395</v>
      </c>
      <c r="N31" s="31">
        <v>1</v>
      </c>
      <c r="O31" s="226" t="s">
        <v>395</v>
      </c>
      <c r="P31" s="413" t="s">
        <v>395</v>
      </c>
      <c r="Q31" s="643">
        <v>0</v>
      </c>
      <c r="R31" s="602" t="s">
        <v>40</v>
      </c>
      <c r="S31" s="644" t="s">
        <v>40</v>
      </c>
      <c r="T31" s="186">
        <v>9</v>
      </c>
      <c r="U31" s="167">
        <v>88.88888888888889</v>
      </c>
      <c r="V31" s="340">
        <v>11.11111111111111</v>
      </c>
      <c r="W31" s="31">
        <v>8</v>
      </c>
      <c r="X31" s="166">
        <v>87.5</v>
      </c>
      <c r="Y31" s="754">
        <v>12.5</v>
      </c>
      <c r="Z31" s="471"/>
      <c r="AA31" s="464"/>
    </row>
    <row r="32" spans="1:27" ht="12.75">
      <c r="A32" s="160" t="s">
        <v>154</v>
      </c>
      <c r="B32" s="407">
        <v>1000</v>
      </c>
      <c r="C32" s="225">
        <v>63.4</v>
      </c>
      <c r="D32" s="225">
        <v>35.4</v>
      </c>
      <c r="E32" s="407">
        <v>884</v>
      </c>
      <c r="F32" s="225">
        <v>69.68325791855203</v>
      </c>
      <c r="G32" s="225">
        <v>29.185520361990953</v>
      </c>
      <c r="H32" s="485">
        <v>985</v>
      </c>
      <c r="I32" s="226">
        <v>75</v>
      </c>
      <c r="J32" s="370">
        <v>23</v>
      </c>
      <c r="K32" s="330">
        <v>1044</v>
      </c>
      <c r="L32" s="226">
        <v>75</v>
      </c>
      <c r="M32" s="370">
        <v>23</v>
      </c>
      <c r="N32" s="319">
        <v>1305</v>
      </c>
      <c r="O32" s="338">
        <v>76</v>
      </c>
      <c r="P32" s="495">
        <v>23</v>
      </c>
      <c r="Q32" s="407">
        <v>473</v>
      </c>
      <c r="R32" s="167">
        <v>70.12711864406779</v>
      </c>
      <c r="S32" s="340">
        <v>29</v>
      </c>
      <c r="T32" s="186">
        <v>1820</v>
      </c>
      <c r="U32" s="167">
        <v>73</v>
      </c>
      <c r="V32" s="340">
        <v>25</v>
      </c>
      <c r="W32" s="31">
        <v>477</v>
      </c>
      <c r="X32" s="166">
        <v>77.56813417190776</v>
      </c>
      <c r="Y32" s="754">
        <v>20.964360587002094</v>
      </c>
      <c r="Z32" s="471"/>
      <c r="AA32" s="464"/>
    </row>
    <row r="33" spans="1:27" ht="14.25">
      <c r="A33" s="160" t="s">
        <v>306</v>
      </c>
      <c r="B33" s="343" t="s">
        <v>29</v>
      </c>
      <c r="C33" s="143" t="s">
        <v>29</v>
      </c>
      <c r="D33" s="143" t="s">
        <v>29</v>
      </c>
      <c r="E33" s="343" t="s">
        <v>29</v>
      </c>
      <c r="F33" s="143" t="s">
        <v>29</v>
      </c>
      <c r="G33" s="143" t="s">
        <v>29</v>
      </c>
      <c r="H33" s="330" t="s">
        <v>29</v>
      </c>
      <c r="I33" s="226" t="s">
        <v>29</v>
      </c>
      <c r="J33" s="370" t="s">
        <v>29</v>
      </c>
      <c r="K33" s="330" t="s">
        <v>29</v>
      </c>
      <c r="L33" s="226" t="s">
        <v>29</v>
      </c>
      <c r="M33" s="370" t="s">
        <v>29</v>
      </c>
      <c r="N33" s="330" t="s">
        <v>29</v>
      </c>
      <c r="O33" s="226" t="s">
        <v>29</v>
      </c>
      <c r="P33" s="370" t="s">
        <v>29</v>
      </c>
      <c r="Q33" s="330" t="s">
        <v>29</v>
      </c>
      <c r="R33" s="226" t="s">
        <v>29</v>
      </c>
      <c r="S33" s="370" t="s">
        <v>29</v>
      </c>
      <c r="T33" s="319" t="s">
        <v>29</v>
      </c>
      <c r="U33" s="226" t="s">
        <v>29</v>
      </c>
      <c r="V33" s="370" t="s">
        <v>29</v>
      </c>
      <c r="W33" s="31">
        <v>0</v>
      </c>
      <c r="X33" s="166" t="s">
        <v>29</v>
      </c>
      <c r="Y33" s="754" t="s">
        <v>29</v>
      </c>
      <c r="Z33" s="471"/>
      <c r="AA33" s="464"/>
    </row>
    <row r="34" spans="1:27" ht="12.75">
      <c r="A34" s="160" t="s">
        <v>108</v>
      </c>
      <c r="B34" s="407">
        <v>450</v>
      </c>
      <c r="C34" s="225">
        <v>88.44444444444444</v>
      </c>
      <c r="D34" s="225">
        <v>11.333333333333332</v>
      </c>
      <c r="E34" s="407">
        <v>415</v>
      </c>
      <c r="F34" s="225">
        <v>89.87951807228916</v>
      </c>
      <c r="G34" s="225">
        <v>10.120481927710843</v>
      </c>
      <c r="H34" s="485">
        <v>608</v>
      </c>
      <c r="I34" s="226">
        <v>94</v>
      </c>
      <c r="J34" s="370">
        <v>6</v>
      </c>
      <c r="K34" s="330">
        <v>599</v>
      </c>
      <c r="L34" s="226">
        <v>92</v>
      </c>
      <c r="M34" s="370">
        <v>7</v>
      </c>
      <c r="N34" s="319">
        <v>695</v>
      </c>
      <c r="O34" s="338">
        <v>91</v>
      </c>
      <c r="P34" s="495">
        <v>8</v>
      </c>
      <c r="Q34" s="407">
        <v>146</v>
      </c>
      <c r="R34" s="167">
        <v>88.35616438356165</v>
      </c>
      <c r="S34" s="340">
        <v>9.58904109589041</v>
      </c>
      <c r="T34" s="186">
        <v>610</v>
      </c>
      <c r="U34" s="167">
        <v>92.62295081967213</v>
      </c>
      <c r="V34" s="340">
        <v>6.229508196721312</v>
      </c>
      <c r="W34" s="31">
        <v>71</v>
      </c>
      <c r="X34" s="166">
        <v>85.91549295774648</v>
      </c>
      <c r="Y34" s="754">
        <v>12.676056338028168</v>
      </c>
      <c r="Z34" s="471"/>
      <c r="AA34" s="464"/>
    </row>
    <row r="35" spans="1:27" ht="12.75">
      <c r="A35" s="160" t="s">
        <v>109</v>
      </c>
      <c r="B35" s="407">
        <v>107</v>
      </c>
      <c r="C35" s="225">
        <v>56.074766355140184</v>
      </c>
      <c r="D35" s="225">
        <v>43.925233644859816</v>
      </c>
      <c r="E35" s="407">
        <v>85</v>
      </c>
      <c r="F35" s="225">
        <v>51.76470588235295</v>
      </c>
      <c r="G35" s="225">
        <v>44.70588235294118</v>
      </c>
      <c r="H35" s="485">
        <v>99</v>
      </c>
      <c r="I35" s="226">
        <v>55</v>
      </c>
      <c r="J35" s="370">
        <v>45</v>
      </c>
      <c r="K35" s="330">
        <v>88</v>
      </c>
      <c r="L35" s="226">
        <v>63</v>
      </c>
      <c r="M35" s="370">
        <v>36</v>
      </c>
      <c r="N35" s="319">
        <v>97</v>
      </c>
      <c r="O35" s="338">
        <v>56</v>
      </c>
      <c r="P35" s="495">
        <v>43</v>
      </c>
      <c r="Q35" s="407">
        <v>1</v>
      </c>
      <c r="R35" s="226" t="s">
        <v>395</v>
      </c>
      <c r="S35" s="413" t="s">
        <v>395</v>
      </c>
      <c r="T35" s="186">
        <v>35</v>
      </c>
      <c r="U35" s="167">
        <v>65.71428571428571</v>
      </c>
      <c r="V35" s="340">
        <v>34.285714285714285</v>
      </c>
      <c r="W35" s="31">
        <v>3</v>
      </c>
      <c r="X35" s="727" t="s">
        <v>395</v>
      </c>
      <c r="Y35" s="413" t="s">
        <v>395</v>
      </c>
      <c r="Z35" s="471"/>
      <c r="AA35" s="464"/>
    </row>
    <row r="36" spans="1:27" ht="12.75">
      <c r="A36" s="160" t="s">
        <v>110</v>
      </c>
      <c r="B36" s="407">
        <v>2309</v>
      </c>
      <c r="C36" s="225">
        <v>85.9246427024686</v>
      </c>
      <c r="D36" s="225">
        <v>13.815504547423126</v>
      </c>
      <c r="E36" s="407">
        <v>2803</v>
      </c>
      <c r="F36" s="225">
        <v>85.87227970032109</v>
      </c>
      <c r="G36" s="225">
        <v>13.663931501962184</v>
      </c>
      <c r="H36" s="485">
        <v>3350</v>
      </c>
      <c r="I36" s="226">
        <v>87</v>
      </c>
      <c r="J36" s="370">
        <v>12</v>
      </c>
      <c r="K36" s="330">
        <v>3272</v>
      </c>
      <c r="L36" s="226">
        <v>91</v>
      </c>
      <c r="M36" s="370">
        <v>9</v>
      </c>
      <c r="N36" s="319">
        <v>5295</v>
      </c>
      <c r="O36" s="338">
        <v>92</v>
      </c>
      <c r="P36" s="495">
        <v>7</v>
      </c>
      <c r="Q36" s="407">
        <v>1296</v>
      </c>
      <c r="R36" s="167">
        <v>91.44178874325365</v>
      </c>
      <c r="S36" s="340">
        <v>8.481110254433307</v>
      </c>
      <c r="T36" s="186">
        <v>5068</v>
      </c>
      <c r="U36" s="167">
        <v>91.85082872928176</v>
      </c>
      <c r="V36" s="340">
        <v>7.853196527229676</v>
      </c>
      <c r="W36" s="31">
        <v>1183</v>
      </c>
      <c r="X36" s="166">
        <v>91.12426035502959</v>
      </c>
      <c r="Y36" s="754">
        <v>8.4530853761623</v>
      </c>
      <c r="Z36" s="471"/>
      <c r="AA36" s="464"/>
    </row>
    <row r="37" spans="1:27" ht="14.25">
      <c r="A37" s="160" t="s">
        <v>307</v>
      </c>
      <c r="B37" s="343" t="s">
        <v>29</v>
      </c>
      <c r="C37" s="143" t="s">
        <v>29</v>
      </c>
      <c r="D37" s="143" t="s">
        <v>29</v>
      </c>
      <c r="E37" s="343" t="s">
        <v>29</v>
      </c>
      <c r="F37" s="143" t="s">
        <v>29</v>
      </c>
      <c r="G37" s="143" t="s">
        <v>29</v>
      </c>
      <c r="H37" s="330" t="s">
        <v>29</v>
      </c>
      <c r="I37" s="226" t="s">
        <v>29</v>
      </c>
      <c r="J37" s="370" t="s">
        <v>29</v>
      </c>
      <c r="K37" s="330" t="s">
        <v>29</v>
      </c>
      <c r="L37" s="226" t="s">
        <v>29</v>
      </c>
      <c r="M37" s="370" t="s">
        <v>29</v>
      </c>
      <c r="N37" s="330" t="s">
        <v>29</v>
      </c>
      <c r="O37" s="226" t="s">
        <v>29</v>
      </c>
      <c r="P37" s="370" t="s">
        <v>29</v>
      </c>
      <c r="Q37" s="330" t="s">
        <v>29</v>
      </c>
      <c r="R37" s="226" t="s">
        <v>29</v>
      </c>
      <c r="S37" s="370" t="s">
        <v>29</v>
      </c>
      <c r="T37" s="319" t="s">
        <v>29</v>
      </c>
      <c r="U37" s="226" t="s">
        <v>29</v>
      </c>
      <c r="V37" s="370" t="s">
        <v>29</v>
      </c>
      <c r="W37" s="31">
        <v>0</v>
      </c>
      <c r="X37" s="166" t="s">
        <v>29</v>
      </c>
      <c r="Y37" s="754" t="s">
        <v>29</v>
      </c>
      <c r="Z37" s="471"/>
      <c r="AA37" s="464"/>
    </row>
    <row r="38" spans="1:27" ht="12.75">
      <c r="A38" s="160" t="s">
        <v>111</v>
      </c>
      <c r="B38" s="407">
        <v>10</v>
      </c>
      <c r="C38" s="225">
        <v>80</v>
      </c>
      <c r="D38" s="225">
        <v>20</v>
      </c>
      <c r="E38" s="407">
        <v>7</v>
      </c>
      <c r="F38" s="225">
        <v>100</v>
      </c>
      <c r="G38" s="225">
        <v>0</v>
      </c>
      <c r="H38" s="485">
        <v>3</v>
      </c>
      <c r="I38" s="226">
        <v>67</v>
      </c>
      <c r="J38" s="370">
        <v>33</v>
      </c>
      <c r="K38" s="330">
        <v>6</v>
      </c>
      <c r="L38" s="226">
        <v>83</v>
      </c>
      <c r="M38" s="370">
        <v>17</v>
      </c>
      <c r="N38" s="319">
        <v>5</v>
      </c>
      <c r="O38" s="338">
        <v>100</v>
      </c>
      <c r="P38" s="495">
        <v>0</v>
      </c>
      <c r="Q38" s="407">
        <v>2</v>
      </c>
      <c r="R38" s="167">
        <v>100</v>
      </c>
      <c r="S38" s="340">
        <v>0</v>
      </c>
      <c r="T38" s="186">
        <v>11</v>
      </c>
      <c r="U38" s="167">
        <v>100</v>
      </c>
      <c r="V38" s="340">
        <v>0</v>
      </c>
      <c r="W38" s="31">
        <v>0</v>
      </c>
      <c r="X38" s="166" t="s">
        <v>29</v>
      </c>
      <c r="Y38" s="754" t="s">
        <v>29</v>
      </c>
      <c r="Z38" s="471"/>
      <c r="AA38" s="464"/>
    </row>
    <row r="39" spans="1:27" ht="25.5" customHeight="1">
      <c r="A39" s="227" t="s">
        <v>71</v>
      </c>
      <c r="B39" s="486">
        <v>162806</v>
      </c>
      <c r="C39" s="572">
        <v>55</v>
      </c>
      <c r="D39" s="573">
        <v>44</v>
      </c>
      <c r="E39" s="486">
        <v>163802</v>
      </c>
      <c r="F39" s="572">
        <v>57</v>
      </c>
      <c r="G39" s="573">
        <v>42</v>
      </c>
      <c r="H39" s="414">
        <v>207639</v>
      </c>
      <c r="I39" s="489">
        <v>61</v>
      </c>
      <c r="J39" s="490">
        <v>38</v>
      </c>
      <c r="K39" s="575">
        <v>276350</v>
      </c>
      <c r="L39" s="489">
        <v>64</v>
      </c>
      <c r="M39" s="490">
        <v>35</v>
      </c>
      <c r="N39" s="496">
        <v>340436</v>
      </c>
      <c r="O39" s="339">
        <v>64</v>
      </c>
      <c r="P39" s="497">
        <v>35</v>
      </c>
      <c r="Q39" s="410">
        <v>95659</v>
      </c>
      <c r="R39" s="173">
        <v>61.781473926460585</v>
      </c>
      <c r="S39" s="341">
        <v>37.62330665829803</v>
      </c>
      <c r="T39" s="228">
        <f>SUM(T8:T38)</f>
        <v>374395</v>
      </c>
      <c r="U39" s="173">
        <v>61.52806527864956</v>
      </c>
      <c r="V39" s="341">
        <v>37.812203688617636</v>
      </c>
      <c r="W39" s="728">
        <v>121237</v>
      </c>
      <c r="X39" s="172">
        <v>59.80847431064774</v>
      </c>
      <c r="Y39" s="755">
        <v>39.60177173635112</v>
      </c>
      <c r="Z39" s="471"/>
      <c r="AA39" s="464"/>
    </row>
    <row r="40" spans="1:27" ht="25.5" customHeight="1">
      <c r="A40" s="322"/>
      <c r="B40" s="599"/>
      <c r="C40" s="599"/>
      <c r="D40" s="160"/>
      <c r="E40" s="599"/>
      <c r="F40" s="599"/>
      <c r="G40" s="160"/>
      <c r="H40" s="224"/>
      <c r="I40" s="359"/>
      <c r="J40" s="359"/>
      <c r="K40" s="319"/>
      <c r="L40" s="359"/>
      <c r="M40" s="359"/>
      <c r="N40" s="493"/>
      <c r="O40" s="498"/>
      <c r="P40" s="498"/>
      <c r="Q40" s="186"/>
      <c r="R40" s="595"/>
      <c r="S40" s="595"/>
      <c r="T40" s="186"/>
      <c r="U40" s="595"/>
      <c r="V40" s="595"/>
      <c r="W40" s="729"/>
      <c r="X40" s="166"/>
      <c r="Y40" s="166"/>
      <c r="Z40" s="471"/>
      <c r="AA40" s="464"/>
    </row>
    <row r="41" spans="1:26" ht="12.75">
      <c r="A41" s="23" t="s">
        <v>34</v>
      </c>
      <c r="B41" s="162"/>
      <c r="C41" s="162"/>
      <c r="D41" s="162"/>
      <c r="E41" s="162"/>
      <c r="F41" s="162"/>
      <c r="G41" s="162"/>
      <c r="H41" s="687"/>
      <c r="I41" s="492"/>
      <c r="J41" s="492"/>
      <c r="K41" s="319"/>
      <c r="L41" s="366"/>
      <c r="M41" s="366"/>
      <c r="N41" s="493"/>
      <c r="O41" s="498"/>
      <c r="P41" s="498"/>
      <c r="Q41" s="186"/>
      <c r="R41" s="225"/>
      <c r="S41" s="225"/>
      <c r="T41" s="114"/>
      <c r="U41" s="114"/>
      <c r="V41" s="114"/>
      <c r="W41" s="109"/>
      <c r="X41" s="109"/>
      <c r="Y41" s="109"/>
      <c r="Z41" s="109"/>
    </row>
    <row r="42" spans="1:26" ht="12.75">
      <c r="A42" s="619" t="s">
        <v>403</v>
      </c>
      <c r="B42" s="162"/>
      <c r="C42" s="162"/>
      <c r="D42" s="162"/>
      <c r="E42" s="162"/>
      <c r="F42" s="162"/>
      <c r="G42" s="162"/>
      <c r="H42" s="588"/>
      <c r="I42" s="588"/>
      <c r="J42" s="588"/>
      <c r="K42" s="588"/>
      <c r="L42" s="588"/>
      <c r="M42" s="588"/>
      <c r="N42" s="493"/>
      <c r="O42" s="498"/>
      <c r="P42" s="498"/>
      <c r="Q42" s="186"/>
      <c r="R42" s="505"/>
      <c r="S42" s="225"/>
      <c r="T42" s="114"/>
      <c r="U42" s="114"/>
      <c r="V42" s="114"/>
      <c r="W42" s="109"/>
      <c r="X42" s="109"/>
      <c r="Y42" s="109"/>
      <c r="Z42" s="109"/>
    </row>
    <row r="43" spans="1:22" ht="12.75">
      <c r="A43" s="665"/>
      <c r="B43" s="224"/>
      <c r="C43" s="492"/>
      <c r="D43" s="492"/>
      <c r="E43" s="224"/>
      <c r="F43" s="492"/>
      <c r="G43" s="492"/>
      <c r="H43" s="687"/>
      <c r="I43" s="492"/>
      <c r="J43" s="492"/>
      <c r="K43" s="319"/>
      <c r="L43" s="366"/>
      <c r="M43" s="366"/>
      <c r="N43" s="493"/>
      <c r="O43" s="498"/>
      <c r="P43" s="498"/>
      <c r="Q43" s="186"/>
      <c r="R43" s="225"/>
      <c r="S43" s="225"/>
      <c r="T43" s="114"/>
      <c r="U43" s="114"/>
      <c r="V43" s="114"/>
    </row>
    <row r="44" spans="1:22" ht="12.75">
      <c r="A44" s="688" t="s">
        <v>35</v>
      </c>
      <c r="B44" s="112"/>
      <c r="C44" s="112"/>
      <c r="D44" s="112"/>
      <c r="E44" s="112"/>
      <c r="F44" s="112"/>
      <c r="G44" s="112"/>
      <c r="H44" s="687"/>
      <c r="I44" s="492"/>
      <c r="J44" s="492"/>
      <c r="K44" s="319"/>
      <c r="L44" s="366"/>
      <c r="M44" s="366"/>
      <c r="N44" s="493"/>
      <c r="O44" s="498"/>
      <c r="P44" s="498"/>
      <c r="Q44" s="186"/>
      <c r="R44" s="225"/>
      <c r="S44" s="225"/>
      <c r="T44" s="114"/>
      <c r="U44" s="114"/>
      <c r="V44" s="114"/>
    </row>
    <row r="45" spans="1:22" ht="12.75">
      <c r="A45" s="689" t="s">
        <v>181</v>
      </c>
      <c r="B45" s="162"/>
      <c r="C45" s="162"/>
      <c r="D45" s="162"/>
      <c r="E45" s="162"/>
      <c r="F45" s="162"/>
      <c r="G45" s="162"/>
      <c r="H45" s="689"/>
      <c r="I45" s="689"/>
      <c r="J45" s="689"/>
      <c r="K45" s="665"/>
      <c r="L45" s="665"/>
      <c r="M45" s="665"/>
      <c r="N45" s="160"/>
      <c r="O45" s="160"/>
      <c r="P45" s="160"/>
      <c r="Q45" s="114"/>
      <c r="R45" s="225"/>
      <c r="S45" s="225"/>
      <c r="T45" s="114"/>
      <c r="U45" s="114"/>
      <c r="V45" s="114"/>
    </row>
    <row r="46" spans="1:22" ht="12.75">
      <c r="A46" s="689" t="s">
        <v>158</v>
      </c>
      <c r="B46" s="162"/>
      <c r="C46" s="162"/>
      <c r="D46" s="162"/>
      <c r="E46" s="162"/>
      <c r="F46" s="162"/>
      <c r="G46" s="162"/>
      <c r="H46" s="690"/>
      <c r="I46" s="690"/>
      <c r="J46" s="690"/>
      <c r="K46" s="665"/>
      <c r="L46" s="665"/>
      <c r="M46" s="665"/>
      <c r="N46" s="160"/>
      <c r="O46" s="160"/>
      <c r="P46" s="160"/>
      <c r="Q46" s="114"/>
      <c r="R46" s="225"/>
      <c r="S46" s="225"/>
      <c r="T46" s="114"/>
      <c r="U46" s="114"/>
      <c r="V46" s="114"/>
    </row>
    <row r="47" spans="1:22" ht="12.75">
      <c r="A47" s="689" t="s">
        <v>159</v>
      </c>
      <c r="B47" s="162"/>
      <c r="C47" s="162"/>
      <c r="D47" s="162"/>
      <c r="E47" s="162"/>
      <c r="F47" s="162"/>
      <c r="G47" s="162"/>
      <c r="H47" s="690"/>
      <c r="I47" s="690"/>
      <c r="J47" s="690"/>
      <c r="K47" s="665"/>
      <c r="L47" s="665"/>
      <c r="M47" s="665"/>
      <c r="N47" s="160"/>
      <c r="O47" s="160"/>
      <c r="P47" s="160"/>
      <c r="Q47" s="114"/>
      <c r="R47" s="225"/>
      <c r="S47" s="225"/>
      <c r="T47" s="114"/>
      <c r="U47" s="114"/>
      <c r="V47" s="114"/>
    </row>
    <row r="48" spans="1:22" ht="12.75">
      <c r="A48" s="689" t="s">
        <v>295</v>
      </c>
      <c r="B48" s="162"/>
      <c r="C48" s="162"/>
      <c r="D48" s="162"/>
      <c r="E48" s="162"/>
      <c r="F48" s="162"/>
      <c r="G48" s="162"/>
      <c r="H48" s="588"/>
      <c r="I48" s="588"/>
      <c r="J48" s="588"/>
      <c r="K48" s="588"/>
      <c r="L48" s="588"/>
      <c r="M48" s="588"/>
      <c r="N48" s="161"/>
      <c r="O48" s="161"/>
      <c r="P48" s="161"/>
      <c r="Q48" s="16"/>
      <c r="R48" s="16"/>
      <c r="S48" s="16"/>
      <c r="T48" s="16"/>
      <c r="U48" s="16"/>
      <c r="V48" s="16"/>
    </row>
    <row r="49" spans="1:16" ht="12.75">
      <c r="A49" s="689" t="s">
        <v>296</v>
      </c>
      <c r="H49" s="691"/>
      <c r="I49" s="691"/>
      <c r="J49" s="691"/>
      <c r="K49" s="691"/>
      <c r="L49" s="691"/>
      <c r="M49" s="691"/>
      <c r="N49" s="162"/>
      <c r="O49" s="162"/>
      <c r="P49" s="162"/>
    </row>
    <row r="50" spans="1:13" ht="12.75">
      <c r="A50" s="689" t="s">
        <v>446</v>
      </c>
      <c r="H50" s="648"/>
      <c r="I50" s="648"/>
      <c r="J50" s="648"/>
      <c r="K50" s="648"/>
      <c r="L50" s="648"/>
      <c r="M50" s="648"/>
    </row>
    <row r="51" spans="1:13" ht="12.75">
      <c r="A51" s="648"/>
      <c r="H51" s="648"/>
      <c r="I51" s="648"/>
      <c r="J51" s="648"/>
      <c r="K51" s="648"/>
      <c r="L51" s="648"/>
      <c r="M51" s="648"/>
    </row>
    <row r="52" spans="1:13" ht="12.75">
      <c r="A52" s="74" t="s">
        <v>402</v>
      </c>
      <c r="H52" s="648"/>
      <c r="I52" s="648"/>
      <c r="J52" s="648"/>
      <c r="K52" s="648"/>
      <c r="L52" s="648"/>
      <c r="M52" s="648"/>
    </row>
    <row r="53" spans="1:13" ht="12.75">
      <c r="A53" s="74" t="s">
        <v>401</v>
      </c>
      <c r="H53" s="648"/>
      <c r="I53" s="648"/>
      <c r="J53" s="648"/>
      <c r="K53" s="648"/>
      <c r="L53" s="648"/>
      <c r="M53" s="648"/>
    </row>
    <row r="54" spans="1:13" ht="12.75">
      <c r="A54" s="648"/>
      <c r="H54" s="648"/>
      <c r="I54" s="648"/>
      <c r="J54" s="648"/>
      <c r="K54" s="648"/>
      <c r="L54" s="648"/>
      <c r="M54" s="648"/>
    </row>
  </sheetData>
  <sheetProtection/>
  <mergeCells count="40">
    <mergeCell ref="E4:G4"/>
    <mergeCell ref="E5:G5"/>
    <mergeCell ref="B4:D4"/>
    <mergeCell ref="B5:D5"/>
    <mergeCell ref="E6:E7"/>
    <mergeCell ref="F6:F7"/>
    <mergeCell ref="G6:G7"/>
    <mergeCell ref="B6:B7"/>
    <mergeCell ref="C6:C7"/>
    <mergeCell ref="D6:D7"/>
    <mergeCell ref="A4:A7"/>
    <mergeCell ref="H5:J5"/>
    <mergeCell ref="K5:M5"/>
    <mergeCell ref="W4:Y4"/>
    <mergeCell ref="W6:W7"/>
    <mergeCell ref="Y6:Y7"/>
    <mergeCell ref="W5:Y5"/>
    <mergeCell ref="X6:X7"/>
    <mergeCell ref="H4:J4"/>
    <mergeCell ref="K4:M4"/>
    <mergeCell ref="H6:H7"/>
    <mergeCell ref="M6:M7"/>
    <mergeCell ref="N6:N7"/>
    <mergeCell ref="Q6:Q7"/>
    <mergeCell ref="O6:O7"/>
    <mergeCell ref="P6:P7"/>
    <mergeCell ref="I6:I7"/>
    <mergeCell ref="J6:J7"/>
    <mergeCell ref="L6:L7"/>
    <mergeCell ref="K6:K7"/>
    <mergeCell ref="Q4:V4"/>
    <mergeCell ref="T5:V5"/>
    <mergeCell ref="T6:T7"/>
    <mergeCell ref="N5:P5"/>
    <mergeCell ref="U6:U7"/>
    <mergeCell ref="Q5:S5"/>
    <mergeCell ref="S6:S7"/>
    <mergeCell ref="R6:R7"/>
    <mergeCell ref="N4:P4"/>
    <mergeCell ref="V6:V7"/>
  </mergeCells>
  <hyperlinks>
    <hyperlink ref="Y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9" r:id="rId1"/>
  <headerFooter alignWithMargins="0">
    <oddHeader>&amp;CTribunal Statistics Quarterly
October to December 2013</oddHead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87"/>
  <sheetViews>
    <sheetView zoomScale="85" zoomScaleNormal="85" zoomScalePageLayoutView="0" workbookViewId="0" topLeftCell="A1">
      <selection activeCell="M16" sqref="M16"/>
    </sheetView>
  </sheetViews>
  <sheetFormatPr defaultColWidth="9.140625" defaultRowHeight="12.75"/>
  <cols>
    <col min="1" max="1" width="53.421875" style="2" customWidth="1"/>
    <col min="2" max="2" width="9.140625" style="2" customWidth="1"/>
    <col min="3" max="4" width="9.421875" style="2" customWidth="1"/>
    <col min="5" max="6" width="9.421875" style="4" customWidth="1"/>
    <col min="7" max="7" width="9.421875" style="2" bestFit="1" customWidth="1"/>
    <col min="8" max="8" width="9.421875" style="47" bestFit="1" customWidth="1"/>
    <col min="9" max="11" width="9.421875" style="47" customWidth="1"/>
    <col min="12" max="13" width="12.28125" style="2" customWidth="1"/>
    <col min="14" max="14" width="11.57421875" style="2" customWidth="1"/>
    <col min="15" max="15" width="10.140625" style="2" customWidth="1"/>
    <col min="16" max="16" width="9.140625" style="13" customWidth="1"/>
    <col min="17" max="16384" width="9.140625" style="2" customWidth="1"/>
  </cols>
  <sheetData>
    <row r="1" spans="1:16" ht="12.75" customHeight="1">
      <c r="A1" s="803" t="s">
        <v>187</v>
      </c>
      <c r="B1" s="803"/>
      <c r="C1" s="803"/>
      <c r="D1" s="804"/>
      <c r="E1" s="804"/>
      <c r="F1" s="46"/>
      <c r="G1" s="47"/>
      <c r="L1" s="47"/>
      <c r="M1" s="47"/>
      <c r="N1" s="47"/>
      <c r="O1" s="12" t="s">
        <v>12</v>
      </c>
      <c r="P1" s="10"/>
    </row>
    <row r="2" spans="1:15" ht="12.75">
      <c r="A2" s="138" t="s">
        <v>279</v>
      </c>
      <c r="B2" s="10"/>
      <c r="C2" s="10"/>
      <c r="D2" s="9"/>
      <c r="E2" s="46"/>
      <c r="F2" s="46"/>
      <c r="G2" s="11"/>
      <c r="H2" s="11"/>
      <c r="I2" s="11"/>
      <c r="J2" s="11"/>
      <c r="K2" s="11"/>
      <c r="L2" s="48"/>
      <c r="M2" s="48"/>
      <c r="N2" s="50"/>
      <c r="O2" s="47"/>
    </row>
    <row r="3" spans="1:15" ht="12.75">
      <c r="A3" s="76"/>
      <c r="B3" s="51"/>
      <c r="C3" s="51"/>
      <c r="D3" s="51"/>
      <c r="E3" s="52"/>
      <c r="F3" s="54"/>
      <c r="G3" s="53"/>
      <c r="H3" s="55"/>
      <c r="I3" s="55"/>
      <c r="J3" s="55"/>
      <c r="K3" s="55"/>
      <c r="L3" s="53"/>
      <c r="M3" s="56"/>
      <c r="N3" s="57"/>
      <c r="O3" s="53"/>
    </row>
    <row r="4" spans="1:15" ht="12.75" customHeight="1">
      <c r="A4" s="808"/>
      <c r="B4" s="548" t="s">
        <v>13</v>
      </c>
      <c r="C4" s="285" t="s">
        <v>14</v>
      </c>
      <c r="D4" s="548" t="s">
        <v>15</v>
      </c>
      <c r="E4" s="441" t="s">
        <v>16</v>
      </c>
      <c r="F4" s="441" t="s">
        <v>17</v>
      </c>
      <c r="G4" s="809" t="s">
        <v>18</v>
      </c>
      <c r="H4" s="811"/>
      <c r="I4" s="812" t="s">
        <v>266</v>
      </c>
      <c r="J4" s="813"/>
      <c r="K4" s="814"/>
      <c r="L4" s="797" t="s">
        <v>327</v>
      </c>
      <c r="M4" s="799" t="s">
        <v>328</v>
      </c>
      <c r="N4" s="799" t="s">
        <v>329</v>
      </c>
      <c r="O4" s="801" t="s">
        <v>21</v>
      </c>
    </row>
    <row r="5" spans="1:15" ht="25.5">
      <c r="A5" s="796"/>
      <c r="B5" s="548" t="s">
        <v>23</v>
      </c>
      <c r="C5" s="286" t="s">
        <v>24</v>
      </c>
      <c r="D5" s="285" t="s">
        <v>24</v>
      </c>
      <c r="E5" s="286" t="s">
        <v>24</v>
      </c>
      <c r="F5" s="286" t="s">
        <v>23</v>
      </c>
      <c r="G5" s="58" t="s">
        <v>302</v>
      </c>
      <c r="H5" s="290" t="s">
        <v>23</v>
      </c>
      <c r="I5" s="544" t="s">
        <v>300</v>
      </c>
      <c r="J5" s="58" t="s">
        <v>301</v>
      </c>
      <c r="K5" s="58" t="s">
        <v>302</v>
      </c>
      <c r="L5" s="798"/>
      <c r="M5" s="800"/>
      <c r="N5" s="800"/>
      <c r="O5" s="802"/>
    </row>
    <row r="6" spans="1:16" ht="21" customHeight="1">
      <c r="A6" s="80" t="s">
        <v>25</v>
      </c>
      <c r="B6" s="549">
        <v>364557</v>
      </c>
      <c r="C6" s="562">
        <v>462526</v>
      </c>
      <c r="D6" s="562">
        <v>627688</v>
      </c>
      <c r="E6" s="562">
        <v>751284</v>
      </c>
      <c r="F6" s="562">
        <v>756176</v>
      </c>
      <c r="G6" s="549">
        <v>832267</v>
      </c>
      <c r="H6" s="557">
        <v>897821</v>
      </c>
      <c r="I6" s="407">
        <f>SUM(I8:I10,I13:I47)</f>
        <v>927729</v>
      </c>
      <c r="J6" s="481">
        <f>SUM(J8:J10,J13:J47)</f>
        <v>938316</v>
      </c>
      <c r="K6" s="481">
        <f>SUM(K8:K10,K13:K47)</f>
        <v>843705</v>
      </c>
      <c r="L6" s="259">
        <f>(K6-G6)/G6</f>
        <v>0.01374318578052476</v>
      </c>
      <c r="M6" s="60">
        <f>(K6-J6)/J6</f>
        <v>-0.10083063701354342</v>
      </c>
      <c r="N6" s="60">
        <f>K6/$K$6</f>
        <v>1</v>
      </c>
      <c r="O6" s="426">
        <v>1</v>
      </c>
      <c r="P6" s="416"/>
    </row>
    <row r="7" spans="1:15" ht="12.75">
      <c r="A7" s="35"/>
      <c r="B7" s="550"/>
      <c r="C7" s="258"/>
      <c r="D7" s="258"/>
      <c r="E7" s="258"/>
      <c r="F7" s="258"/>
      <c r="G7" s="550"/>
      <c r="H7" s="253"/>
      <c r="I7" s="550"/>
      <c r="J7" s="59"/>
      <c r="K7" s="59"/>
      <c r="L7" s="259"/>
      <c r="M7" s="60"/>
      <c r="N7" s="60"/>
      <c r="O7" s="426"/>
    </row>
    <row r="8" spans="1:15" ht="27" customHeight="1">
      <c r="A8" s="35" t="s">
        <v>162</v>
      </c>
      <c r="B8" s="551">
        <v>63384</v>
      </c>
      <c r="C8" s="258">
        <v>88434</v>
      </c>
      <c r="D8" s="287">
        <v>58019</v>
      </c>
      <c r="E8" s="258">
        <v>42394</v>
      </c>
      <c r="F8" s="258">
        <v>28911</v>
      </c>
      <c r="G8" s="555">
        <v>39653</v>
      </c>
      <c r="H8" s="253">
        <v>40322</v>
      </c>
      <c r="I8" s="555">
        <v>45043</v>
      </c>
      <c r="J8" s="62">
        <v>53605</v>
      </c>
      <c r="K8" s="59">
        <v>54735</v>
      </c>
      <c r="L8" s="261">
        <f>(K8-G8)/G8</f>
        <v>0.38034953219176354</v>
      </c>
      <c r="M8" s="63">
        <f>(K8-J8)/J8</f>
        <v>0.02108012312284302</v>
      </c>
      <c r="N8" s="63">
        <f aca="true" t="shared" si="0" ref="N8:N14">K8/$K$6</f>
        <v>0.06487457108823581</v>
      </c>
      <c r="O8" s="420">
        <v>0.04491095663834996</v>
      </c>
    </row>
    <row r="9" spans="1:15" ht="12.75">
      <c r="A9" s="35" t="s">
        <v>26</v>
      </c>
      <c r="B9" s="552" t="s">
        <v>29</v>
      </c>
      <c r="C9" s="552" t="s">
        <v>29</v>
      </c>
      <c r="D9" s="552" t="s">
        <v>29</v>
      </c>
      <c r="E9" s="564">
        <v>369</v>
      </c>
      <c r="F9" s="563">
        <v>358</v>
      </c>
      <c r="G9" s="558">
        <v>374</v>
      </c>
      <c r="H9" s="559">
        <v>417</v>
      </c>
      <c r="I9" s="536">
        <v>442</v>
      </c>
      <c r="J9" s="96">
        <v>420</v>
      </c>
      <c r="K9" s="50">
        <v>342</v>
      </c>
      <c r="L9" s="261">
        <f>(K9-G9)/G9</f>
        <v>-0.0855614973262032</v>
      </c>
      <c r="M9" s="63">
        <f aca="true" t="shared" si="1" ref="M9:M47">(K9-J9)/J9</f>
        <v>-0.18571428571428572</v>
      </c>
      <c r="N9" s="63">
        <f t="shared" si="0"/>
        <v>0.00040535495226412077</v>
      </c>
      <c r="O9" s="420">
        <v>0.000464457837364018</v>
      </c>
    </row>
    <row r="10" spans="1:15" ht="12.75">
      <c r="A10" s="35" t="s">
        <v>27</v>
      </c>
      <c r="B10" s="551">
        <v>239255</v>
      </c>
      <c r="C10" s="258">
        <v>290248</v>
      </c>
      <c r="D10" s="287">
        <v>404835</v>
      </c>
      <c r="E10" s="258">
        <v>484255</v>
      </c>
      <c r="F10" s="258">
        <v>540765</v>
      </c>
      <c r="G10" s="555">
        <v>574301</v>
      </c>
      <c r="H10" s="253">
        <v>609251</v>
      </c>
      <c r="I10" s="555">
        <v>617054</v>
      </c>
      <c r="J10" s="62">
        <v>625371</v>
      </c>
      <c r="K10" s="59">
        <v>589628</v>
      </c>
      <c r="L10" s="261">
        <f aca="true" t="shared" si="2" ref="L10:L47">(K10-G10)/G10</f>
        <v>0.026688095615365462</v>
      </c>
      <c r="M10" s="63">
        <f t="shared" si="1"/>
        <v>-0.05715487286746587</v>
      </c>
      <c r="N10" s="63">
        <f t="shared" si="0"/>
        <v>0.6988556426713128</v>
      </c>
      <c r="O10" s="420">
        <v>0.6785884936975187</v>
      </c>
    </row>
    <row r="11" spans="1:17" ht="12.75">
      <c r="A11" s="77" t="s">
        <v>28</v>
      </c>
      <c r="B11" s="551">
        <v>22463</v>
      </c>
      <c r="C11" s="258">
        <v>29822</v>
      </c>
      <c r="D11" s="287">
        <v>33845</v>
      </c>
      <c r="E11" s="258">
        <v>28455</v>
      </c>
      <c r="F11" s="258">
        <v>26502</v>
      </c>
      <c r="G11" s="555">
        <v>24518</v>
      </c>
      <c r="H11" s="253">
        <v>23529</v>
      </c>
      <c r="I11" s="555">
        <v>22526</v>
      </c>
      <c r="J11" s="62">
        <v>20301</v>
      </c>
      <c r="K11" s="59">
        <v>15092</v>
      </c>
      <c r="L11" s="261">
        <f t="shared" si="2"/>
        <v>-0.3844522391712211</v>
      </c>
      <c r="M11" s="63">
        <f t="shared" si="1"/>
        <v>-0.25658834540170433</v>
      </c>
      <c r="N11" s="63">
        <f t="shared" si="0"/>
        <v>0.01788776882915237</v>
      </c>
      <c r="O11" s="420">
        <v>0.026206782866517935</v>
      </c>
      <c r="Q11" s="13"/>
    </row>
    <row r="12" spans="1:17" ht="12.75">
      <c r="A12" s="77" t="s">
        <v>30</v>
      </c>
      <c r="B12" s="551">
        <v>216792</v>
      </c>
      <c r="C12" s="258">
        <v>260426</v>
      </c>
      <c r="D12" s="287">
        <v>370990</v>
      </c>
      <c r="E12" s="258">
        <v>455800</v>
      </c>
      <c r="F12" s="258">
        <v>514263</v>
      </c>
      <c r="G12" s="555">
        <v>549783</v>
      </c>
      <c r="H12" s="253">
        <v>585722</v>
      </c>
      <c r="I12" s="555">
        <v>594528</v>
      </c>
      <c r="J12" s="62">
        <v>605070</v>
      </c>
      <c r="K12" s="59">
        <v>574536</v>
      </c>
      <c r="L12" s="261">
        <f t="shared" si="2"/>
        <v>0.04502321825156471</v>
      </c>
      <c r="M12" s="63">
        <f t="shared" si="1"/>
        <v>-0.05046358272596559</v>
      </c>
      <c r="N12" s="63">
        <f t="shared" si="0"/>
        <v>0.6809678738421605</v>
      </c>
      <c r="O12" s="420">
        <v>0.6523817108310008</v>
      </c>
      <c r="Q12" s="18"/>
    </row>
    <row r="13" spans="1:15" ht="12.75">
      <c r="A13" s="78" t="s">
        <v>31</v>
      </c>
      <c r="B13" s="551">
        <v>44516</v>
      </c>
      <c r="C13" s="258">
        <v>66383</v>
      </c>
      <c r="D13" s="287">
        <v>138822</v>
      </c>
      <c r="E13" s="258">
        <v>194150</v>
      </c>
      <c r="F13" s="258">
        <v>145208</v>
      </c>
      <c r="G13" s="555">
        <v>174618</v>
      </c>
      <c r="H13" s="253">
        <v>204304</v>
      </c>
      <c r="I13" s="555">
        <v>221601</v>
      </c>
      <c r="J13" s="62">
        <v>215208</v>
      </c>
      <c r="K13" s="59">
        <v>154762</v>
      </c>
      <c r="L13" s="261">
        <f t="shared" si="2"/>
        <v>-0.1137110721689631</v>
      </c>
      <c r="M13" s="63">
        <f t="shared" si="1"/>
        <v>-0.2808724582729267</v>
      </c>
      <c r="N13" s="63">
        <f t="shared" si="0"/>
        <v>0.18343141263830368</v>
      </c>
      <c r="O13" s="420">
        <v>0.22755538130651878</v>
      </c>
    </row>
    <row r="14" spans="1:15" ht="12.75">
      <c r="A14" s="35" t="s">
        <v>32</v>
      </c>
      <c r="B14" s="552" t="s">
        <v>29</v>
      </c>
      <c r="C14" s="552" t="s">
        <v>29</v>
      </c>
      <c r="D14" s="287">
        <v>4836</v>
      </c>
      <c r="E14" s="258">
        <v>4457</v>
      </c>
      <c r="F14" s="258">
        <v>4457</v>
      </c>
      <c r="G14" s="555">
        <v>4418</v>
      </c>
      <c r="H14" s="253">
        <v>4139</v>
      </c>
      <c r="I14" s="555">
        <v>3872</v>
      </c>
      <c r="J14" s="62">
        <v>3949</v>
      </c>
      <c r="K14" s="59">
        <v>3710</v>
      </c>
      <c r="L14" s="261">
        <f t="shared" si="2"/>
        <v>-0.16025350837483024</v>
      </c>
      <c r="M14" s="63">
        <f t="shared" si="1"/>
        <v>-0.06052165105089896</v>
      </c>
      <c r="N14" s="63">
        <f t="shared" si="0"/>
        <v>0.004397271558186807</v>
      </c>
      <c r="O14" s="420">
        <v>0.004610050332972831</v>
      </c>
    </row>
    <row r="15" spans="1:19" ht="20.25" customHeight="1">
      <c r="A15" s="66" t="s">
        <v>308</v>
      </c>
      <c r="B15" s="551">
        <v>1960</v>
      </c>
      <c r="C15" s="258">
        <v>1637</v>
      </c>
      <c r="D15" s="287">
        <v>1049</v>
      </c>
      <c r="E15" s="258">
        <v>1196</v>
      </c>
      <c r="F15" s="258">
        <v>1092</v>
      </c>
      <c r="G15" s="560">
        <v>1037</v>
      </c>
      <c r="H15" s="253">
        <v>1029</v>
      </c>
      <c r="I15" s="555">
        <v>1034</v>
      </c>
      <c r="J15" s="62">
        <v>1029</v>
      </c>
      <c r="K15" s="59">
        <v>1077</v>
      </c>
      <c r="L15" s="261">
        <f t="shared" si="2"/>
        <v>0.03857280617164899</v>
      </c>
      <c r="M15" s="63">
        <f t="shared" si="1"/>
        <v>0.04664723032069971</v>
      </c>
      <c r="N15" s="419" t="s">
        <v>395</v>
      </c>
      <c r="O15" s="420" t="s">
        <v>395</v>
      </c>
      <c r="R15" s="47"/>
      <c r="S15" s="47"/>
    </row>
    <row r="16" spans="1:19" ht="14.25">
      <c r="A16" s="66" t="s">
        <v>309</v>
      </c>
      <c r="B16" s="552" t="s">
        <v>29</v>
      </c>
      <c r="C16" s="552" t="s">
        <v>29</v>
      </c>
      <c r="D16" s="552" t="s">
        <v>29</v>
      </c>
      <c r="E16" s="552" t="s">
        <v>29</v>
      </c>
      <c r="F16" s="564">
        <v>310</v>
      </c>
      <c r="G16" s="560">
        <v>314</v>
      </c>
      <c r="H16" s="559">
        <v>311</v>
      </c>
      <c r="I16" s="555">
        <v>319</v>
      </c>
      <c r="J16" s="62">
        <v>303</v>
      </c>
      <c r="K16" s="59">
        <v>307</v>
      </c>
      <c r="L16" s="261">
        <f t="shared" si="2"/>
        <v>-0.022292993630573247</v>
      </c>
      <c r="M16" s="63">
        <f t="shared" si="1"/>
        <v>0.013201320132013201</v>
      </c>
      <c r="N16" s="419" t="s">
        <v>395</v>
      </c>
      <c r="O16" s="420" t="s">
        <v>395</v>
      </c>
      <c r="R16" s="47"/>
      <c r="S16" s="47"/>
    </row>
    <row r="17" spans="1:19" ht="14.25">
      <c r="A17" s="66" t="s">
        <v>315</v>
      </c>
      <c r="B17" s="552" t="s">
        <v>29</v>
      </c>
      <c r="C17" s="552" t="s">
        <v>29</v>
      </c>
      <c r="D17" s="552" t="s">
        <v>29</v>
      </c>
      <c r="E17" s="552" t="s">
        <v>29</v>
      </c>
      <c r="F17" s="565">
        <v>0</v>
      </c>
      <c r="G17" s="560">
        <v>0</v>
      </c>
      <c r="H17" s="559">
        <v>0</v>
      </c>
      <c r="I17" s="555">
        <v>0</v>
      </c>
      <c r="J17" s="62">
        <v>0</v>
      </c>
      <c r="K17" s="59">
        <v>0</v>
      </c>
      <c r="L17" s="418" t="s">
        <v>395</v>
      </c>
      <c r="M17" s="419" t="s">
        <v>395</v>
      </c>
      <c r="N17" s="419" t="s">
        <v>395</v>
      </c>
      <c r="O17" s="420" t="s">
        <v>395</v>
      </c>
      <c r="R17" s="47"/>
      <c r="S17" s="47"/>
    </row>
    <row r="18" spans="1:21" ht="12.75">
      <c r="A18" s="66" t="s">
        <v>41</v>
      </c>
      <c r="B18" s="553">
        <v>80</v>
      </c>
      <c r="C18" s="564">
        <v>43</v>
      </c>
      <c r="D18" s="288">
        <v>319</v>
      </c>
      <c r="E18" s="564">
        <v>137</v>
      </c>
      <c r="F18" s="564">
        <v>96</v>
      </c>
      <c r="G18" s="560">
        <v>105</v>
      </c>
      <c r="H18" s="559">
        <v>131</v>
      </c>
      <c r="I18" s="555">
        <v>43</v>
      </c>
      <c r="J18" s="62">
        <v>14</v>
      </c>
      <c r="K18" s="59">
        <v>25</v>
      </c>
      <c r="L18" s="261">
        <f t="shared" si="2"/>
        <v>-0.7619047619047619</v>
      </c>
      <c r="M18" s="63">
        <f t="shared" si="1"/>
        <v>0.7857142857142857</v>
      </c>
      <c r="N18" s="419" t="s">
        <v>395</v>
      </c>
      <c r="O18" s="420" t="s">
        <v>395</v>
      </c>
      <c r="Q18" s="13"/>
      <c r="R18" s="56"/>
      <c r="S18" s="56"/>
      <c r="T18" s="13"/>
      <c r="U18" s="13"/>
    </row>
    <row r="19" spans="1:21" ht="12.75">
      <c r="A19" s="66" t="s">
        <v>42</v>
      </c>
      <c r="B19" s="553">
        <v>147</v>
      </c>
      <c r="C19" s="564">
        <v>96</v>
      </c>
      <c r="D19" s="288">
        <v>109</v>
      </c>
      <c r="E19" s="564">
        <v>45</v>
      </c>
      <c r="F19" s="564">
        <v>27</v>
      </c>
      <c r="G19" s="560">
        <v>16</v>
      </c>
      <c r="H19" s="559">
        <v>15</v>
      </c>
      <c r="I19" s="555">
        <v>21</v>
      </c>
      <c r="J19" s="62">
        <v>23</v>
      </c>
      <c r="K19" s="59">
        <v>38</v>
      </c>
      <c r="L19" s="261">
        <f t="shared" si="2"/>
        <v>1.375</v>
      </c>
      <c r="M19" s="63">
        <f t="shared" si="1"/>
        <v>0.6521739130434783</v>
      </c>
      <c r="N19" s="419" t="s">
        <v>395</v>
      </c>
      <c r="O19" s="420" t="s">
        <v>395</v>
      </c>
      <c r="Q19" s="13"/>
      <c r="R19" s="453"/>
      <c r="S19" s="451"/>
      <c r="T19" s="13"/>
      <c r="U19" s="13"/>
    </row>
    <row r="20" spans="1:21" ht="14.25">
      <c r="A20" s="66" t="s">
        <v>165</v>
      </c>
      <c r="B20" s="553">
        <v>0</v>
      </c>
      <c r="C20" s="564">
        <v>3</v>
      </c>
      <c r="D20" s="288">
        <v>0</v>
      </c>
      <c r="E20" s="564">
        <v>4</v>
      </c>
      <c r="F20" s="564">
        <v>0</v>
      </c>
      <c r="G20" s="560">
        <v>3</v>
      </c>
      <c r="H20" s="559">
        <v>4</v>
      </c>
      <c r="I20" s="555">
        <v>6</v>
      </c>
      <c r="J20" s="62">
        <v>6</v>
      </c>
      <c r="K20" s="59">
        <v>8</v>
      </c>
      <c r="L20" s="261">
        <f t="shared" si="2"/>
        <v>1.6666666666666667</v>
      </c>
      <c r="M20" s="63">
        <f t="shared" si="1"/>
        <v>0.3333333333333333</v>
      </c>
      <c r="N20" s="419" t="s">
        <v>395</v>
      </c>
      <c r="O20" s="420" t="s">
        <v>395</v>
      </c>
      <c r="Q20" s="13"/>
      <c r="R20" s="439"/>
      <c r="S20" s="451"/>
      <c r="T20" s="13"/>
      <c r="U20" s="13"/>
    </row>
    <row r="21" spans="1:21" ht="12.75">
      <c r="A21" s="66" t="s">
        <v>43</v>
      </c>
      <c r="B21" s="553">
        <v>0</v>
      </c>
      <c r="C21" s="564">
        <v>0</v>
      </c>
      <c r="D21" s="288">
        <v>2</v>
      </c>
      <c r="E21" s="564">
        <v>5</v>
      </c>
      <c r="F21" s="564">
        <v>3</v>
      </c>
      <c r="G21" s="560">
        <v>4</v>
      </c>
      <c r="H21" s="559">
        <v>4</v>
      </c>
      <c r="I21" s="555">
        <v>0</v>
      </c>
      <c r="J21" s="62">
        <v>0</v>
      </c>
      <c r="K21" s="59">
        <v>1</v>
      </c>
      <c r="L21" s="418" t="s">
        <v>395</v>
      </c>
      <c r="M21" s="419" t="s">
        <v>395</v>
      </c>
      <c r="N21" s="419" t="s">
        <v>395</v>
      </c>
      <c r="O21" s="420" t="s">
        <v>395</v>
      </c>
      <c r="Q21" s="13"/>
      <c r="R21" s="453"/>
      <c r="S21" s="451"/>
      <c r="T21" s="13"/>
      <c r="U21" s="13"/>
    </row>
    <row r="22" spans="1:21" ht="14.25">
      <c r="A22" s="66" t="s">
        <v>166</v>
      </c>
      <c r="B22" s="552" t="s">
        <v>29</v>
      </c>
      <c r="C22" s="552" t="s">
        <v>29</v>
      </c>
      <c r="D22" s="552" t="s">
        <v>29</v>
      </c>
      <c r="E22" s="552" t="s">
        <v>29</v>
      </c>
      <c r="F22" s="552" t="s">
        <v>29</v>
      </c>
      <c r="G22" s="560">
        <v>0</v>
      </c>
      <c r="H22" s="559">
        <v>1</v>
      </c>
      <c r="I22" s="555">
        <v>2</v>
      </c>
      <c r="J22" s="62">
        <v>6</v>
      </c>
      <c r="K22" s="59">
        <v>5</v>
      </c>
      <c r="L22" s="261"/>
      <c r="M22" s="63">
        <f t="shared" si="1"/>
        <v>-0.16666666666666666</v>
      </c>
      <c r="N22" s="419" t="s">
        <v>395</v>
      </c>
      <c r="O22" s="420" t="s">
        <v>395</v>
      </c>
      <c r="Q22" s="13"/>
      <c r="R22" s="439"/>
      <c r="S22" s="451"/>
      <c r="T22" s="13"/>
      <c r="U22" s="13"/>
    </row>
    <row r="23" spans="1:21" ht="14.25">
      <c r="A23" s="66" t="s">
        <v>167</v>
      </c>
      <c r="B23" s="553">
        <v>0</v>
      </c>
      <c r="C23" s="564">
        <v>5</v>
      </c>
      <c r="D23" s="288">
        <v>0</v>
      </c>
      <c r="E23" s="564">
        <v>8</v>
      </c>
      <c r="F23" s="564">
        <v>15</v>
      </c>
      <c r="G23" s="556">
        <v>11</v>
      </c>
      <c r="H23" s="559">
        <v>14</v>
      </c>
      <c r="I23" s="555">
        <v>6</v>
      </c>
      <c r="J23" s="62">
        <v>7</v>
      </c>
      <c r="K23" s="59">
        <v>2</v>
      </c>
      <c r="L23" s="418" t="s">
        <v>395</v>
      </c>
      <c r="M23" s="419" t="s">
        <v>395</v>
      </c>
      <c r="N23" s="419" t="s">
        <v>395</v>
      </c>
      <c r="O23" s="420" t="s">
        <v>395</v>
      </c>
      <c r="Q23" s="13"/>
      <c r="R23" s="453"/>
      <c r="S23" s="451"/>
      <c r="T23" s="13"/>
      <c r="U23" s="13"/>
    </row>
    <row r="24" spans="1:21" ht="12.75">
      <c r="A24" s="66" t="s">
        <v>44</v>
      </c>
      <c r="B24" s="551">
        <v>2094</v>
      </c>
      <c r="C24" s="258">
        <v>1704</v>
      </c>
      <c r="D24" s="287">
        <v>2751</v>
      </c>
      <c r="E24" s="258">
        <v>1887</v>
      </c>
      <c r="F24" s="258">
        <v>2252</v>
      </c>
      <c r="G24" s="560">
        <v>2090</v>
      </c>
      <c r="H24" s="253">
        <v>2135</v>
      </c>
      <c r="I24" s="555">
        <v>2072</v>
      </c>
      <c r="J24" s="62">
        <v>2072</v>
      </c>
      <c r="K24" s="59">
        <v>1991</v>
      </c>
      <c r="L24" s="261">
        <f t="shared" si="2"/>
        <v>-0.04736842105263158</v>
      </c>
      <c r="M24" s="63">
        <f t="shared" si="1"/>
        <v>-0.03909266409266409</v>
      </c>
      <c r="N24" s="419" t="s">
        <v>395</v>
      </c>
      <c r="O24" s="420" t="s">
        <v>395</v>
      </c>
      <c r="Q24" s="13"/>
      <c r="R24" s="453"/>
      <c r="S24" s="451"/>
      <c r="T24" s="13"/>
      <c r="U24" s="13"/>
    </row>
    <row r="25" spans="1:21" ht="14.25">
      <c r="A25" s="66" t="s">
        <v>168</v>
      </c>
      <c r="B25" s="553">
        <v>0</v>
      </c>
      <c r="C25" s="564">
        <v>0</v>
      </c>
      <c r="D25" s="288">
        <v>0</v>
      </c>
      <c r="E25" s="564">
        <v>0</v>
      </c>
      <c r="F25" s="564">
        <v>0</v>
      </c>
      <c r="G25" s="560">
        <v>214</v>
      </c>
      <c r="H25" s="559">
        <v>32</v>
      </c>
      <c r="I25" s="555">
        <v>3</v>
      </c>
      <c r="J25" s="62">
        <v>0</v>
      </c>
      <c r="K25" s="59">
        <v>0</v>
      </c>
      <c r="L25" s="418" t="s">
        <v>395</v>
      </c>
      <c r="M25" s="419" t="s">
        <v>395</v>
      </c>
      <c r="N25" s="419" t="s">
        <v>395</v>
      </c>
      <c r="O25" s="420" t="s">
        <v>395</v>
      </c>
      <c r="Q25" s="13"/>
      <c r="R25" s="453"/>
      <c r="S25" s="451"/>
      <c r="T25" s="13"/>
      <c r="U25" s="13"/>
    </row>
    <row r="26" spans="1:21" ht="14.25">
      <c r="A26" s="66" t="s">
        <v>169</v>
      </c>
      <c r="B26" s="553">
        <v>0</v>
      </c>
      <c r="C26" s="564">
        <v>1</v>
      </c>
      <c r="D26" s="288">
        <v>3</v>
      </c>
      <c r="E26" s="564">
        <v>0</v>
      </c>
      <c r="F26" s="564">
        <v>0</v>
      </c>
      <c r="G26" s="560">
        <v>0</v>
      </c>
      <c r="H26" s="559">
        <v>0</v>
      </c>
      <c r="I26" s="555">
        <v>0</v>
      </c>
      <c r="J26" s="62">
        <v>0</v>
      </c>
      <c r="K26" s="59">
        <v>1</v>
      </c>
      <c r="L26" s="418" t="s">
        <v>395</v>
      </c>
      <c r="M26" s="419" t="s">
        <v>395</v>
      </c>
      <c r="N26" s="419" t="s">
        <v>395</v>
      </c>
      <c r="O26" s="420" t="s">
        <v>395</v>
      </c>
      <c r="Q26" s="13"/>
      <c r="R26" s="453"/>
      <c r="S26" s="451"/>
      <c r="T26" s="13"/>
      <c r="U26" s="13"/>
    </row>
    <row r="27" spans="1:21" ht="14.25">
      <c r="A27" s="66" t="s">
        <v>316</v>
      </c>
      <c r="B27" s="552" t="s">
        <v>29</v>
      </c>
      <c r="C27" s="552" t="s">
        <v>29</v>
      </c>
      <c r="D27" s="552" t="s">
        <v>29</v>
      </c>
      <c r="E27" s="552" t="s">
        <v>29</v>
      </c>
      <c r="F27" s="552" t="s">
        <v>29</v>
      </c>
      <c r="G27" s="560">
        <v>0</v>
      </c>
      <c r="H27" s="559">
        <v>0</v>
      </c>
      <c r="I27" s="555">
        <v>0</v>
      </c>
      <c r="J27" s="62">
        <v>0</v>
      </c>
      <c r="K27" s="59">
        <v>0</v>
      </c>
      <c r="L27" s="418" t="s">
        <v>395</v>
      </c>
      <c r="M27" s="419" t="s">
        <v>395</v>
      </c>
      <c r="N27" s="419" t="s">
        <v>395</v>
      </c>
      <c r="O27" s="420" t="s">
        <v>395</v>
      </c>
      <c r="Q27" s="13"/>
      <c r="R27" s="453"/>
      <c r="S27" s="451"/>
      <c r="T27" s="13"/>
      <c r="U27" s="13"/>
    </row>
    <row r="28" spans="1:21" s="47" customFormat="1" ht="12.75">
      <c r="A28" s="66" t="s">
        <v>45</v>
      </c>
      <c r="B28" s="553">
        <v>17</v>
      </c>
      <c r="C28" s="564">
        <v>18</v>
      </c>
      <c r="D28" s="288">
        <v>20</v>
      </c>
      <c r="E28" s="564">
        <v>716</v>
      </c>
      <c r="F28" s="564">
        <v>771</v>
      </c>
      <c r="G28" s="560">
        <v>39</v>
      </c>
      <c r="H28" s="559">
        <v>38</v>
      </c>
      <c r="I28" s="555">
        <v>40</v>
      </c>
      <c r="J28" s="62">
        <v>42</v>
      </c>
      <c r="K28" s="59">
        <v>44</v>
      </c>
      <c r="L28" s="261">
        <f t="shared" si="2"/>
        <v>0.1282051282051282</v>
      </c>
      <c r="M28" s="63">
        <f t="shared" si="1"/>
        <v>0.047619047619047616</v>
      </c>
      <c r="N28" s="419" t="s">
        <v>395</v>
      </c>
      <c r="O28" s="420" t="s">
        <v>395</v>
      </c>
      <c r="P28" s="56"/>
      <c r="Q28" s="56"/>
      <c r="R28" s="453"/>
      <c r="S28" s="451"/>
      <c r="T28" s="56"/>
      <c r="U28" s="56"/>
    </row>
    <row r="29" spans="1:21" ht="14.25">
      <c r="A29" s="66" t="s">
        <v>171</v>
      </c>
      <c r="B29" s="552" t="s">
        <v>29</v>
      </c>
      <c r="C29" s="552" t="s">
        <v>29</v>
      </c>
      <c r="D29" s="552" t="s">
        <v>29</v>
      </c>
      <c r="E29" s="552" t="s">
        <v>29</v>
      </c>
      <c r="F29" s="552" t="s">
        <v>29</v>
      </c>
      <c r="G29" s="536">
        <v>0</v>
      </c>
      <c r="H29" s="559">
        <v>0</v>
      </c>
      <c r="I29" s="555">
        <v>0</v>
      </c>
      <c r="J29" s="62">
        <v>0</v>
      </c>
      <c r="K29" s="59">
        <v>0</v>
      </c>
      <c r="L29" s="418" t="s">
        <v>395</v>
      </c>
      <c r="M29" s="419" t="s">
        <v>395</v>
      </c>
      <c r="N29" s="419" t="s">
        <v>395</v>
      </c>
      <c r="O29" s="420" t="s">
        <v>395</v>
      </c>
      <c r="Q29" s="13"/>
      <c r="R29" s="453"/>
      <c r="S29" s="451"/>
      <c r="T29" s="13"/>
      <c r="U29" s="13"/>
    </row>
    <row r="30" spans="1:21" ht="12.75">
      <c r="A30" s="66" t="s">
        <v>46</v>
      </c>
      <c r="B30" s="553">
        <v>1</v>
      </c>
      <c r="C30" s="564">
        <v>1</v>
      </c>
      <c r="D30" s="288">
        <v>1</v>
      </c>
      <c r="E30" s="564">
        <v>4</v>
      </c>
      <c r="F30" s="564">
        <v>7</v>
      </c>
      <c r="G30" s="536">
        <v>1</v>
      </c>
      <c r="H30" s="559">
        <v>6</v>
      </c>
      <c r="I30" s="555">
        <v>2</v>
      </c>
      <c r="J30" s="62">
        <v>3</v>
      </c>
      <c r="K30" s="59">
        <v>5</v>
      </c>
      <c r="L30" s="418" t="s">
        <v>395</v>
      </c>
      <c r="M30" s="419" t="s">
        <v>395</v>
      </c>
      <c r="N30" s="419" t="s">
        <v>395</v>
      </c>
      <c r="O30" s="420" t="s">
        <v>395</v>
      </c>
      <c r="Q30" s="13"/>
      <c r="R30" s="453"/>
      <c r="S30" s="451"/>
      <c r="T30" s="13"/>
      <c r="U30" s="13"/>
    </row>
    <row r="31" spans="1:21" ht="12.75">
      <c r="A31" s="66" t="s">
        <v>47</v>
      </c>
      <c r="B31" s="553">
        <v>0</v>
      </c>
      <c r="C31" s="564">
        <v>0</v>
      </c>
      <c r="D31" s="288">
        <v>0</v>
      </c>
      <c r="E31" s="564">
        <v>1</v>
      </c>
      <c r="F31" s="564">
        <v>3</v>
      </c>
      <c r="G31" s="560">
        <v>3</v>
      </c>
      <c r="H31" s="559">
        <v>2</v>
      </c>
      <c r="I31" s="555">
        <v>1</v>
      </c>
      <c r="J31" s="62">
        <v>2</v>
      </c>
      <c r="K31" s="59">
        <v>4</v>
      </c>
      <c r="L31" s="418" t="s">
        <v>395</v>
      </c>
      <c r="M31" s="419" t="s">
        <v>395</v>
      </c>
      <c r="N31" s="419" t="s">
        <v>395</v>
      </c>
      <c r="O31" s="420" t="s">
        <v>395</v>
      </c>
      <c r="Q31" s="13"/>
      <c r="R31" s="453"/>
      <c r="S31" s="451"/>
      <c r="T31" s="13"/>
      <c r="U31" s="13"/>
    </row>
    <row r="32" spans="1:21" ht="14.25">
      <c r="A32" s="66" t="s">
        <v>172</v>
      </c>
      <c r="B32" s="552" t="s">
        <v>29</v>
      </c>
      <c r="C32" s="552" t="s">
        <v>29</v>
      </c>
      <c r="D32" s="552" t="s">
        <v>29</v>
      </c>
      <c r="E32" s="552" t="s">
        <v>29</v>
      </c>
      <c r="F32" s="564">
        <v>15</v>
      </c>
      <c r="G32" s="560">
        <v>28</v>
      </c>
      <c r="H32" s="559">
        <v>14</v>
      </c>
      <c r="I32" s="555">
        <v>19</v>
      </c>
      <c r="J32" s="62">
        <v>14</v>
      </c>
      <c r="K32" s="59">
        <v>13</v>
      </c>
      <c r="L32" s="261">
        <f t="shared" si="2"/>
        <v>-0.5357142857142857</v>
      </c>
      <c r="M32" s="63">
        <f t="shared" si="1"/>
        <v>-0.07142857142857142</v>
      </c>
      <c r="N32" s="419" t="s">
        <v>395</v>
      </c>
      <c r="O32" s="420" t="s">
        <v>395</v>
      </c>
      <c r="Q32" s="13"/>
      <c r="R32" s="453"/>
      <c r="S32" s="451"/>
      <c r="T32" s="13"/>
      <c r="U32" s="13"/>
    </row>
    <row r="33" spans="1:21" ht="14.25">
      <c r="A33" s="66" t="s">
        <v>393</v>
      </c>
      <c r="B33" s="553">
        <v>76</v>
      </c>
      <c r="C33" s="564">
        <v>65</v>
      </c>
      <c r="D33" s="288">
        <v>91</v>
      </c>
      <c r="E33" s="564">
        <v>78</v>
      </c>
      <c r="F33" s="564">
        <v>89</v>
      </c>
      <c r="G33" s="560">
        <v>97</v>
      </c>
      <c r="H33" s="559">
        <v>113</v>
      </c>
      <c r="I33" s="555">
        <v>80</v>
      </c>
      <c r="J33" s="62">
        <v>46</v>
      </c>
      <c r="K33" s="59">
        <v>51</v>
      </c>
      <c r="L33" s="261">
        <f t="shared" si="2"/>
        <v>-0.4742268041237113</v>
      </c>
      <c r="M33" s="63">
        <f t="shared" si="1"/>
        <v>0.10869565217391304</v>
      </c>
      <c r="N33" s="419" t="s">
        <v>395</v>
      </c>
      <c r="O33" s="420" t="s">
        <v>395</v>
      </c>
      <c r="Q33" s="13"/>
      <c r="R33" s="453"/>
      <c r="S33" s="452"/>
      <c r="T33" s="13"/>
      <c r="U33" s="13"/>
    </row>
    <row r="34" spans="1:21" ht="12.75">
      <c r="A34" s="66" t="s">
        <v>48</v>
      </c>
      <c r="B34" s="553">
        <v>86</v>
      </c>
      <c r="C34" s="564">
        <v>145</v>
      </c>
      <c r="D34" s="288">
        <v>94</v>
      </c>
      <c r="E34" s="564">
        <v>127</v>
      </c>
      <c r="F34" s="564">
        <v>168</v>
      </c>
      <c r="G34" s="560">
        <v>141</v>
      </c>
      <c r="H34" s="559">
        <v>127</v>
      </c>
      <c r="I34" s="555">
        <v>136</v>
      </c>
      <c r="J34" s="62">
        <v>172</v>
      </c>
      <c r="K34" s="59">
        <v>179</v>
      </c>
      <c r="L34" s="261">
        <f t="shared" si="2"/>
        <v>0.2695035460992908</v>
      </c>
      <c r="M34" s="63">
        <f t="shared" si="1"/>
        <v>0.040697674418604654</v>
      </c>
      <c r="N34" s="419" t="s">
        <v>395</v>
      </c>
      <c r="O34" s="420" t="s">
        <v>395</v>
      </c>
      <c r="Q34" s="13"/>
      <c r="R34" s="453"/>
      <c r="S34" s="451"/>
      <c r="T34" s="13"/>
      <c r="U34" s="13"/>
    </row>
    <row r="35" spans="1:21" ht="12.75">
      <c r="A35" s="66" t="s">
        <v>49</v>
      </c>
      <c r="B35" s="551">
        <v>1191</v>
      </c>
      <c r="C35" s="258">
        <v>1384</v>
      </c>
      <c r="D35" s="287">
        <v>1472</v>
      </c>
      <c r="E35" s="564">
        <v>636</v>
      </c>
      <c r="F35" s="564">
        <v>738</v>
      </c>
      <c r="G35" s="560">
        <v>722</v>
      </c>
      <c r="H35" s="559">
        <v>740</v>
      </c>
      <c r="I35" s="555">
        <v>762</v>
      </c>
      <c r="J35" s="62">
        <v>702</v>
      </c>
      <c r="K35" s="59">
        <v>700</v>
      </c>
      <c r="L35" s="261">
        <f t="shared" si="2"/>
        <v>-0.030470914127423823</v>
      </c>
      <c r="M35" s="63">
        <f t="shared" si="1"/>
        <v>-0.002849002849002849</v>
      </c>
      <c r="N35" s="419" t="s">
        <v>395</v>
      </c>
      <c r="O35" s="420" t="s">
        <v>395</v>
      </c>
      <c r="Q35" s="13"/>
      <c r="R35" s="453"/>
      <c r="S35" s="451"/>
      <c r="T35" s="13"/>
      <c r="U35" s="13"/>
    </row>
    <row r="36" spans="1:21" ht="14.25">
      <c r="A36" s="66" t="s">
        <v>173</v>
      </c>
      <c r="B36" s="552" t="s">
        <v>29</v>
      </c>
      <c r="C36" s="552" t="s">
        <v>29</v>
      </c>
      <c r="D36" s="288">
        <v>14</v>
      </c>
      <c r="E36" s="564">
        <v>6</v>
      </c>
      <c r="F36" s="564">
        <v>11</v>
      </c>
      <c r="G36" s="569">
        <v>2</v>
      </c>
      <c r="H36" s="559">
        <v>1</v>
      </c>
      <c r="I36" s="555">
        <v>0</v>
      </c>
      <c r="J36" s="62">
        <v>0</v>
      </c>
      <c r="K36" s="59">
        <v>0</v>
      </c>
      <c r="L36" s="418" t="s">
        <v>395</v>
      </c>
      <c r="M36" s="419" t="s">
        <v>395</v>
      </c>
      <c r="N36" s="419" t="s">
        <v>395</v>
      </c>
      <c r="O36" s="420" t="s">
        <v>395</v>
      </c>
      <c r="Q36" s="13"/>
      <c r="R36" s="453"/>
      <c r="S36" s="451"/>
      <c r="T36" s="13"/>
      <c r="U36" s="13"/>
    </row>
    <row r="37" spans="1:21" ht="14.25">
      <c r="A37" s="66" t="s">
        <v>174</v>
      </c>
      <c r="B37" s="552" t="s">
        <v>29</v>
      </c>
      <c r="C37" s="552" t="s">
        <v>29</v>
      </c>
      <c r="D37" s="288">
        <v>57</v>
      </c>
      <c r="E37" s="564">
        <v>42</v>
      </c>
      <c r="F37" s="564">
        <v>18</v>
      </c>
      <c r="G37" s="560">
        <v>27</v>
      </c>
      <c r="H37" s="559">
        <v>20</v>
      </c>
      <c r="I37" s="555">
        <v>13</v>
      </c>
      <c r="J37" s="62">
        <v>9</v>
      </c>
      <c r="K37" s="59">
        <v>8</v>
      </c>
      <c r="L37" s="261">
        <f t="shared" si="2"/>
        <v>-0.7037037037037037</v>
      </c>
      <c r="M37" s="63">
        <f t="shared" si="1"/>
        <v>-0.1111111111111111</v>
      </c>
      <c r="N37" s="419" t="s">
        <v>395</v>
      </c>
      <c r="O37" s="420" t="s">
        <v>395</v>
      </c>
      <c r="Q37" s="13"/>
      <c r="R37" s="453"/>
      <c r="S37" s="451"/>
      <c r="T37" s="13"/>
      <c r="U37" s="13"/>
    </row>
    <row r="38" spans="1:21" ht="14.25">
      <c r="A38" s="66" t="s">
        <v>175</v>
      </c>
      <c r="B38" s="552" t="s">
        <v>29</v>
      </c>
      <c r="C38" s="552" t="s">
        <v>29</v>
      </c>
      <c r="D38" s="288">
        <v>3</v>
      </c>
      <c r="E38" s="564">
        <v>1</v>
      </c>
      <c r="F38" s="564">
        <v>1</v>
      </c>
      <c r="G38" s="555">
        <v>0</v>
      </c>
      <c r="H38" s="559">
        <v>2</v>
      </c>
      <c r="I38" s="555">
        <v>4</v>
      </c>
      <c r="J38" s="62">
        <v>3</v>
      </c>
      <c r="K38" s="59">
        <v>3</v>
      </c>
      <c r="L38" s="418" t="s">
        <v>395</v>
      </c>
      <c r="M38" s="419" t="s">
        <v>395</v>
      </c>
      <c r="N38" s="419" t="s">
        <v>395</v>
      </c>
      <c r="O38" s="420" t="s">
        <v>395</v>
      </c>
      <c r="Q38" s="13"/>
      <c r="R38" s="453"/>
      <c r="S38" s="22"/>
      <c r="T38" s="13"/>
      <c r="U38" s="13"/>
    </row>
    <row r="39" spans="1:21" ht="14.25">
      <c r="A39" s="66" t="s">
        <v>176</v>
      </c>
      <c r="B39" s="552" t="s">
        <v>29</v>
      </c>
      <c r="C39" s="552" t="s">
        <v>29</v>
      </c>
      <c r="D39" s="552" t="s">
        <v>29</v>
      </c>
      <c r="E39" s="552" t="s">
        <v>29</v>
      </c>
      <c r="F39" s="258">
        <v>3270</v>
      </c>
      <c r="G39" s="569">
        <v>3371</v>
      </c>
      <c r="H39" s="253">
        <v>3535</v>
      </c>
      <c r="I39" s="555">
        <v>3554</v>
      </c>
      <c r="J39" s="62">
        <v>3394</v>
      </c>
      <c r="K39" s="59">
        <v>3366</v>
      </c>
      <c r="L39" s="261">
        <f t="shared" si="2"/>
        <v>-0.0014832393948383269</v>
      </c>
      <c r="M39" s="63">
        <f t="shared" si="1"/>
        <v>-0.008249852681202121</v>
      </c>
      <c r="N39" s="419" t="s">
        <v>395</v>
      </c>
      <c r="O39" s="420" t="s">
        <v>395</v>
      </c>
      <c r="Q39" s="13"/>
      <c r="R39" s="239"/>
      <c r="S39" s="451"/>
      <c r="T39" s="13"/>
      <c r="U39" s="13"/>
    </row>
    <row r="40" spans="1:21" ht="14.25">
      <c r="A40" s="66" t="s">
        <v>421</v>
      </c>
      <c r="B40" s="553">
        <v>397</v>
      </c>
      <c r="C40" s="564">
        <v>535</v>
      </c>
      <c r="D40" s="566" t="s">
        <v>29</v>
      </c>
      <c r="E40" s="565" t="s">
        <v>29</v>
      </c>
      <c r="F40" s="565" t="s">
        <v>29</v>
      </c>
      <c r="G40" s="556" t="s">
        <v>29</v>
      </c>
      <c r="H40" s="425" t="s">
        <v>29</v>
      </c>
      <c r="I40" s="556" t="s">
        <v>29</v>
      </c>
      <c r="J40" s="39" t="s">
        <v>29</v>
      </c>
      <c r="K40" s="31" t="s">
        <v>29</v>
      </c>
      <c r="L40" s="418" t="s">
        <v>395</v>
      </c>
      <c r="M40" s="419" t="s">
        <v>395</v>
      </c>
      <c r="N40" s="419" t="s">
        <v>395</v>
      </c>
      <c r="O40" s="420" t="s">
        <v>395</v>
      </c>
      <c r="Q40" s="13"/>
      <c r="R40" s="71"/>
      <c r="S40" s="451"/>
      <c r="T40" s="13"/>
      <c r="U40" s="13"/>
    </row>
    <row r="41" spans="1:21" ht="12.75">
      <c r="A41" s="66" t="s">
        <v>50</v>
      </c>
      <c r="B41" s="551">
        <v>1405</v>
      </c>
      <c r="C41" s="564">
        <v>935</v>
      </c>
      <c r="D41" s="288">
        <v>1028</v>
      </c>
      <c r="E41" s="258">
        <v>1048</v>
      </c>
      <c r="F41" s="258">
        <v>1034</v>
      </c>
      <c r="G41" s="555">
        <v>1033</v>
      </c>
      <c r="H41" s="253">
        <v>1054</v>
      </c>
      <c r="I41" s="555">
        <v>1115</v>
      </c>
      <c r="J41" s="62">
        <v>1325</v>
      </c>
      <c r="K41" s="59">
        <v>1164</v>
      </c>
      <c r="L41" s="261">
        <f t="shared" si="2"/>
        <v>0.12681510164569215</v>
      </c>
      <c r="M41" s="63">
        <f t="shared" si="1"/>
        <v>-0.12150943396226416</v>
      </c>
      <c r="N41" s="419" t="s">
        <v>395</v>
      </c>
      <c r="O41" s="420" t="s">
        <v>395</v>
      </c>
      <c r="Q41" s="13"/>
      <c r="R41" s="239"/>
      <c r="S41" s="451"/>
      <c r="T41" s="13"/>
      <c r="U41" s="13"/>
    </row>
    <row r="42" spans="1:21" ht="14.25">
      <c r="A42" s="66" t="s">
        <v>177</v>
      </c>
      <c r="B42" s="552" t="s">
        <v>29</v>
      </c>
      <c r="C42" s="552" t="s">
        <v>29</v>
      </c>
      <c r="D42" s="287">
        <v>13456</v>
      </c>
      <c r="E42" s="258">
        <v>17556</v>
      </c>
      <c r="F42" s="258">
        <v>24273</v>
      </c>
      <c r="G42" s="555">
        <v>26724</v>
      </c>
      <c r="H42" s="253">
        <v>26965</v>
      </c>
      <c r="I42" s="555">
        <v>27459</v>
      </c>
      <c r="J42" s="62">
        <v>27659</v>
      </c>
      <c r="K42" s="59">
        <v>28732</v>
      </c>
      <c r="L42" s="261">
        <f t="shared" si="2"/>
        <v>0.07513845232749589</v>
      </c>
      <c r="M42" s="63">
        <f t="shared" si="1"/>
        <v>0.03879388264217795</v>
      </c>
      <c r="N42" s="419" t="s">
        <v>395</v>
      </c>
      <c r="O42" s="420" t="s">
        <v>395</v>
      </c>
      <c r="Q42" s="13"/>
      <c r="R42" s="71"/>
      <c r="S42" s="451"/>
      <c r="T42" s="13"/>
      <c r="U42" s="13"/>
    </row>
    <row r="43" spans="1:21" ht="14.25">
      <c r="A43" s="66" t="s">
        <v>178</v>
      </c>
      <c r="B43" s="553">
        <v>194</v>
      </c>
      <c r="C43" s="564">
        <v>145</v>
      </c>
      <c r="D43" s="288">
        <v>123</v>
      </c>
      <c r="E43" s="564">
        <v>115</v>
      </c>
      <c r="F43" s="564">
        <v>87</v>
      </c>
      <c r="G43" s="555">
        <v>117</v>
      </c>
      <c r="H43" s="559">
        <v>98</v>
      </c>
      <c r="I43" s="555">
        <v>88</v>
      </c>
      <c r="J43" s="62">
        <v>77</v>
      </c>
      <c r="K43" s="59">
        <v>98</v>
      </c>
      <c r="L43" s="261">
        <f t="shared" si="2"/>
        <v>-0.1623931623931624</v>
      </c>
      <c r="M43" s="63">
        <f t="shared" si="1"/>
        <v>0.2727272727272727</v>
      </c>
      <c r="N43" s="419" t="s">
        <v>395</v>
      </c>
      <c r="O43" s="420" t="s">
        <v>395</v>
      </c>
      <c r="Q43" s="13"/>
      <c r="R43" s="71"/>
      <c r="S43" s="451"/>
      <c r="T43" s="13"/>
      <c r="U43" s="13"/>
    </row>
    <row r="44" spans="1:21" ht="12.75">
      <c r="A44" s="66" t="s">
        <v>51</v>
      </c>
      <c r="B44" s="551">
        <v>1727</v>
      </c>
      <c r="C44" s="564">
        <v>922</v>
      </c>
      <c r="D44" s="287">
        <v>1070</v>
      </c>
      <c r="E44" s="258">
        <v>1099</v>
      </c>
      <c r="F44" s="258">
        <v>1617</v>
      </c>
      <c r="G44" s="555">
        <v>2171</v>
      </c>
      <c r="H44" s="253">
        <v>2078</v>
      </c>
      <c r="I44" s="555">
        <v>1951</v>
      </c>
      <c r="J44" s="62">
        <v>1877</v>
      </c>
      <c r="K44" s="59">
        <v>1615</v>
      </c>
      <c r="L44" s="261">
        <f t="shared" si="2"/>
        <v>-0.25610317825886686</v>
      </c>
      <c r="M44" s="63">
        <f t="shared" si="1"/>
        <v>-0.1395844432605221</v>
      </c>
      <c r="N44" s="419" t="s">
        <v>395</v>
      </c>
      <c r="O44" s="420" t="s">
        <v>395</v>
      </c>
      <c r="Q44" s="13"/>
      <c r="R44" s="453"/>
      <c r="S44" s="451"/>
      <c r="T44" s="13"/>
      <c r="U44" s="13"/>
    </row>
    <row r="45" spans="1:21" ht="14.25">
      <c r="A45" s="66" t="s">
        <v>179</v>
      </c>
      <c r="B45" s="552" t="s">
        <v>29</v>
      </c>
      <c r="C45" s="552" t="s">
        <v>29</v>
      </c>
      <c r="D45" s="566">
        <v>60</v>
      </c>
      <c r="E45" s="566">
        <v>118</v>
      </c>
      <c r="F45" s="288">
        <v>185</v>
      </c>
      <c r="G45" s="569">
        <v>202</v>
      </c>
      <c r="H45" s="559">
        <v>222</v>
      </c>
      <c r="I45" s="555">
        <v>235</v>
      </c>
      <c r="J45" s="62">
        <v>274</v>
      </c>
      <c r="K45" s="59">
        <v>302</v>
      </c>
      <c r="L45" s="261">
        <f t="shared" si="2"/>
        <v>0.49504950495049505</v>
      </c>
      <c r="M45" s="63">
        <f t="shared" si="1"/>
        <v>0.10218978102189781</v>
      </c>
      <c r="N45" s="419" t="s">
        <v>395</v>
      </c>
      <c r="O45" s="420" t="s">
        <v>395</v>
      </c>
      <c r="Q45" s="13"/>
      <c r="R45" s="312"/>
      <c r="S45" s="451"/>
      <c r="T45" s="13"/>
      <c r="U45" s="13"/>
    </row>
    <row r="46" spans="1:21" ht="14.25">
      <c r="A46" s="66" t="s">
        <v>420</v>
      </c>
      <c r="B46" s="551">
        <v>7012</v>
      </c>
      <c r="C46" s="258">
        <v>8969</v>
      </c>
      <c r="D46" s="552" t="s">
        <v>29</v>
      </c>
      <c r="E46" s="552" t="s">
        <v>29</v>
      </c>
      <c r="F46" s="552" t="s">
        <v>29</v>
      </c>
      <c r="G46" s="569" t="s">
        <v>29</v>
      </c>
      <c r="H46" s="428" t="s">
        <v>29</v>
      </c>
      <c r="I46" s="556" t="s">
        <v>29</v>
      </c>
      <c r="J46" s="39" t="s">
        <v>29</v>
      </c>
      <c r="K46" s="31" t="s">
        <v>29</v>
      </c>
      <c r="L46" s="418" t="s">
        <v>395</v>
      </c>
      <c r="M46" s="419" t="s">
        <v>395</v>
      </c>
      <c r="N46" s="419" t="s">
        <v>395</v>
      </c>
      <c r="O46" s="420" t="s">
        <v>395</v>
      </c>
      <c r="Q46" s="13"/>
      <c r="R46" s="454"/>
      <c r="S46" s="22"/>
      <c r="T46" s="13"/>
      <c r="U46" s="13"/>
    </row>
    <row r="47" spans="1:21" ht="25.5">
      <c r="A47" s="81" t="s">
        <v>52</v>
      </c>
      <c r="B47" s="554">
        <v>1015</v>
      </c>
      <c r="C47" s="567">
        <v>853</v>
      </c>
      <c r="D47" s="568">
        <v>1222</v>
      </c>
      <c r="E47" s="567">
        <v>946</v>
      </c>
      <c r="F47" s="567">
        <v>639</v>
      </c>
      <c r="G47" s="570">
        <v>549</v>
      </c>
      <c r="H47" s="561">
        <v>697</v>
      </c>
      <c r="I47" s="511">
        <v>752</v>
      </c>
      <c r="J47" s="68">
        <v>704</v>
      </c>
      <c r="K47" s="294">
        <v>789</v>
      </c>
      <c r="L47" s="263">
        <f t="shared" si="2"/>
        <v>0.4371584699453552</v>
      </c>
      <c r="M47" s="70">
        <f t="shared" si="1"/>
        <v>0.12073863636363637</v>
      </c>
      <c r="N47" s="546" t="s">
        <v>395</v>
      </c>
      <c r="O47" s="427" t="s">
        <v>395</v>
      </c>
      <c r="Q47" s="13"/>
      <c r="R47" s="312"/>
      <c r="S47" s="451"/>
      <c r="T47" s="13"/>
      <c r="U47" s="13"/>
    </row>
    <row r="48" spans="1:21" ht="12.75">
      <c r="A48" s="66"/>
      <c r="B48" s="99"/>
      <c r="C48" s="50"/>
      <c r="D48" s="35"/>
      <c r="E48" s="50"/>
      <c r="F48" s="50"/>
      <c r="G48" s="96"/>
      <c r="H48" s="50"/>
      <c r="I48" s="62"/>
      <c r="J48" s="62"/>
      <c r="K48" s="59"/>
      <c r="L48" s="63"/>
      <c r="M48" s="63"/>
      <c r="N48" s="419"/>
      <c r="O48" s="419"/>
      <c r="Q48" s="13"/>
      <c r="R48" s="312"/>
      <c r="S48" s="451"/>
      <c r="T48" s="13"/>
      <c r="U48" s="13"/>
    </row>
    <row r="49" spans="1:21" ht="12.75">
      <c r="A49" s="23" t="s">
        <v>34</v>
      </c>
      <c r="B49" s="646"/>
      <c r="C49" s="646"/>
      <c r="D49" s="647"/>
      <c r="E49" s="674"/>
      <c r="F49" s="25"/>
      <c r="G49" s="65"/>
      <c r="H49" s="22"/>
      <c r="I49" s="22"/>
      <c r="J49" s="22"/>
      <c r="K49" s="22"/>
      <c r="L49" s="9"/>
      <c r="M49" s="9"/>
      <c r="N49" s="96"/>
      <c r="O49" s="9"/>
      <c r="Q49" s="13"/>
      <c r="R49" s="453"/>
      <c r="S49" s="451"/>
      <c r="T49" s="13"/>
      <c r="U49" s="13"/>
    </row>
    <row r="50" spans="1:21" ht="12.75">
      <c r="A50" s="619" t="s">
        <v>403</v>
      </c>
      <c r="B50" s="619"/>
      <c r="C50" s="619"/>
      <c r="D50" s="619"/>
      <c r="E50" s="619"/>
      <c r="F50" s="71"/>
      <c r="G50" s="26"/>
      <c r="H50" s="501"/>
      <c r="I50" s="501"/>
      <c r="J50" s="501"/>
      <c r="K50" s="501"/>
      <c r="L50" s="9"/>
      <c r="M50" s="9"/>
      <c r="N50" s="9"/>
      <c r="O50" s="9"/>
      <c r="Q50" s="13"/>
      <c r="R50" s="312"/>
      <c r="S50" s="451"/>
      <c r="T50" s="13"/>
      <c r="U50" s="13"/>
    </row>
    <row r="51" spans="1:21" ht="12.75">
      <c r="A51" s="650"/>
      <c r="B51" s="650"/>
      <c r="C51" s="650"/>
      <c r="D51" s="650"/>
      <c r="E51" s="73"/>
      <c r="F51" s="650"/>
      <c r="G51" s="651"/>
      <c r="H51" s="9"/>
      <c r="I51" s="9"/>
      <c r="J51" s="9"/>
      <c r="K51" s="9"/>
      <c r="L51" s="9"/>
      <c r="M51" s="9"/>
      <c r="N51" s="9"/>
      <c r="O51" s="9"/>
      <c r="Q51" s="13"/>
      <c r="R51" s="453"/>
      <c r="S51" s="451"/>
      <c r="T51" s="13"/>
      <c r="U51" s="13"/>
    </row>
    <row r="52" spans="1:21" ht="12.75">
      <c r="A52" s="650" t="s">
        <v>35</v>
      </c>
      <c r="B52" s="650"/>
      <c r="C52" s="650"/>
      <c r="D52" s="650"/>
      <c r="E52" s="73"/>
      <c r="F52" s="650"/>
      <c r="G52" s="651"/>
      <c r="H52" s="9"/>
      <c r="I52" s="9"/>
      <c r="J52" s="9"/>
      <c r="K52" s="9"/>
      <c r="L52" s="9"/>
      <c r="M52" s="9"/>
      <c r="N52" s="9"/>
      <c r="O52" s="9"/>
      <c r="Q52" s="13"/>
      <c r="R52" s="453"/>
      <c r="S52" s="451"/>
      <c r="T52" s="13"/>
      <c r="U52" s="13"/>
    </row>
    <row r="53" spans="1:21" ht="12.75">
      <c r="A53" s="74" t="s">
        <v>163</v>
      </c>
      <c r="B53" s="507"/>
      <c r="C53" s="507"/>
      <c r="D53" s="507"/>
      <c r="E53" s="507"/>
      <c r="F53" s="507"/>
      <c r="G53" s="65"/>
      <c r="H53" s="65"/>
      <c r="I53" s="65"/>
      <c r="J53" s="65"/>
      <c r="K53" s="9"/>
      <c r="L53" s="65"/>
      <c r="M53" s="65"/>
      <c r="N53" s="65"/>
      <c r="O53" s="65"/>
      <c r="Q53" s="13"/>
      <c r="R53" s="453"/>
      <c r="S53" s="452"/>
      <c r="T53" s="13"/>
      <c r="U53" s="13"/>
    </row>
    <row r="54" spans="1:21" ht="12.75">
      <c r="A54" s="74" t="s">
        <v>164</v>
      </c>
      <c r="B54" s="507"/>
      <c r="C54" s="507"/>
      <c r="D54" s="507"/>
      <c r="E54" s="507"/>
      <c r="F54" s="507"/>
      <c r="G54" s="65"/>
      <c r="H54" s="65"/>
      <c r="I54" s="65"/>
      <c r="J54" s="65"/>
      <c r="K54" s="9"/>
      <c r="L54" s="65"/>
      <c r="M54" s="65"/>
      <c r="N54" s="65"/>
      <c r="O54" s="65"/>
      <c r="Q54" s="13"/>
      <c r="R54" s="239"/>
      <c r="S54" s="451"/>
      <c r="T54" s="13"/>
      <c r="U54" s="13"/>
    </row>
    <row r="55" spans="1:21" ht="12.75">
      <c r="A55" s="74" t="s">
        <v>185</v>
      </c>
      <c r="B55" s="74"/>
      <c r="C55" s="74"/>
      <c r="D55" s="74"/>
      <c r="E55" s="74"/>
      <c r="F55" s="74"/>
      <c r="G55" s="74"/>
      <c r="H55" s="9"/>
      <c r="I55" s="9"/>
      <c r="J55" s="9"/>
      <c r="K55" s="9"/>
      <c r="L55" s="9"/>
      <c r="M55" s="9"/>
      <c r="N55" s="9"/>
      <c r="O55" s="9"/>
      <c r="Q55" s="13"/>
      <c r="R55" s="453"/>
      <c r="S55" s="451"/>
      <c r="T55" s="13"/>
      <c r="U55" s="13"/>
    </row>
    <row r="56" spans="1:21" ht="12.75">
      <c r="A56" s="74" t="s">
        <v>186</v>
      </c>
      <c r="B56" s="74"/>
      <c r="C56" s="74"/>
      <c r="D56" s="74"/>
      <c r="E56" s="74"/>
      <c r="F56" s="74"/>
      <c r="G56" s="74"/>
      <c r="H56" s="9"/>
      <c r="I56" s="9"/>
      <c r="J56" s="9"/>
      <c r="K56" s="9"/>
      <c r="L56" s="9"/>
      <c r="M56" s="9"/>
      <c r="N56" s="9"/>
      <c r="O56" s="9"/>
      <c r="Q56" s="13"/>
      <c r="R56" s="455"/>
      <c r="S56" s="451"/>
      <c r="T56" s="13"/>
      <c r="U56" s="13"/>
    </row>
    <row r="57" spans="1:21" ht="12.75">
      <c r="A57" s="502" t="s">
        <v>182</v>
      </c>
      <c r="B57" s="74"/>
      <c r="C57" s="74"/>
      <c r="D57" s="74"/>
      <c r="E57" s="74"/>
      <c r="F57" s="74"/>
      <c r="G57" s="74"/>
      <c r="H57" s="9"/>
      <c r="I57" s="9"/>
      <c r="J57" s="9"/>
      <c r="K57" s="9"/>
      <c r="L57" s="9"/>
      <c r="M57" s="9"/>
      <c r="N57" s="9"/>
      <c r="O57" s="9"/>
      <c r="Q57" s="13"/>
      <c r="R57" s="453"/>
      <c r="S57" s="451"/>
      <c r="T57" s="13"/>
      <c r="U57" s="13"/>
    </row>
    <row r="58" spans="1:21" ht="12.75">
      <c r="A58" s="74" t="s">
        <v>183</v>
      </c>
      <c r="B58" s="65"/>
      <c r="C58" s="65"/>
      <c r="D58" s="65"/>
      <c r="E58" s="65"/>
      <c r="F58" s="65"/>
      <c r="G58" s="65"/>
      <c r="H58" s="65"/>
      <c r="I58" s="65"/>
      <c r="J58" s="65"/>
      <c r="K58" s="9"/>
      <c r="L58" s="65"/>
      <c r="M58" s="65"/>
      <c r="N58" s="65"/>
      <c r="O58" s="65"/>
      <c r="Q58" s="13"/>
      <c r="R58" s="455"/>
      <c r="S58" s="451"/>
      <c r="T58" s="13"/>
      <c r="U58" s="13"/>
    </row>
    <row r="59" spans="1:21" ht="12.75">
      <c r="A59" s="74" t="s">
        <v>184</v>
      </c>
      <c r="B59" s="65"/>
      <c r="C59" s="65"/>
      <c r="D59" s="65"/>
      <c r="E59" s="65"/>
      <c r="F59" s="65"/>
      <c r="G59" s="65"/>
      <c r="H59" s="65"/>
      <c r="I59" s="65"/>
      <c r="J59" s="9"/>
      <c r="K59" s="9"/>
      <c r="L59" s="65"/>
      <c r="M59" s="65"/>
      <c r="N59" s="65"/>
      <c r="O59" s="65"/>
      <c r="Q59" s="13"/>
      <c r="R59" s="454"/>
      <c r="S59" s="22"/>
      <c r="T59" s="13"/>
      <c r="U59" s="13"/>
    </row>
    <row r="60" spans="1:21" ht="12.75">
      <c r="A60" s="74" t="s">
        <v>312</v>
      </c>
      <c r="B60" s="507"/>
      <c r="C60" s="507"/>
      <c r="D60" s="507"/>
      <c r="E60" s="507"/>
      <c r="F60" s="507"/>
      <c r="G60" s="507"/>
      <c r="H60" s="507"/>
      <c r="I60" s="507"/>
      <c r="J60" s="507"/>
      <c r="K60" s="236"/>
      <c r="L60" s="507"/>
      <c r="M60" s="507"/>
      <c r="N60" s="507"/>
      <c r="O60" s="507"/>
      <c r="P60" s="500"/>
      <c r="Q60" s="500"/>
      <c r="R60" s="500"/>
      <c r="S60" s="500"/>
      <c r="T60" s="13"/>
      <c r="U60" s="13"/>
    </row>
    <row r="61" spans="1:21" ht="12.75">
      <c r="A61" s="74" t="s">
        <v>422</v>
      </c>
      <c r="B61" s="30"/>
      <c r="C61" s="30"/>
      <c r="D61" s="30"/>
      <c r="E61" s="30"/>
      <c r="F61" s="30"/>
      <c r="G61" s="30"/>
      <c r="H61" s="30"/>
      <c r="I61" s="30"/>
      <c r="J61" s="30"/>
      <c r="K61" s="9"/>
      <c r="L61" s="9"/>
      <c r="M61" s="9"/>
      <c r="N61" s="9"/>
      <c r="O61" s="9"/>
      <c r="P61" s="9"/>
      <c r="Q61" s="9"/>
      <c r="R61" s="9"/>
      <c r="S61" s="9"/>
      <c r="T61" s="9"/>
      <c r="U61" s="13"/>
    </row>
    <row r="62" spans="1:21" ht="12.75">
      <c r="A62" s="74" t="s">
        <v>36</v>
      </c>
      <c r="B62" s="30"/>
      <c r="C62" s="30"/>
      <c r="D62" s="30"/>
      <c r="E62" s="30"/>
      <c r="F62" s="30"/>
      <c r="G62" s="30"/>
      <c r="H62" s="9"/>
      <c r="I62" s="9"/>
      <c r="J62" s="9"/>
      <c r="K62" s="9"/>
      <c r="L62" s="9"/>
      <c r="M62" s="9"/>
      <c r="N62" s="9"/>
      <c r="O62" s="9"/>
      <c r="Q62" s="13"/>
      <c r="R62" s="453"/>
      <c r="S62" s="451"/>
      <c r="T62" s="13"/>
      <c r="U62" s="13"/>
    </row>
    <row r="63" spans="1:21" ht="12.75">
      <c r="A63" s="74"/>
      <c r="B63" s="74"/>
      <c r="C63" s="74"/>
      <c r="D63" s="74"/>
      <c r="E63" s="313"/>
      <c r="F63" s="313"/>
      <c r="G63" s="651"/>
      <c r="H63" s="9"/>
      <c r="I63" s="9"/>
      <c r="J63" s="9"/>
      <c r="K63" s="9"/>
      <c r="L63" s="9"/>
      <c r="M63" s="9"/>
      <c r="N63" s="9"/>
      <c r="O63" s="9"/>
      <c r="Q63" s="13"/>
      <c r="R63" s="56"/>
      <c r="S63" s="56"/>
      <c r="T63" s="13"/>
      <c r="U63" s="13"/>
    </row>
    <row r="64" spans="1:21" ht="12.75">
      <c r="A64" s="65" t="s">
        <v>394</v>
      </c>
      <c r="B64" s="65"/>
      <c r="C64" s="65"/>
      <c r="D64" s="65"/>
      <c r="E64" s="1"/>
      <c r="F64" s="1"/>
      <c r="G64" s="65"/>
      <c r="H64" s="9"/>
      <c r="I64" s="9"/>
      <c r="J64" s="9"/>
      <c r="K64" s="9"/>
      <c r="L64" s="65"/>
      <c r="M64" s="65"/>
      <c r="N64" s="65"/>
      <c r="O64" s="65"/>
      <c r="Q64" s="13"/>
      <c r="R64" s="56"/>
      <c r="S64" s="56"/>
      <c r="T64" s="13"/>
      <c r="U64" s="13"/>
    </row>
    <row r="65" spans="1:21" ht="12.75">
      <c r="A65" s="65"/>
      <c r="B65" s="65"/>
      <c r="C65" s="65"/>
      <c r="D65" s="65"/>
      <c r="E65" s="1"/>
      <c r="F65" s="1"/>
      <c r="G65" s="65"/>
      <c r="H65" s="9"/>
      <c r="I65" s="9"/>
      <c r="J65" s="9"/>
      <c r="K65" s="9"/>
      <c r="L65" s="65"/>
      <c r="M65" s="65"/>
      <c r="N65" s="65"/>
      <c r="O65" s="65"/>
      <c r="Q65" s="13"/>
      <c r="R65" s="56"/>
      <c r="S65" s="56"/>
      <c r="T65" s="13"/>
      <c r="U65" s="13"/>
    </row>
    <row r="66" spans="1:21" ht="12.75">
      <c r="A66" s="74" t="s">
        <v>402</v>
      </c>
      <c r="B66" s="65"/>
      <c r="C66" s="65"/>
      <c r="D66" s="65"/>
      <c r="E66" s="1"/>
      <c r="F66" s="1"/>
      <c r="G66" s="65"/>
      <c r="H66" s="9"/>
      <c r="I66" s="9"/>
      <c r="J66" s="9"/>
      <c r="K66" s="9"/>
      <c r="L66" s="65"/>
      <c r="M66" s="65"/>
      <c r="N66" s="65"/>
      <c r="O66" s="65"/>
      <c r="Q66" s="13"/>
      <c r="R66" s="56"/>
      <c r="S66" s="56"/>
      <c r="T66" s="13"/>
      <c r="U66" s="13"/>
    </row>
    <row r="67" spans="1:21" ht="12.75">
      <c r="A67" s="74" t="s">
        <v>401</v>
      </c>
      <c r="B67" s="65"/>
      <c r="C67" s="65"/>
      <c r="D67" s="65"/>
      <c r="E67" s="1"/>
      <c r="F67" s="1"/>
      <c r="G67" s="65"/>
      <c r="H67" s="9"/>
      <c r="I67" s="9"/>
      <c r="J67" s="9"/>
      <c r="K67" s="9"/>
      <c r="L67" s="65"/>
      <c r="M67" s="65"/>
      <c r="N67" s="65"/>
      <c r="O67" s="65"/>
      <c r="Q67" s="13"/>
      <c r="R67" s="56"/>
      <c r="S67" s="56"/>
      <c r="T67" s="13"/>
      <c r="U67" s="13"/>
    </row>
    <row r="68" spans="17:21" ht="12.75">
      <c r="Q68" s="13"/>
      <c r="R68" s="56"/>
      <c r="S68" s="56"/>
      <c r="T68" s="13"/>
      <c r="U68" s="13"/>
    </row>
    <row r="69" spans="17:21" ht="12.75">
      <c r="Q69" s="13"/>
      <c r="R69" s="56"/>
      <c r="S69" s="56"/>
      <c r="T69" s="13"/>
      <c r="U69" s="13"/>
    </row>
    <row r="70" spans="17:21" ht="12.75">
      <c r="Q70" s="13"/>
      <c r="R70" s="56"/>
      <c r="S70" s="56"/>
      <c r="T70" s="13"/>
      <c r="U70" s="13"/>
    </row>
    <row r="71" spans="17:21" ht="12.75">
      <c r="Q71" s="13"/>
      <c r="R71" s="56"/>
      <c r="S71" s="56"/>
      <c r="T71" s="13"/>
      <c r="U71" s="13"/>
    </row>
    <row r="72" spans="17:21" ht="12.75">
      <c r="Q72" s="13"/>
      <c r="R72" s="56"/>
      <c r="S72" s="56"/>
      <c r="T72" s="13"/>
      <c r="U72" s="13"/>
    </row>
    <row r="73" spans="17:21" ht="12.75">
      <c r="Q73" s="13"/>
      <c r="R73" s="56"/>
      <c r="S73" s="56"/>
      <c r="T73" s="13"/>
      <c r="U73" s="13"/>
    </row>
    <row r="74" spans="17:21" ht="12.75">
      <c r="Q74" s="13"/>
      <c r="R74" s="56"/>
      <c r="S74" s="56"/>
      <c r="T74" s="13"/>
      <c r="U74" s="13"/>
    </row>
    <row r="75" spans="17:21" ht="12.75">
      <c r="Q75" s="13"/>
      <c r="R75" s="56"/>
      <c r="S75" s="56"/>
      <c r="T75" s="13"/>
      <c r="U75" s="13"/>
    </row>
    <row r="76" spans="17:21" ht="12.75">
      <c r="Q76" s="13"/>
      <c r="R76" s="56"/>
      <c r="S76" s="56"/>
      <c r="T76" s="13"/>
      <c r="U76" s="13"/>
    </row>
    <row r="77" spans="17:21" ht="12.75">
      <c r="Q77" s="13"/>
      <c r="R77" s="56"/>
      <c r="S77" s="56"/>
      <c r="T77" s="13"/>
      <c r="U77" s="13"/>
    </row>
    <row r="78" spans="17:21" ht="12.75">
      <c r="Q78" s="13"/>
      <c r="R78" s="56"/>
      <c r="S78" s="56"/>
      <c r="T78" s="13"/>
      <c r="U78" s="13"/>
    </row>
    <row r="79" spans="17:21" ht="12.75">
      <c r="Q79" s="13"/>
      <c r="R79" s="56"/>
      <c r="S79" s="56"/>
      <c r="T79" s="13"/>
      <c r="U79" s="13"/>
    </row>
    <row r="80" spans="17:21" ht="12.75">
      <c r="Q80" s="13"/>
      <c r="R80" s="56"/>
      <c r="S80" s="56"/>
      <c r="T80" s="13"/>
      <c r="U80" s="13"/>
    </row>
    <row r="81" spans="17:21" ht="12.75">
      <c r="Q81" s="13"/>
      <c r="R81" s="56"/>
      <c r="S81" s="56"/>
      <c r="T81" s="13"/>
      <c r="U81" s="13"/>
    </row>
    <row r="82" spans="17:21" ht="12.75">
      <c r="Q82" s="13"/>
      <c r="R82" s="56"/>
      <c r="S82" s="56"/>
      <c r="T82" s="13"/>
      <c r="U82" s="13"/>
    </row>
    <row r="83" spans="18:19" ht="12.75">
      <c r="R83" s="47"/>
      <c r="S83" s="47"/>
    </row>
    <row r="84" spans="18:19" ht="12.75">
      <c r="R84" s="47"/>
      <c r="S84" s="47"/>
    </row>
    <row r="85" spans="18:19" ht="12.75">
      <c r="R85" s="47"/>
      <c r="S85" s="47"/>
    </row>
    <row r="86" spans="18:19" ht="12.75">
      <c r="R86" s="47"/>
      <c r="S86" s="47"/>
    </row>
    <row r="87" spans="18:19" ht="12.75">
      <c r="R87" s="47"/>
      <c r="S87" s="47"/>
    </row>
  </sheetData>
  <sheetProtection/>
  <protectedRanges>
    <protectedRange sqref="E4 B5:F5 E51:E52 H50:K50 H3:K3 H5" name="Range1"/>
    <protectedRange sqref="D56:E56" name="Range1_1_2"/>
    <protectedRange sqref="E53:E54" name="Range1_1_1"/>
    <protectedRange sqref="E8:E14" name="Range1_4"/>
    <protectedRange sqref="E30:E31 E47:E48 F40 F17 H40 E28 E15 E18:E21 E23:E26 E40:E44 E33:E38" name="Range1_5"/>
  </protectedRanges>
  <mergeCells count="8">
    <mergeCell ref="N4:N5"/>
    <mergeCell ref="O4:O5"/>
    <mergeCell ref="I4:K4"/>
    <mergeCell ref="A1:E1"/>
    <mergeCell ref="G4:H4"/>
    <mergeCell ref="A4:A5"/>
    <mergeCell ref="M4:M5"/>
    <mergeCell ref="L4:L5"/>
  </mergeCells>
  <hyperlinks>
    <hyperlink ref="O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2"/>
  <headerFooter alignWithMargins="0">
    <oddHeader>&amp;CTribunal Statistics Quarterly
October to December 2013</oddHead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G22"/>
  <sheetViews>
    <sheetView zoomScale="85" zoomScaleNormal="85" zoomScalePageLayoutView="0" workbookViewId="0" topLeftCell="A1">
      <selection activeCell="E40" sqref="E40"/>
    </sheetView>
  </sheetViews>
  <sheetFormatPr defaultColWidth="9.140625" defaultRowHeight="12.75"/>
  <cols>
    <col min="1" max="1" width="34.8515625" style="0" customWidth="1"/>
    <col min="2" max="2" width="15.140625" style="0" bestFit="1" customWidth="1"/>
    <col min="3" max="3" width="16.28125" style="0" bestFit="1" customWidth="1"/>
    <col min="4" max="4" width="15.28125" style="0" bestFit="1" customWidth="1"/>
    <col min="5" max="5" width="14.7109375" style="0" customWidth="1"/>
  </cols>
  <sheetData>
    <row r="1" spans="1:6" ht="12.75">
      <c r="A1" s="823" t="s">
        <v>188</v>
      </c>
      <c r="B1" s="823"/>
      <c r="C1" s="823"/>
      <c r="D1" s="824"/>
      <c r="E1" s="824"/>
      <c r="F1" s="824"/>
    </row>
    <row r="2" spans="1:7" ht="12.75">
      <c r="A2" s="138" t="s">
        <v>334</v>
      </c>
      <c r="B2" s="139"/>
      <c r="C2" s="139"/>
      <c r="D2" s="96"/>
      <c r="E2" s="96"/>
      <c r="F2" s="96"/>
      <c r="G2" s="468"/>
    </row>
    <row r="3" spans="1:6" ht="12.75">
      <c r="A3" s="12" t="s">
        <v>12</v>
      </c>
      <c r="B3" s="109"/>
      <c r="C3" s="109"/>
      <c r="D3" s="109"/>
      <c r="E3" s="109"/>
      <c r="F3" s="109"/>
    </row>
    <row r="4" spans="2:6" ht="12.75">
      <c r="B4" s="109"/>
      <c r="C4" s="109"/>
      <c r="D4" s="109"/>
      <c r="E4" s="109"/>
      <c r="F4" s="109"/>
    </row>
    <row r="5" spans="1:6" ht="25.5">
      <c r="A5" s="241" t="s">
        <v>189</v>
      </c>
      <c r="B5" s="33" t="s">
        <v>190</v>
      </c>
      <c r="C5" s="33" t="s">
        <v>297</v>
      </c>
      <c r="D5" s="33" t="s">
        <v>191</v>
      </c>
      <c r="E5" s="33" t="s">
        <v>298</v>
      </c>
      <c r="F5" s="114"/>
    </row>
    <row r="6" spans="1:6" ht="15" customHeight="1">
      <c r="A6" s="80" t="s">
        <v>192</v>
      </c>
      <c r="B6" s="242"/>
      <c r="C6" s="242"/>
      <c r="D6" s="242"/>
      <c r="E6" s="242"/>
      <c r="F6" s="114"/>
    </row>
    <row r="7" spans="1:6" ht="15" customHeight="1">
      <c r="A7" s="66" t="s">
        <v>335</v>
      </c>
      <c r="B7" s="429" t="s">
        <v>343</v>
      </c>
      <c r="C7" s="429" t="s">
        <v>344</v>
      </c>
      <c r="D7" s="429" t="s">
        <v>345</v>
      </c>
      <c r="E7" s="430" t="s">
        <v>357</v>
      </c>
      <c r="F7" s="114"/>
    </row>
    <row r="8" spans="1:6" ht="15" customHeight="1">
      <c r="A8" s="66" t="s">
        <v>336</v>
      </c>
      <c r="B8" s="429" t="s">
        <v>340</v>
      </c>
      <c r="C8" s="429" t="s">
        <v>341</v>
      </c>
      <c r="D8" s="429" t="s">
        <v>342</v>
      </c>
      <c r="E8" s="430" t="s">
        <v>358</v>
      </c>
      <c r="F8" s="114"/>
    </row>
    <row r="9" spans="1:6" ht="15" customHeight="1">
      <c r="A9" s="434" t="s">
        <v>193</v>
      </c>
      <c r="B9" s="431"/>
      <c r="C9" s="431"/>
      <c r="D9" s="431"/>
      <c r="E9" s="432"/>
      <c r="F9" s="114"/>
    </row>
    <row r="10" spans="1:6" ht="15" customHeight="1">
      <c r="A10" s="66"/>
      <c r="B10" s="429"/>
      <c r="C10" s="429"/>
      <c r="D10" s="429"/>
      <c r="E10" s="430"/>
      <c r="F10" s="114"/>
    </row>
    <row r="11" spans="1:6" ht="15" customHeight="1">
      <c r="A11" s="35" t="s">
        <v>194</v>
      </c>
      <c r="B11" s="430"/>
      <c r="C11" s="430"/>
      <c r="D11" s="430"/>
      <c r="E11" s="430"/>
      <c r="F11" s="114"/>
    </row>
    <row r="12" spans="1:6" ht="15" customHeight="1">
      <c r="A12" s="66" t="s">
        <v>335</v>
      </c>
      <c r="B12" s="430" t="s">
        <v>353</v>
      </c>
      <c r="C12" s="430" t="s">
        <v>407</v>
      </c>
      <c r="D12" s="430" t="s">
        <v>409</v>
      </c>
      <c r="E12" s="430" t="s">
        <v>369</v>
      </c>
      <c r="F12" s="114"/>
    </row>
    <row r="13" spans="1:6" ht="15" customHeight="1">
      <c r="A13" s="66" t="s">
        <v>336</v>
      </c>
      <c r="B13" s="430" t="s">
        <v>355</v>
      </c>
      <c r="C13" s="430" t="s">
        <v>408</v>
      </c>
      <c r="D13" s="430" t="s">
        <v>407</v>
      </c>
      <c r="E13" s="430" t="s">
        <v>370</v>
      </c>
      <c r="F13" s="114"/>
    </row>
    <row r="14" spans="1:6" ht="15" customHeight="1">
      <c r="A14" s="434" t="s">
        <v>193</v>
      </c>
      <c r="B14" s="432"/>
      <c r="C14" s="432"/>
      <c r="D14" s="432"/>
      <c r="E14" s="432"/>
      <c r="F14" s="114"/>
    </row>
    <row r="15" spans="1:6" ht="15" customHeight="1">
      <c r="A15" s="66"/>
      <c r="B15" s="430"/>
      <c r="C15" s="430"/>
      <c r="D15" s="430"/>
      <c r="E15" s="430"/>
      <c r="F15" s="114"/>
    </row>
    <row r="16" spans="1:6" ht="15" customHeight="1">
      <c r="A16" s="35" t="s">
        <v>195</v>
      </c>
      <c r="B16" s="430"/>
      <c r="C16" s="430"/>
      <c r="D16" s="430"/>
      <c r="E16" s="430"/>
      <c r="F16" s="114"/>
    </row>
    <row r="17" spans="1:6" ht="15" customHeight="1">
      <c r="A17" s="66" t="s">
        <v>335</v>
      </c>
      <c r="B17" s="430" t="s">
        <v>340</v>
      </c>
      <c r="C17" s="430" t="s">
        <v>346</v>
      </c>
      <c r="D17" s="430" t="s">
        <v>406</v>
      </c>
      <c r="E17" s="730" t="s">
        <v>374</v>
      </c>
      <c r="F17" s="114"/>
    </row>
    <row r="18" spans="1:6" ht="15" customHeight="1">
      <c r="A18" s="66" t="s">
        <v>336</v>
      </c>
      <c r="B18" s="731" t="s">
        <v>404</v>
      </c>
      <c r="C18" s="430" t="s">
        <v>405</v>
      </c>
      <c r="D18" s="430" t="s">
        <v>406</v>
      </c>
      <c r="E18" s="731" t="s">
        <v>374</v>
      </c>
      <c r="F18" s="114"/>
    </row>
    <row r="19" spans="1:6" ht="15" customHeight="1">
      <c r="A19" s="435" t="s">
        <v>193</v>
      </c>
      <c r="B19" s="433"/>
      <c r="C19" s="433"/>
      <c r="D19" s="433"/>
      <c r="E19" s="433"/>
      <c r="F19" s="114"/>
    </row>
    <row r="20" spans="1:6" ht="12.75">
      <c r="A20" s="16"/>
      <c r="B20" s="114"/>
      <c r="C20" s="114"/>
      <c r="D20" s="114"/>
      <c r="E20" s="114"/>
      <c r="F20" s="16"/>
    </row>
    <row r="21" spans="2:5" ht="12.75">
      <c r="B21" s="109"/>
      <c r="C21" s="109"/>
      <c r="D21" s="109"/>
      <c r="E21" s="109"/>
    </row>
    <row r="22" spans="1:5" ht="12.75">
      <c r="A22" s="109"/>
      <c r="B22" s="109"/>
      <c r="C22" s="109"/>
      <c r="D22" s="109"/>
      <c r="E22" s="109"/>
    </row>
  </sheetData>
  <sheetProtection/>
  <mergeCells count="1">
    <mergeCell ref="A1:F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October to December 2013</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17"/>
  <sheetViews>
    <sheetView zoomScale="85" zoomScaleNormal="85" zoomScalePageLayoutView="0" workbookViewId="0" topLeftCell="A1">
      <selection activeCell="E11" sqref="E11"/>
    </sheetView>
  </sheetViews>
  <sheetFormatPr defaultColWidth="9.140625" defaultRowHeight="12.75"/>
  <cols>
    <col min="1" max="1" width="33.00390625" style="0" customWidth="1"/>
    <col min="2" max="4" width="17.140625" style="0" customWidth="1"/>
    <col min="5" max="5" width="11.421875" style="0" customWidth="1"/>
  </cols>
  <sheetData>
    <row r="1" spans="1:7" ht="12.75">
      <c r="A1" s="823" t="s">
        <v>196</v>
      </c>
      <c r="B1" s="823"/>
      <c r="C1" s="823"/>
      <c r="D1" s="824"/>
      <c r="E1" s="824"/>
      <c r="F1" s="824"/>
      <c r="G1" s="12"/>
    </row>
    <row r="2" spans="1:7" ht="12.75">
      <c r="A2" s="138" t="s">
        <v>330</v>
      </c>
      <c r="B2" s="139"/>
      <c r="C2" s="139"/>
      <c r="D2" s="96"/>
      <c r="E2" s="96"/>
      <c r="F2" s="96"/>
      <c r="G2" s="47"/>
    </row>
    <row r="3" spans="1:7" ht="12.75">
      <c r="A3" s="12" t="s">
        <v>12</v>
      </c>
      <c r="B3" s="139"/>
      <c r="C3" s="139"/>
      <c r="D3" s="96"/>
      <c r="E3" s="96"/>
      <c r="F3" s="96"/>
      <c r="G3" s="47"/>
    </row>
    <row r="5" spans="1:5" ht="25.5">
      <c r="A5" s="33" t="s">
        <v>189</v>
      </c>
      <c r="B5" s="33" t="s">
        <v>190</v>
      </c>
      <c r="C5" s="33" t="s">
        <v>297</v>
      </c>
      <c r="D5" s="33" t="s">
        <v>191</v>
      </c>
      <c r="E5" s="33" t="s">
        <v>298</v>
      </c>
    </row>
    <row r="6" spans="1:5" ht="20.25" customHeight="1">
      <c r="A6" s="239" t="s">
        <v>192</v>
      </c>
      <c r="B6" s="237"/>
      <c r="C6" s="237"/>
      <c r="D6" s="237"/>
      <c r="E6" s="237"/>
    </row>
    <row r="7" spans="1:7" ht="12.75">
      <c r="A7" s="240" t="s">
        <v>331</v>
      </c>
      <c r="B7" s="238" t="s">
        <v>346</v>
      </c>
      <c r="C7" s="238" t="s">
        <v>342</v>
      </c>
      <c r="D7" s="238" t="s">
        <v>347</v>
      </c>
      <c r="E7" s="237" t="s">
        <v>359</v>
      </c>
      <c r="F7" s="238"/>
      <c r="G7" s="109"/>
    </row>
    <row r="8" spans="1:7" ht="12.75">
      <c r="A8" s="240" t="s">
        <v>332</v>
      </c>
      <c r="B8" s="238" t="s">
        <v>337</v>
      </c>
      <c r="C8" s="238" t="s">
        <v>338</v>
      </c>
      <c r="D8" s="238" t="s">
        <v>339</v>
      </c>
      <c r="E8" s="237" t="s">
        <v>360</v>
      </c>
      <c r="F8" s="238"/>
      <c r="G8" s="109"/>
    </row>
    <row r="9" spans="1:7" ht="20.25" customHeight="1">
      <c r="A9" s="239" t="s">
        <v>194</v>
      </c>
      <c r="B9" s="243"/>
      <c r="C9" s="243"/>
      <c r="D9" s="243"/>
      <c r="E9" s="243"/>
      <c r="F9" s="109"/>
      <c r="G9" s="109"/>
    </row>
    <row r="10" spans="1:7" ht="12.75">
      <c r="A10" s="240" t="s">
        <v>331</v>
      </c>
      <c r="B10" s="237" t="s">
        <v>442</v>
      </c>
      <c r="C10" s="237" t="s">
        <v>407</v>
      </c>
      <c r="D10" s="237" t="s">
        <v>424</v>
      </c>
      <c r="E10" s="237" t="s">
        <v>425</v>
      </c>
      <c r="F10" s="237"/>
      <c r="G10" s="114"/>
    </row>
    <row r="11" spans="1:7" ht="12.75">
      <c r="A11" s="240" t="s">
        <v>332</v>
      </c>
      <c r="B11" s="237" t="s">
        <v>355</v>
      </c>
      <c r="C11" s="237" t="s">
        <v>371</v>
      </c>
      <c r="D11" s="237" t="s">
        <v>372</v>
      </c>
      <c r="E11" s="237" t="s">
        <v>373</v>
      </c>
      <c r="F11" s="469"/>
      <c r="G11" s="114"/>
    </row>
    <row r="12" spans="1:7" ht="20.25" customHeight="1">
      <c r="A12" s="239" t="s">
        <v>195</v>
      </c>
      <c r="B12" s="243"/>
      <c r="C12" s="243"/>
      <c r="D12" s="243"/>
      <c r="E12" s="243"/>
      <c r="F12" s="114"/>
      <c r="G12" s="109"/>
    </row>
    <row r="13" spans="1:7" ht="12" customHeight="1">
      <c r="A13" s="240" t="s">
        <v>331</v>
      </c>
      <c r="B13" s="430" t="s">
        <v>337</v>
      </c>
      <c r="C13" s="732" t="s">
        <v>410</v>
      </c>
      <c r="D13" s="430" t="s">
        <v>412</v>
      </c>
      <c r="E13" s="733" t="s">
        <v>360</v>
      </c>
      <c r="F13" s="114"/>
      <c r="G13" s="109"/>
    </row>
    <row r="14" spans="1:7" ht="12.75">
      <c r="A14" s="516" t="s">
        <v>332</v>
      </c>
      <c r="B14" s="734" t="s">
        <v>404</v>
      </c>
      <c r="C14" s="735" t="s">
        <v>411</v>
      </c>
      <c r="D14" s="735" t="s">
        <v>353</v>
      </c>
      <c r="E14" s="736" t="s">
        <v>358</v>
      </c>
      <c r="F14" s="237"/>
      <c r="G14" s="114"/>
    </row>
    <row r="15" spans="1:7" ht="12.75">
      <c r="A15" s="16"/>
      <c r="B15" s="114"/>
      <c r="C15" s="114"/>
      <c r="D15" s="114"/>
      <c r="E15" s="114"/>
      <c r="F15" s="109"/>
      <c r="G15" s="109"/>
    </row>
    <row r="16" spans="2:7" ht="12.75">
      <c r="B16" s="109"/>
      <c r="C16" s="109"/>
      <c r="D16" s="109"/>
      <c r="E16" s="109"/>
      <c r="F16" s="109"/>
      <c r="G16" s="109"/>
    </row>
    <row r="17" spans="2:7" ht="12.75">
      <c r="B17" s="109"/>
      <c r="C17" s="109"/>
      <c r="D17" s="109"/>
      <c r="E17" s="109"/>
      <c r="F17" s="109"/>
      <c r="G17" s="109"/>
    </row>
  </sheetData>
  <sheetProtection/>
  <mergeCells count="1">
    <mergeCell ref="A1:F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October to December 2013</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43"/>
  <sheetViews>
    <sheetView zoomScale="85" zoomScaleNormal="85" zoomScalePageLayoutView="0" workbookViewId="0" topLeftCell="A10">
      <selection activeCell="E26" sqref="E26"/>
    </sheetView>
  </sheetViews>
  <sheetFormatPr defaultColWidth="9.140625" defaultRowHeight="12.75"/>
  <cols>
    <col min="1" max="1" width="36.57421875" style="16" customWidth="1"/>
    <col min="2" max="4" width="17.8515625" style="114" customWidth="1"/>
    <col min="5" max="5" width="14.7109375" style="114" customWidth="1"/>
    <col min="6" max="6" width="19.28125" style="16" customWidth="1"/>
    <col min="7" max="16384" width="9.140625" style="16" customWidth="1"/>
  </cols>
  <sheetData>
    <row r="1" spans="1:7" ht="12.75">
      <c r="A1" s="138" t="s">
        <v>197</v>
      </c>
      <c r="B1" s="138"/>
      <c r="C1" s="138"/>
      <c r="D1" s="96"/>
      <c r="E1" s="96"/>
      <c r="F1" s="96"/>
      <c r="G1" s="7"/>
    </row>
    <row r="2" spans="1:7" ht="12.75">
      <c r="A2" s="138" t="s">
        <v>333</v>
      </c>
      <c r="B2" s="139"/>
      <c r="C2" s="139"/>
      <c r="D2" s="96"/>
      <c r="E2" s="96"/>
      <c r="F2" s="96"/>
      <c r="G2" s="56"/>
    </row>
    <row r="3" spans="1:7" ht="12.75">
      <c r="A3" s="7" t="s">
        <v>12</v>
      </c>
      <c r="B3" s="139"/>
      <c r="C3" s="139"/>
      <c r="D3" s="96"/>
      <c r="E3" s="96"/>
      <c r="F3" s="96"/>
      <c r="G3" s="56"/>
    </row>
    <row r="5" spans="1:5" ht="25.5">
      <c r="A5" s="244" t="s">
        <v>218</v>
      </c>
      <c r="B5" s="33" t="s">
        <v>190</v>
      </c>
      <c r="C5" s="33" t="s">
        <v>297</v>
      </c>
      <c r="D5" s="33" t="s">
        <v>191</v>
      </c>
      <c r="E5" s="33" t="s">
        <v>298</v>
      </c>
    </row>
    <row r="6" spans="1:6" ht="20.25" customHeight="1">
      <c r="A6" s="245" t="s">
        <v>192</v>
      </c>
      <c r="B6" s="238" t="s">
        <v>346</v>
      </c>
      <c r="C6" s="238" t="s">
        <v>342</v>
      </c>
      <c r="D6" s="238" t="s">
        <v>347</v>
      </c>
      <c r="E6" s="237" t="s">
        <v>359</v>
      </c>
      <c r="F6" s="238"/>
    </row>
    <row r="7" spans="1:6" ht="20.25" customHeight="1">
      <c r="A7" s="473" t="s">
        <v>78</v>
      </c>
      <c r="B7" s="429" t="s">
        <v>348</v>
      </c>
      <c r="C7" s="429" t="s">
        <v>349</v>
      </c>
      <c r="D7" s="429" t="s">
        <v>341</v>
      </c>
      <c r="E7" s="430" t="s">
        <v>361</v>
      </c>
      <c r="F7" s="238"/>
    </row>
    <row r="8" spans="1:6" ht="20.25" customHeight="1">
      <c r="A8" s="482" t="s">
        <v>79</v>
      </c>
      <c r="B8" s="429" t="s">
        <v>341</v>
      </c>
      <c r="C8" s="429" t="s">
        <v>353</v>
      </c>
      <c r="D8" s="429" t="s">
        <v>354</v>
      </c>
      <c r="E8" s="430" t="s">
        <v>360</v>
      </c>
      <c r="F8" s="238"/>
    </row>
    <row r="9" spans="1:6" ht="20.25" customHeight="1">
      <c r="A9" s="473" t="s">
        <v>198</v>
      </c>
      <c r="B9" s="429" t="s">
        <v>350</v>
      </c>
      <c r="C9" s="429" t="s">
        <v>351</v>
      </c>
      <c r="D9" s="429" t="s">
        <v>352</v>
      </c>
      <c r="E9" s="430" t="s">
        <v>362</v>
      </c>
      <c r="F9" s="238"/>
    </row>
    <row r="10" spans="1:6" ht="20.25" customHeight="1">
      <c r="A10" s="246" t="s">
        <v>81</v>
      </c>
      <c r="B10" s="737" t="s">
        <v>355</v>
      </c>
      <c r="C10" s="737" t="s">
        <v>339</v>
      </c>
      <c r="D10" s="737" t="s">
        <v>356</v>
      </c>
      <c r="E10" s="738" t="s">
        <v>363</v>
      </c>
      <c r="F10" s="238"/>
    </row>
    <row r="12" spans="1:5" ht="21" customHeight="1">
      <c r="A12" s="445" t="s">
        <v>282</v>
      </c>
      <c r="B12" s="109"/>
      <c r="C12" s="109"/>
      <c r="D12" s="109"/>
      <c r="E12" s="109"/>
    </row>
    <row r="13" spans="1:5" ht="30.75" customHeight="1">
      <c r="A13" s="446" t="s">
        <v>189</v>
      </c>
      <c r="B13" s="517" t="s">
        <v>190</v>
      </c>
      <c r="C13" s="33" t="s">
        <v>297</v>
      </c>
      <c r="D13" s="517" t="s">
        <v>191</v>
      </c>
      <c r="E13" s="265" t="s">
        <v>298</v>
      </c>
    </row>
    <row r="14" spans="1:5" ht="21" customHeight="1">
      <c r="A14" s="447" t="s">
        <v>194</v>
      </c>
      <c r="B14" s="739" t="s">
        <v>416</v>
      </c>
      <c r="C14" s="740" t="s">
        <v>423</v>
      </c>
      <c r="D14" s="739" t="s">
        <v>424</v>
      </c>
      <c r="E14" s="739" t="s">
        <v>425</v>
      </c>
    </row>
    <row r="15" spans="1:5" ht="21" customHeight="1">
      <c r="A15" s="483" t="s">
        <v>199</v>
      </c>
      <c r="B15" s="238" t="s">
        <v>426</v>
      </c>
      <c r="C15" s="741" t="s">
        <v>427</v>
      </c>
      <c r="D15" s="238" t="s">
        <v>377</v>
      </c>
      <c r="E15" s="739" t="s">
        <v>428</v>
      </c>
    </row>
    <row r="16" spans="1:5" ht="21" customHeight="1">
      <c r="A16" s="484" t="s">
        <v>200</v>
      </c>
      <c r="B16" s="742" t="s">
        <v>429</v>
      </c>
      <c r="C16" s="743" t="s">
        <v>430</v>
      </c>
      <c r="D16" s="449" t="s">
        <v>431</v>
      </c>
      <c r="E16" s="744" t="s">
        <v>432</v>
      </c>
    </row>
    <row r="17" spans="1:5" ht="21" customHeight="1">
      <c r="A17" s="448"/>
      <c r="B17" s="449"/>
      <c r="C17" s="449"/>
      <c r="D17" s="449"/>
      <c r="E17" s="450"/>
    </row>
    <row r="18" spans="1:5" ht="25.5">
      <c r="A18" s="762" t="s">
        <v>219</v>
      </c>
      <c r="B18" s="763" t="s">
        <v>190</v>
      </c>
      <c r="C18" s="33" t="s">
        <v>297</v>
      </c>
      <c r="D18" s="763" t="s">
        <v>191</v>
      </c>
      <c r="E18" s="535" t="s">
        <v>298</v>
      </c>
    </row>
    <row r="19" spans="1:6" ht="20.25" customHeight="1">
      <c r="A19" s="764" t="s">
        <v>201</v>
      </c>
      <c r="B19" s="430" t="s">
        <v>430</v>
      </c>
      <c r="C19" s="430" t="s">
        <v>434</v>
      </c>
      <c r="D19" s="430" t="s">
        <v>434</v>
      </c>
      <c r="E19" s="765" t="s">
        <v>438</v>
      </c>
      <c r="F19" s="472"/>
    </row>
    <row r="20" spans="1:5" ht="20.25" customHeight="1">
      <c r="A20" s="764" t="s">
        <v>202</v>
      </c>
      <c r="B20" s="430" t="s">
        <v>360</v>
      </c>
      <c r="C20" s="430" t="s">
        <v>435</v>
      </c>
      <c r="D20" s="430" t="s">
        <v>436</v>
      </c>
      <c r="E20" s="765" t="s">
        <v>362</v>
      </c>
    </row>
    <row r="21" spans="1:5" ht="20.25" customHeight="1">
      <c r="A21" s="764" t="s">
        <v>203</v>
      </c>
      <c r="B21" s="430" t="s">
        <v>433</v>
      </c>
      <c r="C21" s="430" t="s">
        <v>430</v>
      </c>
      <c r="D21" s="430" t="s">
        <v>424</v>
      </c>
      <c r="E21" s="765" t="s">
        <v>439</v>
      </c>
    </row>
    <row r="22" spans="1:5" ht="20.25" customHeight="1">
      <c r="A22" s="764" t="s">
        <v>204</v>
      </c>
      <c r="B22" s="430" t="s">
        <v>360</v>
      </c>
      <c r="C22" s="430" t="s">
        <v>428</v>
      </c>
      <c r="D22" s="430" t="s">
        <v>436</v>
      </c>
      <c r="E22" s="765" t="s">
        <v>375</v>
      </c>
    </row>
    <row r="23" spans="1:5" ht="20.25" customHeight="1">
      <c r="A23" s="764" t="s">
        <v>69</v>
      </c>
      <c r="B23" s="430" t="s">
        <v>423</v>
      </c>
      <c r="C23" s="430" t="s">
        <v>430</v>
      </c>
      <c r="D23" s="430" t="s">
        <v>424</v>
      </c>
      <c r="E23" s="765" t="s">
        <v>440</v>
      </c>
    </row>
    <row r="24" spans="1:5" ht="20.25" customHeight="1">
      <c r="A24" s="536" t="s">
        <v>205</v>
      </c>
      <c r="B24" s="430" t="s">
        <v>376</v>
      </c>
      <c r="C24" s="430" t="s">
        <v>434</v>
      </c>
      <c r="D24" s="430" t="s">
        <v>434</v>
      </c>
      <c r="E24" s="765" t="s">
        <v>447</v>
      </c>
    </row>
    <row r="25" spans="1:5" ht="20.25" customHeight="1">
      <c r="A25" s="764" t="s">
        <v>206</v>
      </c>
      <c r="B25" s="430" t="s">
        <v>378</v>
      </c>
      <c r="C25" s="430" t="s">
        <v>357</v>
      </c>
      <c r="D25" s="430" t="s">
        <v>437</v>
      </c>
      <c r="E25" s="765" t="s">
        <v>382</v>
      </c>
    </row>
    <row r="26" spans="1:5" ht="20.25" customHeight="1">
      <c r="A26" s="764" t="s">
        <v>207</v>
      </c>
      <c r="B26" s="430" t="s">
        <v>427</v>
      </c>
      <c r="C26" s="430" t="s">
        <v>379</v>
      </c>
      <c r="D26" s="430" t="s">
        <v>433</v>
      </c>
      <c r="E26" s="765" t="s">
        <v>441</v>
      </c>
    </row>
    <row r="27" spans="1:5" ht="20.25" customHeight="1">
      <c r="A27" s="764" t="s">
        <v>208</v>
      </c>
      <c r="B27" s="430" t="s">
        <v>381</v>
      </c>
      <c r="C27" s="430" t="s">
        <v>362</v>
      </c>
      <c r="D27" s="430" t="s">
        <v>430</v>
      </c>
      <c r="E27" s="765" t="s">
        <v>373</v>
      </c>
    </row>
    <row r="28" spans="1:5" ht="20.25" customHeight="1">
      <c r="A28" s="766" t="s">
        <v>70</v>
      </c>
      <c r="B28" s="738" t="s">
        <v>374</v>
      </c>
      <c r="C28" s="738" t="s">
        <v>363</v>
      </c>
      <c r="D28" s="738" t="s">
        <v>436</v>
      </c>
      <c r="E28" s="767" t="s">
        <v>448</v>
      </c>
    </row>
    <row r="30" spans="1:5" ht="25.5">
      <c r="A30" s="33" t="s">
        <v>220</v>
      </c>
      <c r="B30" s="33" t="s">
        <v>190</v>
      </c>
      <c r="C30" s="33" t="s">
        <v>297</v>
      </c>
      <c r="D30" s="33" t="s">
        <v>191</v>
      </c>
      <c r="E30" s="33" t="s">
        <v>298</v>
      </c>
    </row>
    <row r="31" spans="1:5" s="43" customFormat="1" ht="20.25" customHeight="1">
      <c r="A31" s="247" t="s">
        <v>195</v>
      </c>
      <c r="B31" s="745" t="s">
        <v>337</v>
      </c>
      <c r="C31" s="746" t="s">
        <v>410</v>
      </c>
      <c r="D31" s="745" t="s">
        <v>412</v>
      </c>
      <c r="E31" s="747" t="s">
        <v>360</v>
      </c>
    </row>
    <row r="32" spans="1:5" s="43" customFormat="1" ht="63.75">
      <c r="A32" s="79" t="s">
        <v>209</v>
      </c>
      <c r="B32" s="745" t="s">
        <v>413</v>
      </c>
      <c r="C32" s="746" t="s">
        <v>414</v>
      </c>
      <c r="D32" s="745" t="s">
        <v>415</v>
      </c>
      <c r="E32" s="747" t="s">
        <v>361</v>
      </c>
    </row>
    <row r="33" spans="1:5" s="43" customFormat="1" ht="51">
      <c r="A33" s="79" t="s">
        <v>210</v>
      </c>
      <c r="B33" s="745" t="s">
        <v>337</v>
      </c>
      <c r="C33" s="746" t="s">
        <v>410</v>
      </c>
      <c r="D33" s="745" t="s">
        <v>339</v>
      </c>
      <c r="E33" s="747" t="s">
        <v>416</v>
      </c>
    </row>
    <row r="34" spans="1:5" s="43" customFormat="1" ht="25.5">
      <c r="A34" s="79" t="s">
        <v>211</v>
      </c>
      <c r="B34" s="745" t="s">
        <v>405</v>
      </c>
      <c r="C34" s="746" t="s">
        <v>353</v>
      </c>
      <c r="D34" s="745" t="s">
        <v>408</v>
      </c>
      <c r="E34" s="747" t="s">
        <v>416</v>
      </c>
    </row>
    <row r="35" spans="1:5" s="43" customFormat="1" ht="38.25">
      <c r="A35" s="248" t="s">
        <v>212</v>
      </c>
      <c r="B35" s="745" t="s">
        <v>343</v>
      </c>
      <c r="C35" s="746" t="s">
        <v>338</v>
      </c>
      <c r="D35" s="745" t="s">
        <v>408</v>
      </c>
      <c r="E35" s="747" t="s">
        <v>380</v>
      </c>
    </row>
    <row r="36" spans="2:5" ht="21" customHeight="1">
      <c r="B36" s="756"/>
      <c r="C36" s="756"/>
      <c r="D36" s="756"/>
      <c r="E36" s="756"/>
    </row>
    <row r="37" spans="1:6" ht="30.75" customHeight="1">
      <c r="A37" s="21" t="s">
        <v>221</v>
      </c>
      <c r="B37" s="33" t="s">
        <v>190</v>
      </c>
      <c r="C37" s="33" t="s">
        <v>297</v>
      </c>
      <c r="D37" s="33" t="s">
        <v>191</v>
      </c>
      <c r="E37" s="33" t="s">
        <v>298</v>
      </c>
      <c r="F37" s="503"/>
    </row>
    <row r="38" spans="1:5" ht="20.25" customHeight="1">
      <c r="A38" s="247" t="s">
        <v>213</v>
      </c>
      <c r="B38" s="748"/>
      <c r="C38" s="748"/>
      <c r="D38" s="748"/>
      <c r="E38" s="749"/>
    </row>
    <row r="39" spans="1:5" ht="25.5" customHeight="1">
      <c r="A39" s="79" t="s">
        <v>214</v>
      </c>
      <c r="B39" s="757" t="s">
        <v>364</v>
      </c>
      <c r="C39" s="758" t="s">
        <v>364</v>
      </c>
      <c r="D39" s="758" t="s">
        <v>364</v>
      </c>
      <c r="E39" s="759" t="s">
        <v>417</v>
      </c>
    </row>
    <row r="40" spans="1:5" ht="25.5" customHeight="1">
      <c r="A40" s="79" t="s">
        <v>215</v>
      </c>
      <c r="B40" s="758" t="s">
        <v>365</v>
      </c>
      <c r="C40" s="758" t="s">
        <v>365</v>
      </c>
      <c r="D40" s="758" t="s">
        <v>365</v>
      </c>
      <c r="E40" s="759" t="s">
        <v>418</v>
      </c>
    </row>
    <row r="41" spans="1:5" ht="25.5" customHeight="1">
      <c r="A41" s="248" t="s">
        <v>216</v>
      </c>
      <c r="B41" s="760" t="s">
        <v>366</v>
      </c>
      <c r="C41" s="760" t="s">
        <v>367</v>
      </c>
      <c r="D41" s="760" t="s">
        <v>368</v>
      </c>
      <c r="E41" s="761" t="s">
        <v>419</v>
      </c>
    </row>
    <row r="42" spans="1:5" ht="12.75">
      <c r="A42" s="79"/>
      <c r="B42" s="67"/>
      <c r="C42" s="67"/>
      <c r="D42" s="67"/>
      <c r="E42" s="249"/>
    </row>
    <row r="43" spans="1:5" ht="25.5" customHeight="1">
      <c r="A43" s="915" t="s">
        <v>217</v>
      </c>
      <c r="B43" s="916"/>
      <c r="C43" s="916"/>
      <c r="D43" s="916"/>
      <c r="E43" s="916"/>
    </row>
  </sheetData>
  <sheetProtection/>
  <mergeCells count="1">
    <mergeCell ref="A43:E43"/>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7" r:id="rId1"/>
  <headerFooter alignWithMargins="0">
    <oddHeader>&amp;CTribunal Statistics Quarterly
October to December 2013</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C31"/>
  <sheetViews>
    <sheetView zoomScale="85" zoomScaleNormal="85" zoomScalePageLayoutView="0" workbookViewId="0" topLeftCell="A1">
      <selection activeCell="E12" sqref="E12"/>
    </sheetView>
  </sheetViews>
  <sheetFormatPr defaultColWidth="9.140625" defaultRowHeight="12.75"/>
  <cols>
    <col min="1" max="1" width="42.421875" style="0" customWidth="1"/>
    <col min="2" max="2" width="103.140625" style="0" customWidth="1"/>
    <col min="3" max="3" width="21.00390625" style="0" customWidth="1"/>
  </cols>
  <sheetData>
    <row r="1" spans="1:3" ht="12.75">
      <c r="A1" s="138" t="s">
        <v>225</v>
      </c>
      <c r="B1" s="138"/>
      <c r="C1" s="12"/>
    </row>
    <row r="2" spans="1:3" ht="12.75">
      <c r="A2" s="138" t="s">
        <v>10</v>
      </c>
      <c r="B2" s="139"/>
      <c r="C2" s="47"/>
    </row>
    <row r="3" spans="1:3" ht="12.75">
      <c r="A3" s="12" t="s">
        <v>12</v>
      </c>
      <c r="B3" s="139"/>
      <c r="C3" s="47"/>
    </row>
    <row r="5" spans="1:3" s="2" customFormat="1" ht="51" customHeight="1">
      <c r="A5" s="775" t="s">
        <v>226</v>
      </c>
      <c r="B5" s="775" t="s">
        <v>227</v>
      </c>
      <c r="C5" s="775" t="s">
        <v>228</v>
      </c>
    </row>
    <row r="6" spans="1:3" s="2" customFormat="1" ht="28.5" customHeight="1">
      <c r="A6" s="776" t="s">
        <v>284</v>
      </c>
      <c r="B6" s="776" t="s">
        <v>285</v>
      </c>
      <c r="C6" s="777">
        <v>41456</v>
      </c>
    </row>
    <row r="7" spans="1:3" s="2" customFormat="1" ht="28.5" customHeight="1">
      <c r="A7" s="776" t="s">
        <v>313</v>
      </c>
      <c r="B7" s="776" t="s">
        <v>314</v>
      </c>
      <c r="C7" s="777" t="s">
        <v>317</v>
      </c>
    </row>
    <row r="8" spans="1:3" s="2" customFormat="1" ht="28.5" customHeight="1">
      <c r="A8" s="776" t="s">
        <v>230</v>
      </c>
      <c r="B8" s="776" t="s">
        <v>231</v>
      </c>
      <c r="C8" s="777">
        <v>39173</v>
      </c>
    </row>
    <row r="9" spans="1:3" s="2" customFormat="1" ht="28.5" customHeight="1">
      <c r="A9" s="776" t="s">
        <v>232</v>
      </c>
      <c r="B9" s="776" t="s">
        <v>233</v>
      </c>
      <c r="C9" s="777">
        <v>39173</v>
      </c>
    </row>
    <row r="10" spans="1:3" s="2" customFormat="1" ht="28.5" customHeight="1">
      <c r="A10" s="776" t="s">
        <v>234</v>
      </c>
      <c r="B10" s="776" t="s">
        <v>229</v>
      </c>
      <c r="C10" s="777">
        <v>39508</v>
      </c>
    </row>
    <row r="11" spans="1:3" s="2" customFormat="1" ht="28.5" customHeight="1">
      <c r="A11" s="776" t="s">
        <v>222</v>
      </c>
      <c r="B11" s="776" t="s">
        <v>229</v>
      </c>
      <c r="C11" s="777">
        <v>41183</v>
      </c>
    </row>
    <row r="12" spans="1:3" s="2" customFormat="1" ht="28.5" customHeight="1">
      <c r="A12" s="776" t="s">
        <v>235</v>
      </c>
      <c r="B12" s="776" t="s">
        <v>236</v>
      </c>
      <c r="C12" s="777">
        <v>39539</v>
      </c>
    </row>
    <row r="13" spans="1:3" s="2" customFormat="1" ht="28.5" customHeight="1">
      <c r="A13" s="776" t="s">
        <v>237</v>
      </c>
      <c r="B13" s="776" t="s">
        <v>229</v>
      </c>
      <c r="C13" s="777">
        <v>40274</v>
      </c>
    </row>
    <row r="14" spans="1:3" s="2" customFormat="1" ht="28.5" customHeight="1">
      <c r="A14" s="776" t="s">
        <v>238</v>
      </c>
      <c r="B14" s="776" t="s">
        <v>239</v>
      </c>
      <c r="C14" s="777">
        <v>39539</v>
      </c>
    </row>
    <row r="15" spans="1:3" s="2" customFormat="1" ht="28.5" customHeight="1">
      <c r="A15" s="776" t="s">
        <v>223</v>
      </c>
      <c r="B15" s="776" t="s">
        <v>240</v>
      </c>
      <c r="C15" s="777">
        <v>41030</v>
      </c>
    </row>
    <row r="16" spans="1:3" s="2" customFormat="1" ht="28.5" customHeight="1">
      <c r="A16" s="776" t="s">
        <v>224</v>
      </c>
      <c r="B16" s="776" t="s">
        <v>241</v>
      </c>
      <c r="C16" s="777">
        <v>41275</v>
      </c>
    </row>
    <row r="17" spans="1:3" s="2" customFormat="1" ht="28.5" customHeight="1">
      <c r="A17" s="776" t="s">
        <v>242</v>
      </c>
      <c r="B17" s="776" t="s">
        <v>243</v>
      </c>
      <c r="C17" s="777">
        <v>40224</v>
      </c>
    </row>
    <row r="18" spans="1:3" s="2" customFormat="1" ht="28.5" customHeight="1">
      <c r="A18" s="776" t="s">
        <v>244</v>
      </c>
      <c r="B18" s="776" t="s">
        <v>229</v>
      </c>
      <c r="C18" s="777">
        <v>40805</v>
      </c>
    </row>
    <row r="19" spans="1:3" s="2" customFormat="1" ht="28.5" customHeight="1">
      <c r="A19" s="776" t="s">
        <v>46</v>
      </c>
      <c r="B19" s="776" t="s">
        <v>245</v>
      </c>
      <c r="C19" s="777">
        <v>40179</v>
      </c>
    </row>
    <row r="20" spans="1:3" s="2" customFormat="1" ht="28.5" customHeight="1">
      <c r="A20" s="776" t="s">
        <v>286</v>
      </c>
      <c r="B20" s="776" t="s">
        <v>299</v>
      </c>
      <c r="C20" s="777">
        <v>41456</v>
      </c>
    </row>
    <row r="21" spans="1:3" s="2" customFormat="1" ht="28.5" customHeight="1">
      <c r="A21" s="776" t="s">
        <v>246</v>
      </c>
      <c r="B21" s="776" t="s">
        <v>247</v>
      </c>
      <c r="C21" s="777">
        <v>39904</v>
      </c>
    </row>
    <row r="22" spans="1:3" s="2" customFormat="1" ht="28.5" customHeight="1">
      <c r="A22" s="776" t="s">
        <v>287</v>
      </c>
      <c r="B22" s="776" t="s">
        <v>229</v>
      </c>
      <c r="C22" s="777" t="s">
        <v>289</v>
      </c>
    </row>
    <row r="23" spans="1:3" s="2" customFormat="1" ht="28.5" customHeight="1">
      <c r="A23" s="776" t="s">
        <v>248</v>
      </c>
      <c r="B23" s="776" t="s">
        <v>249</v>
      </c>
      <c r="C23" s="777">
        <v>39904</v>
      </c>
    </row>
    <row r="24" spans="1:3" s="2" customFormat="1" ht="28.5" customHeight="1">
      <c r="A24" s="776" t="s">
        <v>250</v>
      </c>
      <c r="B24" s="776" t="s">
        <v>251</v>
      </c>
      <c r="C24" s="777">
        <v>39904</v>
      </c>
    </row>
    <row r="25" spans="1:3" s="2" customFormat="1" ht="28.5" customHeight="1">
      <c r="A25" s="776" t="s">
        <v>252</v>
      </c>
      <c r="B25" s="776" t="s">
        <v>253</v>
      </c>
      <c r="C25" s="777">
        <v>40755</v>
      </c>
    </row>
    <row r="26" spans="1:3" s="2" customFormat="1" ht="28.5" customHeight="1">
      <c r="A26" s="776" t="s">
        <v>254</v>
      </c>
      <c r="B26" s="776" t="s">
        <v>255</v>
      </c>
      <c r="C26" s="777">
        <v>39904</v>
      </c>
    </row>
    <row r="27" spans="1:3" s="2" customFormat="1" ht="28.5" customHeight="1">
      <c r="A27" s="776" t="s">
        <v>288</v>
      </c>
      <c r="B27" s="776" t="s">
        <v>229</v>
      </c>
      <c r="C27" s="777" t="s">
        <v>290</v>
      </c>
    </row>
    <row r="28" spans="1:3" s="2" customFormat="1" ht="28.5" customHeight="1">
      <c r="A28" s="917" t="s">
        <v>256</v>
      </c>
      <c r="B28" s="776" t="s">
        <v>260</v>
      </c>
      <c r="C28" s="918" t="s">
        <v>257</v>
      </c>
    </row>
    <row r="29" spans="1:3" s="2" customFormat="1" ht="28.5" customHeight="1">
      <c r="A29" s="917"/>
      <c r="B29" s="776" t="s">
        <v>261</v>
      </c>
      <c r="C29" s="918"/>
    </row>
    <row r="30" spans="1:3" s="2" customFormat="1" ht="28.5" customHeight="1">
      <c r="A30" s="776" t="s">
        <v>258</v>
      </c>
      <c r="B30" s="776" t="s">
        <v>262</v>
      </c>
      <c r="C30" s="777">
        <v>41000</v>
      </c>
    </row>
    <row r="31" spans="1:3" s="2" customFormat="1" ht="28.5" customHeight="1">
      <c r="A31" s="776" t="s">
        <v>52</v>
      </c>
      <c r="B31" s="776" t="s">
        <v>259</v>
      </c>
      <c r="C31" s="777">
        <v>39753</v>
      </c>
    </row>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2">
    <mergeCell ref="A28:A29"/>
    <mergeCell ref="C28:C29"/>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4" r:id="rId1"/>
  <headerFooter alignWithMargins="0">
    <oddHeader>&amp;CTribunal Statistics Quarterly
October to December 2013</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zoomScale="85" zoomScaleNormal="85" zoomScalePageLayoutView="0" workbookViewId="0" topLeftCell="A1">
      <selection activeCell="A37" sqref="A37"/>
    </sheetView>
  </sheetViews>
  <sheetFormatPr defaultColWidth="9.140625" defaultRowHeight="12.75"/>
  <cols>
    <col min="1" max="1" width="57.28125" style="0" customWidth="1"/>
    <col min="2" max="7" width="9.140625" style="2" bestFit="1" customWidth="1"/>
    <col min="8" max="8" width="12.57421875" style="2" customWidth="1"/>
    <col min="9" max="9" width="12.57421875" style="0" customWidth="1"/>
    <col min="10" max="10" width="10.8515625" style="0" customWidth="1"/>
  </cols>
  <sheetData>
    <row r="1" spans="1:11" ht="12.75">
      <c r="A1" s="8" t="s">
        <v>11</v>
      </c>
      <c r="B1" s="8"/>
      <c r="C1" s="8"/>
      <c r="D1" s="8"/>
      <c r="E1" s="9"/>
      <c r="F1" s="9"/>
      <c r="G1" s="9"/>
      <c r="J1" s="537" t="s">
        <v>12</v>
      </c>
      <c r="K1" s="538"/>
    </row>
    <row r="2" spans="1:7" ht="12.75">
      <c r="A2" s="4" t="s">
        <v>267</v>
      </c>
      <c r="C2" s="10"/>
      <c r="D2" s="10"/>
      <c r="E2" s="9"/>
      <c r="F2" s="9"/>
      <c r="G2" s="11"/>
    </row>
    <row r="3" spans="1:8" ht="12.75">
      <c r="A3" s="12"/>
      <c r="B3" s="10"/>
      <c r="H3" s="13"/>
    </row>
    <row r="4" spans="1:10" ht="15" customHeight="1">
      <c r="A4" s="795" t="s">
        <v>22</v>
      </c>
      <c r="B4" s="265" t="s">
        <v>13</v>
      </c>
      <c r="C4" s="33" t="s">
        <v>14</v>
      </c>
      <c r="D4" s="265" t="s">
        <v>15</v>
      </c>
      <c r="E4" s="21" t="s">
        <v>16</v>
      </c>
      <c r="F4" s="270" t="s">
        <v>17</v>
      </c>
      <c r="G4" s="21" t="s">
        <v>18</v>
      </c>
      <c r="H4" s="797" t="s">
        <v>19</v>
      </c>
      <c r="I4" s="799" t="s">
        <v>20</v>
      </c>
      <c r="J4" s="801" t="s">
        <v>21</v>
      </c>
    </row>
    <row r="5" spans="1:10" ht="25.5">
      <c r="A5" s="796"/>
      <c r="B5" s="257" t="s">
        <v>23</v>
      </c>
      <c r="C5" s="34" t="s">
        <v>24</v>
      </c>
      <c r="D5" s="257" t="s">
        <v>24</v>
      </c>
      <c r="E5" s="34" t="s">
        <v>24</v>
      </c>
      <c r="F5" s="257" t="s">
        <v>23</v>
      </c>
      <c r="G5" s="34" t="s">
        <v>23</v>
      </c>
      <c r="H5" s="798"/>
      <c r="I5" s="800"/>
      <c r="J5" s="802"/>
    </row>
    <row r="6" spans="1:10" ht="25.5" customHeight="1">
      <c r="A6" s="80" t="s">
        <v>25</v>
      </c>
      <c r="B6" s="266">
        <v>652179</v>
      </c>
      <c r="C6" s="266">
        <v>649222</v>
      </c>
      <c r="D6" s="266">
        <v>806251</v>
      </c>
      <c r="E6" s="266">
        <v>840033</v>
      </c>
      <c r="F6" s="266">
        <v>749602</v>
      </c>
      <c r="G6" s="232">
        <v>874164</v>
      </c>
      <c r="H6" s="271">
        <f>(G6-B6)/B6</f>
        <v>0.3403743450801084</v>
      </c>
      <c r="I6" s="250">
        <f>(G6-F6)/F6</f>
        <v>0.16617084799667023</v>
      </c>
      <c r="J6" s="272">
        <f>G6/$G$6</f>
        <v>1</v>
      </c>
    </row>
    <row r="7" spans="1:12" ht="18" customHeight="1">
      <c r="A7" s="35" t="s">
        <v>162</v>
      </c>
      <c r="B7" s="267">
        <v>184683</v>
      </c>
      <c r="C7" s="267">
        <v>205891</v>
      </c>
      <c r="D7" s="267">
        <v>172649</v>
      </c>
      <c r="E7" s="267">
        <v>146104</v>
      </c>
      <c r="F7" s="267">
        <v>122371</v>
      </c>
      <c r="G7" s="39">
        <v>103923</v>
      </c>
      <c r="H7" s="273">
        <f>(G7-B7)/B7</f>
        <v>-0.4372898425951495</v>
      </c>
      <c r="I7" s="40">
        <f aca="true" t="shared" si="0" ref="I7:I14">(G7-F7)/F7</f>
        <v>-0.1507546722671221</v>
      </c>
      <c r="J7" s="274">
        <f aca="true" t="shared" si="1" ref="J7:J14">G7/$G$6</f>
        <v>0.11888272681098741</v>
      </c>
      <c r="L7" s="466"/>
    </row>
    <row r="8" spans="1:10" ht="15" customHeight="1">
      <c r="A8" s="36" t="s">
        <v>26</v>
      </c>
      <c r="B8" s="268">
        <v>1841</v>
      </c>
      <c r="C8" s="268">
        <v>1794</v>
      </c>
      <c r="D8" s="268">
        <v>1963</v>
      </c>
      <c r="E8" s="268">
        <v>2048</v>
      </c>
      <c r="F8" s="268">
        <v>2172</v>
      </c>
      <c r="G8" s="17">
        <v>2296</v>
      </c>
      <c r="H8" s="275">
        <f>(G8-B8)/B8</f>
        <v>0.24714828897338403</v>
      </c>
      <c r="I8" s="18">
        <f t="shared" si="0"/>
        <v>0.0570902394106814</v>
      </c>
      <c r="J8" s="276">
        <f t="shared" si="1"/>
        <v>0.0026265094421641707</v>
      </c>
    </row>
    <row r="9" spans="1:10" ht="15" customHeight="1">
      <c r="A9" s="36" t="s">
        <v>27</v>
      </c>
      <c r="B9" s="268">
        <v>189303</v>
      </c>
      <c r="C9" s="268">
        <v>151028</v>
      </c>
      <c r="D9" s="268">
        <v>236103</v>
      </c>
      <c r="E9" s="268">
        <v>218096</v>
      </c>
      <c r="F9" s="268">
        <v>186331</v>
      </c>
      <c r="G9" s="17">
        <v>191541</v>
      </c>
      <c r="H9" s="275">
        <f>(G9-B9)/B9</f>
        <v>0.011822316603540356</v>
      </c>
      <c r="I9" s="18">
        <f t="shared" si="0"/>
        <v>0.02796099414482829</v>
      </c>
      <c r="J9" s="276">
        <f t="shared" si="1"/>
        <v>0.21911334715225061</v>
      </c>
    </row>
    <row r="10" spans="1:10" ht="15" customHeight="1">
      <c r="A10" s="37" t="s">
        <v>28</v>
      </c>
      <c r="B10" s="268" t="s">
        <v>29</v>
      </c>
      <c r="C10" s="268">
        <v>62370</v>
      </c>
      <c r="D10" s="268">
        <v>71280</v>
      </c>
      <c r="E10" s="268">
        <v>60591</v>
      </c>
      <c r="F10" s="268">
        <v>59247</v>
      </c>
      <c r="G10" s="17">
        <v>54704</v>
      </c>
      <c r="H10" s="277" t="s">
        <v>29</v>
      </c>
      <c r="I10" s="18">
        <f t="shared" si="0"/>
        <v>-0.0766789879656354</v>
      </c>
      <c r="J10" s="278">
        <f t="shared" si="1"/>
        <v>0.06257864656975122</v>
      </c>
    </row>
    <row r="11" spans="1:10" ht="15" customHeight="1">
      <c r="A11" s="37" t="s">
        <v>30</v>
      </c>
      <c r="B11" s="268" t="s">
        <v>29</v>
      </c>
      <c r="C11" s="268">
        <v>88658</v>
      </c>
      <c r="D11" s="268">
        <v>164823</v>
      </c>
      <c r="E11" s="268">
        <v>157505</v>
      </c>
      <c r="F11" s="268">
        <v>127084</v>
      </c>
      <c r="G11" s="17">
        <v>136837</v>
      </c>
      <c r="H11" s="277" t="s">
        <v>29</v>
      </c>
      <c r="I11" s="18">
        <f t="shared" si="0"/>
        <v>0.07674451543860754</v>
      </c>
      <c r="J11" s="278">
        <f t="shared" si="1"/>
        <v>0.15653470058249938</v>
      </c>
    </row>
    <row r="12" spans="1:10" ht="15" customHeight="1">
      <c r="A12" s="36" t="s">
        <v>31</v>
      </c>
      <c r="B12" s="268">
        <v>229123</v>
      </c>
      <c r="C12" s="268">
        <v>242825</v>
      </c>
      <c r="D12" s="268">
        <v>339213</v>
      </c>
      <c r="E12" s="268">
        <v>418476</v>
      </c>
      <c r="F12" s="268">
        <v>370797</v>
      </c>
      <c r="G12" s="17">
        <v>507131</v>
      </c>
      <c r="H12" s="275">
        <f>(G12-B12)/B12</f>
        <v>1.2133570178463096</v>
      </c>
      <c r="I12" s="18">
        <f t="shared" si="0"/>
        <v>0.3676782713991753</v>
      </c>
      <c r="J12" s="276">
        <f t="shared" si="1"/>
        <v>0.5801325609382221</v>
      </c>
    </row>
    <row r="13" spans="1:10" ht="15" customHeight="1">
      <c r="A13" s="36" t="s">
        <v>32</v>
      </c>
      <c r="B13" s="268">
        <v>21849</v>
      </c>
      <c r="C13" s="268">
        <v>22652</v>
      </c>
      <c r="D13" s="268">
        <v>25007</v>
      </c>
      <c r="E13" s="268">
        <v>25946</v>
      </c>
      <c r="F13" s="268">
        <v>29601</v>
      </c>
      <c r="G13" s="17">
        <v>28969</v>
      </c>
      <c r="H13" s="275">
        <f>(G13-B13)/B13</f>
        <v>0.3258730376676278</v>
      </c>
      <c r="I13" s="18">
        <f t="shared" si="0"/>
        <v>-0.02135063004628222</v>
      </c>
      <c r="J13" s="276">
        <f t="shared" si="1"/>
        <v>0.03313909060542415</v>
      </c>
    </row>
    <row r="14" spans="1:10" ht="15" customHeight="1">
      <c r="A14" s="45" t="s">
        <v>33</v>
      </c>
      <c r="B14" s="269">
        <v>25380</v>
      </c>
      <c r="C14" s="269">
        <v>25032</v>
      </c>
      <c r="D14" s="269">
        <v>31316</v>
      </c>
      <c r="E14" s="269">
        <v>29363</v>
      </c>
      <c r="F14" s="269">
        <v>38330</v>
      </c>
      <c r="G14" s="19">
        <v>40304</v>
      </c>
      <c r="H14" s="279">
        <f>(G14-B14)/B14</f>
        <v>0.5880220646178093</v>
      </c>
      <c r="I14" s="20">
        <f t="shared" si="0"/>
        <v>0.05150013044612575</v>
      </c>
      <c r="J14" s="280">
        <f t="shared" si="1"/>
        <v>0.046105765050951535</v>
      </c>
    </row>
    <row r="15" spans="1:10" ht="15" customHeight="1">
      <c r="A15" s="36"/>
      <c r="B15" s="38"/>
      <c r="C15" s="38"/>
      <c r="D15" s="38"/>
      <c r="E15" s="38"/>
      <c r="F15" s="38"/>
      <c r="G15" s="38"/>
      <c r="H15" s="13"/>
      <c r="I15" s="16"/>
      <c r="J15" s="16"/>
    </row>
    <row r="16" spans="1:10" ht="15" customHeight="1">
      <c r="A16" s="795" t="s">
        <v>37</v>
      </c>
      <c r="B16" s="265" t="s">
        <v>13</v>
      </c>
      <c r="C16" s="33" t="s">
        <v>14</v>
      </c>
      <c r="D16" s="265" t="s">
        <v>15</v>
      </c>
      <c r="E16" s="21" t="s">
        <v>16</v>
      </c>
      <c r="F16" s="270" t="s">
        <v>17</v>
      </c>
      <c r="G16" s="21" t="s">
        <v>18</v>
      </c>
      <c r="H16" s="797" t="s">
        <v>19</v>
      </c>
      <c r="I16" s="799" t="s">
        <v>20</v>
      </c>
      <c r="J16" s="801" t="s">
        <v>21</v>
      </c>
    </row>
    <row r="17" spans="1:10" ht="30.75" customHeight="1">
      <c r="A17" s="796"/>
      <c r="B17" s="257" t="s">
        <v>23</v>
      </c>
      <c r="C17" s="34" t="s">
        <v>24</v>
      </c>
      <c r="D17" s="257" t="s">
        <v>24</v>
      </c>
      <c r="E17" s="34" t="s">
        <v>24</v>
      </c>
      <c r="F17" s="257" t="s">
        <v>23</v>
      </c>
      <c r="G17" s="34" t="s">
        <v>23</v>
      </c>
      <c r="H17" s="798"/>
      <c r="I17" s="800"/>
      <c r="J17" s="802"/>
    </row>
    <row r="18" spans="1:10" ht="25.5" customHeight="1">
      <c r="A18" s="80" t="s">
        <v>25</v>
      </c>
      <c r="B18" s="266">
        <v>652179</v>
      </c>
      <c r="C18" s="266">
        <v>649222</v>
      </c>
      <c r="D18" s="266">
        <v>806251</v>
      </c>
      <c r="E18" s="266">
        <v>840033</v>
      </c>
      <c r="F18" s="266">
        <v>749602</v>
      </c>
      <c r="G18" s="232">
        <v>740711</v>
      </c>
      <c r="H18" s="271">
        <f>(G18-B18)/B18</f>
        <v>0.13574800783220559</v>
      </c>
      <c r="I18" s="250">
        <f>(G18-F18)/F18</f>
        <v>-0.01186096088324204</v>
      </c>
      <c r="J18" s="272">
        <f>G18/$G$18</f>
        <v>1</v>
      </c>
    </row>
    <row r="19" spans="1:10" ht="18" customHeight="1">
      <c r="A19" s="35" t="s">
        <v>162</v>
      </c>
      <c r="B19" s="267">
        <v>172093</v>
      </c>
      <c r="C19" s="267">
        <v>183307</v>
      </c>
      <c r="D19" s="267">
        <v>207354</v>
      </c>
      <c r="E19" s="267">
        <v>162204</v>
      </c>
      <c r="F19" s="267">
        <v>132649</v>
      </c>
      <c r="G19" s="39">
        <v>98733</v>
      </c>
      <c r="H19" s="273">
        <f>(G19-B19)/B19</f>
        <v>-0.42628113868664036</v>
      </c>
      <c r="I19" s="40">
        <f aca="true" t="shared" si="2" ref="I19:I26">(G19-F19)/F19</f>
        <v>-0.25568228935008935</v>
      </c>
      <c r="J19" s="274">
        <f aca="true" t="shared" si="3" ref="J19:J26">G19/$G$18</f>
        <v>0.13329490179030687</v>
      </c>
    </row>
    <row r="20" spans="1:10" ht="15" customHeight="1">
      <c r="A20" s="36" t="s">
        <v>26</v>
      </c>
      <c r="B20" s="268">
        <v>666</v>
      </c>
      <c r="C20" s="268">
        <v>604</v>
      </c>
      <c r="D20" s="268">
        <v>574</v>
      </c>
      <c r="E20" s="268">
        <v>2003</v>
      </c>
      <c r="F20" s="268">
        <v>2217</v>
      </c>
      <c r="G20" s="17">
        <v>2155</v>
      </c>
      <c r="H20" s="275">
        <f>(G20-B20)/B20</f>
        <v>2.235735735735736</v>
      </c>
      <c r="I20" s="18">
        <f t="shared" si="2"/>
        <v>-0.02796571944068561</v>
      </c>
      <c r="J20" s="276">
        <f t="shared" si="3"/>
        <v>0.0029093668110774648</v>
      </c>
    </row>
    <row r="21" spans="1:10" ht="15" customHeight="1">
      <c r="A21" s="36" t="s">
        <v>27</v>
      </c>
      <c r="B21" s="268">
        <v>81857</v>
      </c>
      <c r="C21" s="268">
        <v>92018</v>
      </c>
      <c r="D21" s="268">
        <v>112364</v>
      </c>
      <c r="E21" s="268">
        <v>122792</v>
      </c>
      <c r="F21" s="268">
        <v>110769</v>
      </c>
      <c r="G21" s="17">
        <v>107420</v>
      </c>
      <c r="H21" s="275">
        <f>(G21-B21)/B21</f>
        <v>0.3122885031212969</v>
      </c>
      <c r="I21" s="18">
        <f t="shared" si="2"/>
        <v>-0.030234090765466872</v>
      </c>
      <c r="J21" s="276">
        <f t="shared" si="3"/>
        <v>0.14502282266633004</v>
      </c>
    </row>
    <row r="22" spans="1:10" ht="15" customHeight="1">
      <c r="A22" s="37" t="s">
        <v>28</v>
      </c>
      <c r="B22" s="268" t="s">
        <v>29</v>
      </c>
      <c r="C22" s="268" t="s">
        <v>29</v>
      </c>
      <c r="D22" s="268">
        <v>65018</v>
      </c>
      <c r="E22" s="268">
        <v>62887</v>
      </c>
      <c r="F22" s="268">
        <v>59402</v>
      </c>
      <c r="G22" s="17">
        <v>56011</v>
      </c>
      <c r="H22" s="277" t="s">
        <v>29</v>
      </c>
      <c r="I22" s="18">
        <f t="shared" si="2"/>
        <v>-0.05708562001279418</v>
      </c>
      <c r="J22" s="278">
        <f t="shared" si="3"/>
        <v>0.07561788605812524</v>
      </c>
    </row>
    <row r="23" spans="1:10" ht="15" customHeight="1">
      <c r="A23" s="37" t="s">
        <v>30</v>
      </c>
      <c r="B23" s="268" t="s">
        <v>29</v>
      </c>
      <c r="C23" s="268" t="s">
        <v>29</v>
      </c>
      <c r="D23" s="268">
        <v>47346</v>
      </c>
      <c r="E23" s="268">
        <v>59905</v>
      </c>
      <c r="F23" s="268">
        <v>51367</v>
      </c>
      <c r="G23" s="17">
        <v>51409</v>
      </c>
      <c r="H23" s="277" t="s">
        <v>29</v>
      </c>
      <c r="I23" s="18">
        <f t="shared" si="2"/>
        <v>0.0008176455701131076</v>
      </c>
      <c r="J23" s="278">
        <f t="shared" si="3"/>
        <v>0.06940493660820482</v>
      </c>
    </row>
    <row r="24" spans="1:10" ht="15" customHeight="1">
      <c r="A24" s="36" t="s">
        <v>31</v>
      </c>
      <c r="B24" s="268">
        <v>256565</v>
      </c>
      <c r="C24" s="268">
        <v>245479</v>
      </c>
      <c r="D24" s="268">
        <v>279264</v>
      </c>
      <c r="E24" s="268">
        <v>380220</v>
      </c>
      <c r="F24" s="268">
        <v>433633</v>
      </c>
      <c r="G24" s="17">
        <v>465497</v>
      </c>
      <c r="H24" s="275">
        <f>(G24-B24)/B24</f>
        <v>0.8143433437920216</v>
      </c>
      <c r="I24" s="18">
        <f t="shared" si="2"/>
        <v>0.0734814924140921</v>
      </c>
      <c r="J24" s="276">
        <f t="shared" si="3"/>
        <v>0.6284461821142119</v>
      </c>
    </row>
    <row r="25" spans="1:10" ht="15" customHeight="1">
      <c r="A25" s="36" t="s">
        <v>32</v>
      </c>
      <c r="B25" s="268">
        <v>18299</v>
      </c>
      <c r="C25" s="268">
        <v>24485</v>
      </c>
      <c r="D25" s="268">
        <v>25251</v>
      </c>
      <c r="E25" s="268">
        <v>26663</v>
      </c>
      <c r="F25" s="268">
        <v>28382</v>
      </c>
      <c r="G25" s="17">
        <v>29287</v>
      </c>
      <c r="H25" s="275">
        <f>(G25-B25)/B25</f>
        <v>0.6004699710366687</v>
      </c>
      <c r="I25" s="18">
        <f t="shared" si="2"/>
        <v>0.03188640687759848</v>
      </c>
      <c r="J25" s="276">
        <f t="shared" si="3"/>
        <v>0.039539037492355315</v>
      </c>
    </row>
    <row r="26" spans="1:10" ht="15" customHeight="1">
      <c r="A26" s="45" t="s">
        <v>33</v>
      </c>
      <c r="B26" s="269">
        <v>24071</v>
      </c>
      <c r="C26" s="269">
        <v>24997</v>
      </c>
      <c r="D26" s="269">
        <v>26045</v>
      </c>
      <c r="E26" s="269">
        <v>25443</v>
      </c>
      <c r="F26" s="269">
        <v>32581</v>
      </c>
      <c r="G26" s="19">
        <v>37619</v>
      </c>
      <c r="H26" s="279">
        <f>(G26-B26)/B26</f>
        <v>0.5628349466162602</v>
      </c>
      <c r="I26" s="20">
        <f t="shared" si="2"/>
        <v>0.15462999907921796</v>
      </c>
      <c r="J26" s="280">
        <f t="shared" si="3"/>
        <v>0.0507876891257184</v>
      </c>
    </row>
    <row r="27" spans="1:10" ht="12.75">
      <c r="A27" s="16"/>
      <c r="B27" s="13"/>
      <c r="C27" s="13"/>
      <c r="D27" s="13"/>
      <c r="E27" s="13"/>
      <c r="F27" s="13"/>
      <c r="G27" s="13"/>
      <c r="H27" s="13"/>
      <c r="I27" s="16"/>
      <c r="J27" s="16"/>
    </row>
    <row r="28" spans="1:10" ht="12.75" customHeight="1">
      <c r="A28" s="795" t="s">
        <v>263</v>
      </c>
      <c r="B28" s="265" t="s">
        <v>13</v>
      </c>
      <c r="C28" s="33" t="s">
        <v>14</v>
      </c>
      <c r="D28" s="265" t="s">
        <v>15</v>
      </c>
      <c r="E28" s="21" t="s">
        <v>16</v>
      </c>
      <c r="F28" s="270" t="s">
        <v>17</v>
      </c>
      <c r="G28" s="21" t="s">
        <v>18</v>
      </c>
      <c r="H28" s="797" t="s">
        <v>19</v>
      </c>
      <c r="I28" s="799" t="s">
        <v>20</v>
      </c>
      <c r="J28" s="801" t="s">
        <v>21</v>
      </c>
    </row>
    <row r="29" spans="1:10" ht="25.5">
      <c r="A29" s="796"/>
      <c r="B29" s="257" t="s">
        <v>23</v>
      </c>
      <c r="C29" s="34" t="s">
        <v>24</v>
      </c>
      <c r="D29" s="257" t="s">
        <v>24</v>
      </c>
      <c r="E29" s="34" t="s">
        <v>24</v>
      </c>
      <c r="F29" s="257" t="s">
        <v>23</v>
      </c>
      <c r="G29" s="34" t="s">
        <v>23</v>
      </c>
      <c r="H29" s="798"/>
      <c r="I29" s="800"/>
      <c r="J29" s="802"/>
    </row>
    <row r="30" spans="1:10" ht="26.25" customHeight="1">
      <c r="A30" s="35" t="s">
        <v>25</v>
      </c>
      <c r="B30" s="281">
        <v>364557</v>
      </c>
      <c r="C30" s="281">
        <v>462526</v>
      </c>
      <c r="D30" s="281">
        <v>627688</v>
      </c>
      <c r="E30" s="281">
        <v>751284</v>
      </c>
      <c r="F30" s="281">
        <v>756176</v>
      </c>
      <c r="G30" s="41">
        <v>897821</v>
      </c>
      <c r="H30" s="282">
        <f>(G30-B30)/B30</f>
        <v>1.4627726254056292</v>
      </c>
      <c r="I30" s="32">
        <f>(G30-F30)/F30</f>
        <v>0.18731750280358012</v>
      </c>
      <c r="J30" s="283">
        <f>G30/$G$30</f>
        <v>1</v>
      </c>
    </row>
    <row r="31" spans="1:10" ht="17.25" customHeight="1">
      <c r="A31" s="35" t="s">
        <v>162</v>
      </c>
      <c r="B31" s="576">
        <v>63384</v>
      </c>
      <c r="C31" s="576">
        <v>88434</v>
      </c>
      <c r="D31" s="576">
        <v>58019</v>
      </c>
      <c r="E31" s="576">
        <v>42394</v>
      </c>
      <c r="F31" s="576">
        <v>28911</v>
      </c>
      <c r="G31" s="44">
        <v>40322</v>
      </c>
      <c r="H31" s="273">
        <f>(G31-B31)/B31</f>
        <v>-0.36384576549286884</v>
      </c>
      <c r="I31" s="40">
        <f aca="true" t="shared" si="4" ref="I31:I38">(G31-F31)/F31</f>
        <v>0.39469406108401645</v>
      </c>
      <c r="J31" s="274">
        <f aca="true" t="shared" si="5" ref="J31:J38">G31/$G$30</f>
        <v>0.04491095663834996</v>
      </c>
    </row>
    <row r="32" spans="1:10" ht="12.75">
      <c r="A32" s="36" t="s">
        <v>26</v>
      </c>
      <c r="B32" s="268" t="s">
        <v>29</v>
      </c>
      <c r="C32" s="268" t="s">
        <v>29</v>
      </c>
      <c r="D32" s="268" t="s">
        <v>29</v>
      </c>
      <c r="E32" s="576">
        <v>369</v>
      </c>
      <c r="F32" s="576">
        <v>358</v>
      </c>
      <c r="G32" s="44">
        <v>417</v>
      </c>
      <c r="H32" s="277" t="s">
        <v>29</v>
      </c>
      <c r="I32" s="18">
        <f t="shared" si="4"/>
        <v>0.164804469273743</v>
      </c>
      <c r="J32" s="276">
        <f t="shared" si="5"/>
        <v>0.000464457837364018</v>
      </c>
    </row>
    <row r="33" spans="1:10" ht="12.75">
      <c r="A33" s="36" t="s">
        <v>27</v>
      </c>
      <c r="B33" s="576">
        <v>239255</v>
      </c>
      <c r="C33" s="576">
        <v>290248</v>
      </c>
      <c r="D33" s="576">
        <v>404835</v>
      </c>
      <c r="E33" s="576">
        <v>484255</v>
      </c>
      <c r="F33" s="576">
        <v>540765</v>
      </c>
      <c r="G33" s="44">
        <v>609251</v>
      </c>
      <c r="H33" s="275">
        <f>(G33-B33)/B33</f>
        <v>1.5464504399072119</v>
      </c>
      <c r="I33" s="18">
        <f t="shared" si="4"/>
        <v>0.12664651003670727</v>
      </c>
      <c r="J33" s="276">
        <f t="shared" si="5"/>
        <v>0.6785884936975187</v>
      </c>
    </row>
    <row r="34" spans="1:10" ht="12.75">
      <c r="A34" s="37" t="s">
        <v>28</v>
      </c>
      <c r="B34" s="576">
        <v>22463</v>
      </c>
      <c r="C34" s="576">
        <v>29822</v>
      </c>
      <c r="D34" s="576">
        <v>33845</v>
      </c>
      <c r="E34" s="576">
        <v>28455</v>
      </c>
      <c r="F34" s="576">
        <v>26502</v>
      </c>
      <c r="G34" s="44">
        <v>23529</v>
      </c>
      <c r="H34" s="275">
        <f>(G34-B34)/B34</f>
        <v>0.04745581623113564</v>
      </c>
      <c r="I34" s="18">
        <f t="shared" si="4"/>
        <v>-0.11218021281412724</v>
      </c>
      <c r="J34" s="278">
        <f t="shared" si="5"/>
        <v>0.026206782866517935</v>
      </c>
    </row>
    <row r="35" spans="1:10" ht="12.75">
      <c r="A35" s="37" t="s">
        <v>30</v>
      </c>
      <c r="B35" s="576">
        <v>216792</v>
      </c>
      <c r="C35" s="576">
        <v>260426</v>
      </c>
      <c r="D35" s="576">
        <v>370990</v>
      </c>
      <c r="E35" s="576">
        <v>455800</v>
      </c>
      <c r="F35" s="576">
        <v>514263</v>
      </c>
      <c r="G35" s="44">
        <v>585722</v>
      </c>
      <c r="H35" s="275">
        <f>(G35-B35)/B35</f>
        <v>1.7017694379866415</v>
      </c>
      <c r="I35" s="18">
        <f t="shared" si="4"/>
        <v>0.13895419269906642</v>
      </c>
      <c r="J35" s="278">
        <f t="shared" si="5"/>
        <v>0.6523817108310008</v>
      </c>
    </row>
    <row r="36" spans="1:10" ht="12.75">
      <c r="A36" s="36" t="s">
        <v>31</v>
      </c>
      <c r="B36" s="576">
        <v>44516</v>
      </c>
      <c r="C36" s="576">
        <v>66383</v>
      </c>
      <c r="D36" s="576">
        <v>138822</v>
      </c>
      <c r="E36" s="576">
        <v>194150</v>
      </c>
      <c r="F36" s="576">
        <v>145208</v>
      </c>
      <c r="G36" s="44">
        <v>204304</v>
      </c>
      <c r="H36" s="275">
        <f>(G36-B36)/B36</f>
        <v>3.5894509839158952</v>
      </c>
      <c r="I36" s="18">
        <f t="shared" si="4"/>
        <v>0.4069748223238389</v>
      </c>
      <c r="J36" s="276">
        <f t="shared" si="5"/>
        <v>0.22755538130651878</v>
      </c>
    </row>
    <row r="37" spans="1:10" ht="12.75">
      <c r="A37" s="36" t="s">
        <v>32</v>
      </c>
      <c r="B37" s="268" t="s">
        <v>29</v>
      </c>
      <c r="C37" s="268" t="s">
        <v>29</v>
      </c>
      <c r="D37" s="576">
        <v>4836</v>
      </c>
      <c r="E37" s="576">
        <v>4457</v>
      </c>
      <c r="F37" s="576">
        <v>4457</v>
      </c>
      <c r="G37" s="44">
        <v>4139</v>
      </c>
      <c r="H37" s="277" t="s">
        <v>29</v>
      </c>
      <c r="I37" s="18">
        <f t="shared" si="4"/>
        <v>-0.0713484406551492</v>
      </c>
      <c r="J37" s="276">
        <f t="shared" si="5"/>
        <v>0.004610050332972831</v>
      </c>
    </row>
    <row r="38" spans="1:10" ht="12.75">
      <c r="A38" s="45" t="s">
        <v>33</v>
      </c>
      <c r="B38" s="269">
        <v>17402</v>
      </c>
      <c r="C38" s="269">
        <v>17461</v>
      </c>
      <c r="D38" s="269">
        <v>22944</v>
      </c>
      <c r="E38" s="269">
        <v>25775</v>
      </c>
      <c r="F38" s="269">
        <v>36721</v>
      </c>
      <c r="G38" s="19">
        <v>39388</v>
      </c>
      <c r="H38" s="279">
        <f>(G38-B38)/B38</f>
        <v>1.2634179979312723</v>
      </c>
      <c r="I38" s="20">
        <f t="shared" si="4"/>
        <v>0.0726287410473571</v>
      </c>
      <c r="J38" s="280">
        <f t="shared" si="5"/>
        <v>0.04387066018727564</v>
      </c>
    </row>
    <row r="39" spans="1:10" ht="12.75">
      <c r="A39" s="36"/>
      <c r="B39" s="645"/>
      <c r="C39" s="645"/>
      <c r="D39" s="645"/>
      <c r="E39" s="645"/>
      <c r="F39" s="645"/>
      <c r="G39" s="645"/>
      <c r="H39" s="18"/>
      <c r="I39" s="18"/>
      <c r="J39" s="18"/>
    </row>
    <row r="40" spans="1:10" ht="21" customHeight="1">
      <c r="A40" s="23" t="s">
        <v>34</v>
      </c>
      <c r="B40" s="646"/>
      <c r="C40" s="646"/>
      <c r="D40" s="647"/>
      <c r="E40" s="647"/>
      <c r="F40" s="24"/>
      <c r="G40" s="25"/>
      <c r="H40" s="24"/>
      <c r="I40" s="24"/>
      <c r="J40" s="648"/>
    </row>
    <row r="41" spans="1:10" ht="12.75">
      <c r="A41" s="619" t="s">
        <v>403</v>
      </c>
      <c r="B41" s="619"/>
      <c r="C41" s="619"/>
      <c r="D41" s="619"/>
      <c r="E41" s="619"/>
      <c r="F41" s="26"/>
      <c r="G41" s="26"/>
      <c r="H41" s="27"/>
      <c r="I41" s="28"/>
      <c r="J41" s="648"/>
    </row>
    <row r="42" spans="1:10" ht="21" customHeight="1">
      <c r="A42" s="649" t="s">
        <v>35</v>
      </c>
      <c r="B42" s="650"/>
      <c r="C42" s="650"/>
      <c r="D42" s="650"/>
      <c r="E42" s="29"/>
      <c r="F42" s="29"/>
      <c r="G42" s="651"/>
      <c r="H42" s="651"/>
      <c r="I42" s="651"/>
      <c r="J42" s="648"/>
    </row>
    <row r="43" spans="1:10" ht="12.75">
      <c r="A43" s="74" t="s">
        <v>163</v>
      </c>
      <c r="B43" s="74"/>
      <c r="C43" s="74"/>
      <c r="D43" s="74"/>
      <c r="E43" s="74"/>
      <c r="F43" s="74"/>
      <c r="G43" s="74"/>
      <c r="H43" s="74"/>
      <c r="I43" s="74"/>
      <c r="J43" s="648"/>
    </row>
    <row r="44" spans="1:10" ht="12.75">
      <c r="A44" s="74" t="s">
        <v>164</v>
      </c>
      <c r="B44" s="648"/>
      <c r="C44" s="648"/>
      <c r="D44" s="648"/>
      <c r="E44" s="648"/>
      <c r="F44" s="648"/>
      <c r="G44" s="648"/>
      <c r="H44" s="648"/>
      <c r="I44" s="648"/>
      <c r="J44" s="648"/>
    </row>
    <row r="45" spans="1:10" ht="12.75">
      <c r="A45" s="74"/>
      <c r="B45" s="74"/>
      <c r="C45" s="74"/>
      <c r="D45" s="74"/>
      <c r="E45" s="74"/>
      <c r="F45" s="74"/>
      <c r="G45" s="74"/>
      <c r="H45" s="74"/>
      <c r="I45" s="651"/>
      <c r="J45" s="648"/>
    </row>
    <row r="46" spans="1:10" ht="12.75">
      <c r="A46" s="74" t="s">
        <v>402</v>
      </c>
      <c r="B46" s="74"/>
      <c r="C46" s="74"/>
      <c r="D46" s="74"/>
      <c r="E46" s="74"/>
      <c r="F46" s="74"/>
      <c r="G46" s="74"/>
      <c r="H46" s="74"/>
      <c r="I46" s="651"/>
      <c r="J46" s="648"/>
    </row>
    <row r="47" spans="1:10" ht="12.75">
      <c r="A47" s="74" t="s">
        <v>401</v>
      </c>
      <c r="B47" s="30"/>
      <c r="C47" s="30"/>
      <c r="D47" s="30"/>
      <c r="E47" s="30"/>
      <c r="F47" s="30"/>
      <c r="G47" s="30"/>
      <c r="H47" s="30"/>
      <c r="I47" s="30"/>
      <c r="J47" s="648"/>
    </row>
  </sheetData>
  <sheetProtection/>
  <protectedRanges>
    <protectedRange sqref="E4 B5:G5 E16 B17:G17 E28 B29:G29" name="Range1"/>
    <protectedRange sqref="E42:F42" name="Range1_1"/>
    <protectedRange sqref="E43:E44" name="Range1_1_1_1"/>
  </protectedRanges>
  <mergeCells count="12">
    <mergeCell ref="H28:H29"/>
    <mergeCell ref="I28:I29"/>
    <mergeCell ref="A28:A29"/>
    <mergeCell ref="J28:J29"/>
    <mergeCell ref="A4:A5"/>
    <mergeCell ref="A16:A17"/>
    <mergeCell ref="H4:H5"/>
    <mergeCell ref="I4:I5"/>
    <mergeCell ref="J4:J5"/>
    <mergeCell ref="H16:H17"/>
    <mergeCell ref="I16:I17"/>
    <mergeCell ref="J16:J17"/>
  </mergeCells>
  <hyperlinks>
    <hyperlink ref="J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1"/>
  <headerFooter alignWithMargins="0">
    <oddHeader>&amp;CTribunal Statistics Quarterly
October to December 2013</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66"/>
  <sheetViews>
    <sheetView zoomScale="85" zoomScaleNormal="85" zoomScalePageLayoutView="0" workbookViewId="0" topLeftCell="A1">
      <selection activeCell="P6" sqref="P6"/>
    </sheetView>
  </sheetViews>
  <sheetFormatPr defaultColWidth="9.140625" defaultRowHeight="12.75"/>
  <cols>
    <col min="1" max="1" width="29.28125" style="2" customWidth="1"/>
    <col min="2" max="2" width="8.7109375" style="2" bestFit="1" customWidth="1"/>
    <col min="3" max="4" width="9.28125" style="2" bestFit="1" customWidth="1"/>
    <col min="5" max="6" width="9.28125" style="4" bestFit="1" customWidth="1"/>
    <col min="7" max="10" width="9.28125" style="2" bestFit="1" customWidth="1"/>
    <col min="11" max="11" width="9.28125" style="47" bestFit="1" customWidth="1"/>
    <col min="12" max="14" width="9.28125" style="47" customWidth="1"/>
    <col min="15" max="15" width="8.28125" style="2" customWidth="1"/>
    <col min="16" max="16" width="8.421875" style="2" customWidth="1"/>
    <col min="17" max="17" width="8.28125" style="2" customWidth="1"/>
    <col min="18" max="18" width="9.57421875" style="2" customWidth="1"/>
    <col min="19" max="19" width="11.57421875" style="2" customWidth="1"/>
    <col min="20" max="20" width="9.57421875" style="2" customWidth="1"/>
    <col min="21" max="21" width="9.140625" style="13" customWidth="1"/>
    <col min="22" max="16384" width="9.140625" style="2" customWidth="1"/>
  </cols>
  <sheetData>
    <row r="1" spans="1:20" ht="12.75" customHeight="1">
      <c r="A1" s="803" t="s">
        <v>38</v>
      </c>
      <c r="B1" s="803"/>
      <c r="C1" s="803"/>
      <c r="D1" s="804"/>
      <c r="E1" s="804"/>
      <c r="F1" s="46"/>
      <c r="G1" s="47"/>
      <c r="H1" s="12"/>
      <c r="I1" s="47"/>
      <c r="J1" s="47"/>
      <c r="O1" s="47"/>
      <c r="P1" s="47"/>
      <c r="Q1" s="47"/>
      <c r="R1" s="47"/>
      <c r="S1" s="47"/>
      <c r="T1" s="12" t="s">
        <v>12</v>
      </c>
    </row>
    <row r="2" spans="1:20" ht="12.75">
      <c r="A2" s="82" t="s">
        <v>268</v>
      </c>
      <c r="B2" s="10"/>
      <c r="C2" s="10"/>
      <c r="D2" s="9"/>
      <c r="E2" s="46"/>
      <c r="F2" s="46"/>
      <c r="G2" s="47"/>
      <c r="H2" s="11"/>
      <c r="I2" s="11"/>
      <c r="J2" s="11"/>
      <c r="K2" s="11"/>
      <c r="L2" s="11"/>
      <c r="M2" s="11"/>
      <c r="N2" s="11"/>
      <c r="O2" s="48"/>
      <c r="P2" s="49"/>
      <c r="Q2" s="47"/>
      <c r="R2" s="48"/>
      <c r="S2" s="50"/>
      <c r="T2" s="47"/>
    </row>
    <row r="3" spans="1:20" ht="12.75">
      <c r="A3" s="76"/>
      <c r="B3" s="51"/>
      <c r="C3" s="51"/>
      <c r="D3" s="51"/>
      <c r="E3" s="52"/>
      <c r="F3" s="54"/>
      <c r="G3" s="53"/>
      <c r="H3" s="53"/>
      <c r="I3" s="53"/>
      <c r="J3" s="53"/>
      <c r="K3" s="55"/>
      <c r="L3" s="55"/>
      <c r="M3" s="55"/>
      <c r="N3" s="55"/>
      <c r="O3" s="53"/>
      <c r="P3" s="53"/>
      <c r="Q3" s="56"/>
      <c r="R3" s="56"/>
      <c r="S3" s="57"/>
      <c r="T3" s="53"/>
    </row>
    <row r="4" spans="1:20" ht="19.5" customHeight="1">
      <c r="A4" s="808"/>
      <c r="B4" s="285" t="s">
        <v>13</v>
      </c>
      <c r="C4" s="14" t="s">
        <v>14</v>
      </c>
      <c r="D4" s="285" t="s">
        <v>15</v>
      </c>
      <c r="E4" s="441" t="s">
        <v>16</v>
      </c>
      <c r="F4" s="436" t="s">
        <v>17</v>
      </c>
      <c r="G4" s="805" t="s">
        <v>39</v>
      </c>
      <c r="H4" s="806"/>
      <c r="I4" s="806"/>
      <c r="J4" s="806"/>
      <c r="K4" s="807"/>
      <c r="L4" s="809" t="s">
        <v>266</v>
      </c>
      <c r="M4" s="810"/>
      <c r="N4" s="811"/>
      <c r="O4" s="799" t="s">
        <v>327</v>
      </c>
      <c r="P4" s="799" t="s">
        <v>328</v>
      </c>
      <c r="Q4" s="799" t="s">
        <v>329</v>
      </c>
      <c r="R4" s="799" t="s">
        <v>19</v>
      </c>
      <c r="S4" s="799" t="s">
        <v>20</v>
      </c>
      <c r="T4" s="801" t="s">
        <v>21</v>
      </c>
    </row>
    <row r="5" spans="1:20" ht="45.75" customHeight="1">
      <c r="A5" s="796"/>
      <c r="B5" s="286" t="s">
        <v>23</v>
      </c>
      <c r="C5" s="15" t="s">
        <v>24</v>
      </c>
      <c r="D5" s="286" t="s">
        <v>24</v>
      </c>
      <c r="E5" s="286" t="s">
        <v>24</v>
      </c>
      <c r="F5" s="290" t="s">
        <v>23</v>
      </c>
      <c r="G5" s="58" t="s">
        <v>300</v>
      </c>
      <c r="H5" s="58" t="s">
        <v>301</v>
      </c>
      <c r="I5" s="58" t="s">
        <v>302</v>
      </c>
      <c r="J5" s="58" t="s">
        <v>303</v>
      </c>
      <c r="K5" s="440" t="s">
        <v>23</v>
      </c>
      <c r="L5" s="534" t="s">
        <v>300</v>
      </c>
      <c r="M5" s="58" t="s">
        <v>301</v>
      </c>
      <c r="N5" s="621" t="s">
        <v>302</v>
      </c>
      <c r="O5" s="800"/>
      <c r="P5" s="800"/>
      <c r="Q5" s="800"/>
      <c r="R5" s="800"/>
      <c r="S5" s="800"/>
      <c r="T5" s="802"/>
    </row>
    <row r="6" spans="1:20" ht="21" customHeight="1">
      <c r="A6" s="80" t="s">
        <v>25</v>
      </c>
      <c r="B6" s="258">
        <f aca="true" t="shared" si="0" ref="B6:N6">SUM(B8:B10,B13:B47)</f>
        <v>652179</v>
      </c>
      <c r="C6" s="59">
        <f t="shared" si="0"/>
        <v>649222</v>
      </c>
      <c r="D6" s="258">
        <f t="shared" si="0"/>
        <v>806251</v>
      </c>
      <c r="E6" s="258">
        <f t="shared" si="0"/>
        <v>840033</v>
      </c>
      <c r="F6" s="253">
        <f t="shared" si="0"/>
        <v>749602</v>
      </c>
      <c r="G6" s="59">
        <f t="shared" si="0"/>
        <v>187034</v>
      </c>
      <c r="H6" s="59">
        <f t="shared" si="0"/>
        <v>210689</v>
      </c>
      <c r="I6" s="59">
        <f t="shared" si="0"/>
        <v>221357</v>
      </c>
      <c r="J6" s="59">
        <f t="shared" si="0"/>
        <v>255084</v>
      </c>
      <c r="K6" s="253">
        <f t="shared" si="0"/>
        <v>874164</v>
      </c>
      <c r="L6" s="550">
        <f t="shared" si="0"/>
        <v>253834</v>
      </c>
      <c r="M6" s="59">
        <f t="shared" si="0"/>
        <v>213782</v>
      </c>
      <c r="N6" s="253">
        <f t="shared" si="0"/>
        <v>132345</v>
      </c>
      <c r="O6" s="60">
        <f>(N6-I6)/I6</f>
        <v>-0.4021196528684433</v>
      </c>
      <c r="P6" s="60">
        <f>(N6-M6)/M6</f>
        <v>-0.380934784032332</v>
      </c>
      <c r="Q6" s="60">
        <f>N6/$N$6</f>
        <v>1</v>
      </c>
      <c r="R6" s="60">
        <f>(K6-B6)/B6</f>
        <v>0.3403743450801084</v>
      </c>
      <c r="S6" s="60">
        <f>(K6-F6)/F6</f>
        <v>0.16617084799667023</v>
      </c>
      <c r="T6" s="260">
        <f>K6/$K$6</f>
        <v>1</v>
      </c>
    </row>
    <row r="7" spans="1:20" ht="12.75">
      <c r="A7" s="35"/>
      <c r="B7" s="258"/>
      <c r="C7" s="59"/>
      <c r="D7" s="258"/>
      <c r="E7" s="258"/>
      <c r="F7" s="253"/>
      <c r="G7" s="59"/>
      <c r="H7" s="59"/>
      <c r="I7" s="59"/>
      <c r="J7" s="59"/>
      <c r="K7" s="253"/>
      <c r="L7" s="550"/>
      <c r="M7" s="59"/>
      <c r="N7" s="253"/>
      <c r="O7" s="60"/>
      <c r="P7" s="60"/>
      <c r="Q7" s="60"/>
      <c r="R7" s="60"/>
      <c r="S7" s="60"/>
      <c r="T7" s="260"/>
    </row>
    <row r="8" spans="1:20" ht="39" customHeight="1">
      <c r="A8" s="35" t="s">
        <v>162</v>
      </c>
      <c r="B8" s="287">
        <v>184683</v>
      </c>
      <c r="C8" s="59">
        <v>205891</v>
      </c>
      <c r="D8" s="287">
        <v>172649</v>
      </c>
      <c r="E8" s="258">
        <v>146104</v>
      </c>
      <c r="F8" s="253">
        <v>122371</v>
      </c>
      <c r="G8" s="62">
        <v>26563</v>
      </c>
      <c r="H8" s="62">
        <v>25748</v>
      </c>
      <c r="I8" s="62">
        <v>27768</v>
      </c>
      <c r="J8" s="62">
        <v>23844</v>
      </c>
      <c r="K8" s="253">
        <v>103923</v>
      </c>
      <c r="L8" s="555">
        <v>31396</v>
      </c>
      <c r="M8" s="62">
        <v>27267</v>
      </c>
      <c r="N8" s="253">
        <v>24613</v>
      </c>
      <c r="O8" s="63">
        <f>(N8-I8)/I8</f>
        <v>-0.11361999423797177</v>
      </c>
      <c r="P8" s="63">
        <f aca="true" t="shared" si="1" ref="P8:P47">(N8-M8)/M8</f>
        <v>-0.09733377342575274</v>
      </c>
      <c r="Q8" s="63">
        <f>N8/$N$6</f>
        <v>0.185976047451736</v>
      </c>
      <c r="R8" s="63">
        <f>(K8-B8)/B8</f>
        <v>-0.4372898425951495</v>
      </c>
      <c r="S8" s="63">
        <f aca="true" t="shared" si="2" ref="S8:S15">(K8-F8)/F8</f>
        <v>-0.1507546722671221</v>
      </c>
      <c r="T8" s="262">
        <f aca="true" t="shared" si="3" ref="T8:T16">K8/$K$6</f>
        <v>0.11888272681098741</v>
      </c>
    </row>
    <row r="9" spans="1:20" ht="12.75">
      <c r="A9" s="35" t="s">
        <v>26</v>
      </c>
      <c r="B9" s="287">
        <v>1841</v>
      </c>
      <c r="C9" s="59">
        <v>1794</v>
      </c>
      <c r="D9" s="287">
        <v>1963</v>
      </c>
      <c r="E9" s="258">
        <v>2048</v>
      </c>
      <c r="F9" s="291">
        <v>2172</v>
      </c>
      <c r="G9" s="62">
        <v>620</v>
      </c>
      <c r="H9" s="62">
        <v>576</v>
      </c>
      <c r="I9" s="62">
        <v>573</v>
      </c>
      <c r="J9" s="62">
        <v>527</v>
      </c>
      <c r="K9" s="253">
        <v>2296</v>
      </c>
      <c r="L9" s="555">
        <v>573</v>
      </c>
      <c r="M9" s="62">
        <v>420</v>
      </c>
      <c r="N9" s="253">
        <v>346</v>
      </c>
      <c r="O9" s="63">
        <f aca="true" t="shared" si="4" ref="O9:O47">(N9-I9)/I9</f>
        <v>-0.3961605584642234</v>
      </c>
      <c r="P9" s="63">
        <f t="shared" si="1"/>
        <v>-0.1761904761904762</v>
      </c>
      <c r="Q9" s="419" t="s">
        <v>395</v>
      </c>
      <c r="R9" s="63">
        <f>(K9-B9)/B9</f>
        <v>0.24714828897338403</v>
      </c>
      <c r="S9" s="63">
        <f t="shared" si="2"/>
        <v>0.0570902394106814</v>
      </c>
      <c r="T9" s="262">
        <f t="shared" si="3"/>
        <v>0.0026265094421641707</v>
      </c>
    </row>
    <row r="10" spans="1:20" ht="12.75">
      <c r="A10" s="35" t="s">
        <v>27</v>
      </c>
      <c r="B10" s="287">
        <v>189303</v>
      </c>
      <c r="C10" s="59">
        <v>151028</v>
      </c>
      <c r="D10" s="287">
        <v>236103</v>
      </c>
      <c r="E10" s="258">
        <v>218096</v>
      </c>
      <c r="F10" s="253">
        <v>186331</v>
      </c>
      <c r="G10" s="62">
        <v>40305</v>
      </c>
      <c r="H10" s="62">
        <v>47789</v>
      </c>
      <c r="I10" s="62">
        <v>45710</v>
      </c>
      <c r="J10" s="62">
        <v>57737</v>
      </c>
      <c r="K10" s="253">
        <v>191541</v>
      </c>
      <c r="L10" s="555">
        <v>44333</v>
      </c>
      <c r="M10" s="62">
        <v>38963</v>
      </c>
      <c r="N10" s="253">
        <v>9801</v>
      </c>
      <c r="O10" s="63">
        <f>(N10-I10)/I10</f>
        <v>-0.7855830234084445</v>
      </c>
      <c r="P10" s="63">
        <f>(N10-M10)/M10</f>
        <v>-0.7484536611657213</v>
      </c>
      <c r="Q10" s="63">
        <f>N10/$N$6</f>
        <v>0.0740564433866032</v>
      </c>
      <c r="R10" s="63">
        <f>(K10-B10)/B10</f>
        <v>0.011822316603540356</v>
      </c>
      <c r="S10" s="63">
        <f t="shared" si="2"/>
        <v>0.02796099414482829</v>
      </c>
      <c r="T10" s="262">
        <f t="shared" si="3"/>
        <v>0.21911334715225061</v>
      </c>
    </row>
    <row r="11" spans="1:20" ht="12.75">
      <c r="A11" s="77" t="s">
        <v>28</v>
      </c>
      <c r="B11" s="281" t="s">
        <v>29</v>
      </c>
      <c r="C11" s="59">
        <v>62370</v>
      </c>
      <c r="D11" s="287">
        <v>71280</v>
      </c>
      <c r="E11" s="258">
        <v>60591</v>
      </c>
      <c r="F11" s="253">
        <v>59247</v>
      </c>
      <c r="G11" s="62">
        <v>13587</v>
      </c>
      <c r="H11" s="62">
        <v>13445</v>
      </c>
      <c r="I11" s="62">
        <v>13933</v>
      </c>
      <c r="J11" s="62">
        <v>13739</v>
      </c>
      <c r="K11" s="253">
        <v>54704</v>
      </c>
      <c r="L11" s="555">
        <v>12787</v>
      </c>
      <c r="M11" s="62">
        <v>11035</v>
      </c>
      <c r="N11" s="253">
        <v>4961</v>
      </c>
      <c r="O11" s="63">
        <f>(N11-I11)/I11</f>
        <v>-0.6439388502117276</v>
      </c>
      <c r="P11" s="63">
        <f t="shared" si="1"/>
        <v>-0.5504304485727232</v>
      </c>
      <c r="Q11" s="63">
        <f>N11/$N$6</f>
        <v>0.03748536023272508</v>
      </c>
      <c r="R11" s="419" t="s">
        <v>395</v>
      </c>
      <c r="S11" s="63">
        <f t="shared" si="2"/>
        <v>-0.0766789879656354</v>
      </c>
      <c r="T11" s="262">
        <f t="shared" si="3"/>
        <v>0.06257864656975122</v>
      </c>
    </row>
    <row r="12" spans="1:20" ht="12.75">
      <c r="A12" s="77" t="s">
        <v>30</v>
      </c>
      <c r="B12" s="281" t="s">
        <v>29</v>
      </c>
      <c r="C12" s="59">
        <v>88658</v>
      </c>
      <c r="D12" s="287">
        <v>164823</v>
      </c>
      <c r="E12" s="258">
        <v>157505</v>
      </c>
      <c r="F12" s="253">
        <v>127084</v>
      </c>
      <c r="G12" s="62">
        <v>26718</v>
      </c>
      <c r="H12" s="62">
        <v>34344</v>
      </c>
      <c r="I12" s="62">
        <v>31777</v>
      </c>
      <c r="J12" s="62">
        <v>43998</v>
      </c>
      <c r="K12" s="253">
        <v>136837</v>
      </c>
      <c r="L12" s="555">
        <v>31546</v>
      </c>
      <c r="M12" s="62">
        <v>27928</v>
      </c>
      <c r="N12" s="253">
        <v>4840</v>
      </c>
      <c r="O12" s="63">
        <f t="shared" si="4"/>
        <v>-0.8476885797904145</v>
      </c>
      <c r="P12" s="63">
        <f t="shared" si="1"/>
        <v>-0.8266972214265254</v>
      </c>
      <c r="Q12" s="63">
        <f>N12/$N$6</f>
        <v>0.03657108315387812</v>
      </c>
      <c r="R12" s="419" t="s">
        <v>395</v>
      </c>
      <c r="S12" s="63">
        <f t="shared" si="2"/>
        <v>0.07674451543860754</v>
      </c>
      <c r="T12" s="262">
        <f t="shared" si="3"/>
        <v>0.15653470058249938</v>
      </c>
    </row>
    <row r="13" spans="1:20" ht="25.5">
      <c r="A13" s="78" t="s">
        <v>31</v>
      </c>
      <c r="B13" s="287">
        <v>229123</v>
      </c>
      <c r="C13" s="59">
        <v>242825</v>
      </c>
      <c r="D13" s="287">
        <v>339213</v>
      </c>
      <c r="E13" s="258">
        <v>418476</v>
      </c>
      <c r="F13" s="253">
        <v>370797</v>
      </c>
      <c r="G13" s="62">
        <v>102277</v>
      </c>
      <c r="H13" s="62">
        <v>119013</v>
      </c>
      <c r="I13" s="62">
        <v>130606</v>
      </c>
      <c r="J13" s="62">
        <v>155235</v>
      </c>
      <c r="K13" s="253">
        <v>507131</v>
      </c>
      <c r="L13" s="555">
        <v>160084</v>
      </c>
      <c r="M13" s="62">
        <v>129445</v>
      </c>
      <c r="N13" s="253">
        <v>79865</v>
      </c>
      <c r="O13" s="63">
        <f>(N13-I13)/I13</f>
        <v>-0.3885043566145506</v>
      </c>
      <c r="P13" s="63">
        <f>(N13-M13)/M13</f>
        <v>-0.3830198153655993</v>
      </c>
      <c r="Q13" s="63">
        <f>N13/$N$6</f>
        <v>0.6034606520835695</v>
      </c>
      <c r="R13" s="63">
        <f>(K13-B13)/B13</f>
        <v>1.2133570178463096</v>
      </c>
      <c r="S13" s="63">
        <f t="shared" si="2"/>
        <v>0.3676782713991753</v>
      </c>
      <c r="T13" s="262">
        <f t="shared" si="3"/>
        <v>0.5801325609382221</v>
      </c>
    </row>
    <row r="14" spans="1:20" ht="12.75">
      <c r="A14" s="35" t="s">
        <v>32</v>
      </c>
      <c r="B14" s="287">
        <v>21849</v>
      </c>
      <c r="C14" s="59">
        <v>22652</v>
      </c>
      <c r="D14" s="287">
        <v>25007</v>
      </c>
      <c r="E14" s="258">
        <v>25946</v>
      </c>
      <c r="F14" s="253">
        <v>29601</v>
      </c>
      <c r="G14" s="62">
        <v>7164</v>
      </c>
      <c r="H14" s="62">
        <v>7446</v>
      </c>
      <c r="I14" s="62">
        <v>7099</v>
      </c>
      <c r="J14" s="62">
        <v>7260</v>
      </c>
      <c r="K14" s="253">
        <v>28969</v>
      </c>
      <c r="L14" s="555">
        <v>7377</v>
      </c>
      <c r="M14" s="62">
        <v>7812</v>
      </c>
      <c r="N14" s="253">
        <v>7654</v>
      </c>
      <c r="O14" s="63">
        <f t="shared" si="4"/>
        <v>0.0781800253556839</v>
      </c>
      <c r="P14" s="63">
        <f t="shared" si="1"/>
        <v>-0.020225294418842805</v>
      </c>
      <c r="Q14" s="63">
        <f>N14/$N$6</f>
        <v>0.05783369224375685</v>
      </c>
      <c r="R14" s="63">
        <f>(K14-B14)/B14</f>
        <v>0.3258730376676278</v>
      </c>
      <c r="S14" s="63">
        <f t="shared" si="2"/>
        <v>-0.02135063004628222</v>
      </c>
      <c r="T14" s="262">
        <f t="shared" si="3"/>
        <v>0.03313909060542415</v>
      </c>
    </row>
    <row r="15" spans="1:20" ht="20.25" customHeight="1">
      <c r="A15" s="66" t="s">
        <v>308</v>
      </c>
      <c r="B15" s="287">
        <v>1672</v>
      </c>
      <c r="C15" s="59">
        <v>1846</v>
      </c>
      <c r="D15" s="287">
        <v>1481</v>
      </c>
      <c r="E15" s="258">
        <v>1251</v>
      </c>
      <c r="F15" s="253">
        <v>1265</v>
      </c>
      <c r="G15" s="62">
        <v>388</v>
      </c>
      <c r="H15" s="62">
        <v>262</v>
      </c>
      <c r="I15" s="62">
        <v>281</v>
      </c>
      <c r="J15" s="39">
        <v>254</v>
      </c>
      <c r="K15" s="253">
        <v>1185</v>
      </c>
      <c r="L15" s="555">
        <v>304</v>
      </c>
      <c r="M15" s="62">
        <v>294</v>
      </c>
      <c r="N15" s="253">
        <v>313</v>
      </c>
      <c r="O15" s="63">
        <f t="shared" si="4"/>
        <v>0.11387900355871886</v>
      </c>
      <c r="P15" s="63">
        <f t="shared" si="1"/>
        <v>0.06462585034013606</v>
      </c>
      <c r="Q15" s="419" t="s">
        <v>395</v>
      </c>
      <c r="R15" s="63">
        <f>(K15-B15)/B15</f>
        <v>-0.29126794258373206</v>
      </c>
      <c r="S15" s="63">
        <f t="shared" si="2"/>
        <v>-0.06324110671936758</v>
      </c>
      <c r="T15" s="262">
        <f t="shared" si="3"/>
        <v>0.0013555808749845567</v>
      </c>
    </row>
    <row r="16" spans="1:20" ht="15" customHeight="1">
      <c r="A16" s="66" t="s">
        <v>309</v>
      </c>
      <c r="B16" s="281" t="s">
        <v>29</v>
      </c>
      <c r="C16" s="281" t="s">
        <v>29</v>
      </c>
      <c r="D16" s="281" t="s">
        <v>29</v>
      </c>
      <c r="E16" s="281" t="s">
        <v>29</v>
      </c>
      <c r="F16" s="253">
        <v>53</v>
      </c>
      <c r="G16" s="62">
        <v>93</v>
      </c>
      <c r="H16" s="62">
        <v>72</v>
      </c>
      <c r="I16" s="62">
        <v>36</v>
      </c>
      <c r="J16" s="39">
        <v>52</v>
      </c>
      <c r="K16" s="253">
        <v>253</v>
      </c>
      <c r="L16" s="555">
        <v>61</v>
      </c>
      <c r="M16" s="62">
        <v>26</v>
      </c>
      <c r="N16" s="253">
        <v>76</v>
      </c>
      <c r="O16" s="63">
        <f t="shared" si="4"/>
        <v>1.1111111111111112</v>
      </c>
      <c r="P16" s="63">
        <f t="shared" si="1"/>
        <v>1.9230769230769231</v>
      </c>
      <c r="Q16" s="419" t="s">
        <v>395</v>
      </c>
      <c r="R16" s="419" t="s">
        <v>395</v>
      </c>
      <c r="S16" s="419" t="s">
        <v>395</v>
      </c>
      <c r="T16" s="262">
        <f t="shared" si="3"/>
        <v>0.0002894193766844665</v>
      </c>
    </row>
    <row r="17" spans="1:20" ht="14.25">
      <c r="A17" s="66" t="s">
        <v>315</v>
      </c>
      <c r="B17" s="281" t="s">
        <v>29</v>
      </c>
      <c r="C17" s="281" t="s">
        <v>29</v>
      </c>
      <c r="D17" s="281" t="s">
        <v>29</v>
      </c>
      <c r="E17" s="281" t="s">
        <v>29</v>
      </c>
      <c r="F17" s="253">
        <v>0</v>
      </c>
      <c r="G17" s="62">
        <v>0</v>
      </c>
      <c r="H17" s="62">
        <v>0</v>
      </c>
      <c r="I17" s="62">
        <v>0</v>
      </c>
      <c r="J17" s="39">
        <v>0</v>
      </c>
      <c r="K17" s="253">
        <v>0</v>
      </c>
      <c r="L17" s="555">
        <v>0</v>
      </c>
      <c r="M17" s="62">
        <v>0</v>
      </c>
      <c r="N17" s="253">
        <v>0</v>
      </c>
      <c r="O17" s="419" t="s">
        <v>395</v>
      </c>
      <c r="P17" s="419" t="s">
        <v>395</v>
      </c>
      <c r="Q17" s="419" t="s">
        <v>395</v>
      </c>
      <c r="R17" s="419" t="s">
        <v>395</v>
      </c>
      <c r="S17" s="419" t="s">
        <v>395</v>
      </c>
      <c r="T17" s="420" t="s">
        <v>395</v>
      </c>
    </row>
    <row r="18" spans="1:20" ht="12.75">
      <c r="A18" s="66" t="s">
        <v>41</v>
      </c>
      <c r="B18" s="287">
        <v>2412</v>
      </c>
      <c r="C18" s="59">
        <v>1974</v>
      </c>
      <c r="D18" s="287">
        <v>3077</v>
      </c>
      <c r="E18" s="258">
        <v>3768</v>
      </c>
      <c r="F18" s="253">
        <v>1600</v>
      </c>
      <c r="G18" s="62">
        <v>323</v>
      </c>
      <c r="H18" s="62">
        <v>298</v>
      </c>
      <c r="I18" s="62">
        <v>327</v>
      </c>
      <c r="J18" s="39">
        <v>372</v>
      </c>
      <c r="K18" s="253">
        <v>1320</v>
      </c>
      <c r="L18" s="555">
        <v>323</v>
      </c>
      <c r="M18" s="62">
        <v>303</v>
      </c>
      <c r="N18" s="253">
        <v>325</v>
      </c>
      <c r="O18" s="63">
        <f t="shared" si="4"/>
        <v>-0.0061162079510703364</v>
      </c>
      <c r="P18" s="63">
        <f t="shared" si="1"/>
        <v>0.07260726072607261</v>
      </c>
      <c r="Q18" s="419" t="s">
        <v>395</v>
      </c>
      <c r="R18" s="63">
        <f>(K18-B18)/B18</f>
        <v>-0.4527363184079602</v>
      </c>
      <c r="S18" s="63">
        <f>(K18-F18)/F18</f>
        <v>-0.175</v>
      </c>
      <c r="T18" s="262">
        <f>K18/$K$6</f>
        <v>0.0015100141392233037</v>
      </c>
    </row>
    <row r="19" spans="1:20" ht="12.75">
      <c r="A19" s="66" t="s">
        <v>42</v>
      </c>
      <c r="B19" s="287">
        <v>290</v>
      </c>
      <c r="C19" s="59">
        <v>212</v>
      </c>
      <c r="D19" s="287">
        <v>240</v>
      </c>
      <c r="E19" s="258">
        <v>133</v>
      </c>
      <c r="F19" s="253">
        <v>71</v>
      </c>
      <c r="G19" s="62">
        <v>24</v>
      </c>
      <c r="H19" s="62">
        <v>15</v>
      </c>
      <c r="I19" s="62">
        <v>14</v>
      </c>
      <c r="J19" s="39">
        <v>22</v>
      </c>
      <c r="K19" s="253">
        <v>75</v>
      </c>
      <c r="L19" s="555">
        <v>30</v>
      </c>
      <c r="M19" s="62">
        <v>35</v>
      </c>
      <c r="N19" s="253">
        <v>54</v>
      </c>
      <c r="O19" s="63">
        <f t="shared" si="4"/>
        <v>2.857142857142857</v>
      </c>
      <c r="P19" s="63">
        <f t="shared" si="1"/>
        <v>0.5428571428571428</v>
      </c>
      <c r="Q19" s="419" t="s">
        <v>395</v>
      </c>
      <c r="R19" s="419" t="s">
        <v>395</v>
      </c>
      <c r="S19" s="419" t="s">
        <v>395</v>
      </c>
      <c r="T19" s="420" t="s">
        <v>395</v>
      </c>
    </row>
    <row r="20" spans="1:20" ht="14.25">
      <c r="A20" s="66" t="s">
        <v>165</v>
      </c>
      <c r="B20" s="281" t="s">
        <v>29</v>
      </c>
      <c r="C20" s="59">
        <v>1</v>
      </c>
      <c r="D20" s="287">
        <v>7</v>
      </c>
      <c r="E20" s="258">
        <v>12</v>
      </c>
      <c r="F20" s="253">
        <v>6</v>
      </c>
      <c r="G20" s="62">
        <v>2</v>
      </c>
      <c r="H20" s="62">
        <v>1</v>
      </c>
      <c r="I20" s="62">
        <v>2</v>
      </c>
      <c r="J20" s="39">
        <v>1</v>
      </c>
      <c r="K20" s="253">
        <v>6</v>
      </c>
      <c r="L20" s="555">
        <v>4</v>
      </c>
      <c r="M20" s="62">
        <v>3</v>
      </c>
      <c r="N20" s="253">
        <v>8</v>
      </c>
      <c r="O20" s="63">
        <f t="shared" si="4"/>
        <v>3</v>
      </c>
      <c r="P20" s="63">
        <f t="shared" si="1"/>
        <v>1.6666666666666667</v>
      </c>
      <c r="Q20" s="419" t="s">
        <v>395</v>
      </c>
      <c r="R20" s="419" t="s">
        <v>395</v>
      </c>
      <c r="S20" s="419" t="s">
        <v>395</v>
      </c>
      <c r="T20" s="420" t="s">
        <v>395</v>
      </c>
    </row>
    <row r="21" spans="1:20" ht="12.75">
      <c r="A21" s="66" t="s">
        <v>43</v>
      </c>
      <c r="B21" s="287">
        <v>2</v>
      </c>
      <c r="C21" s="59">
        <v>1</v>
      </c>
      <c r="D21" s="287">
        <v>5</v>
      </c>
      <c r="E21" s="258">
        <v>5</v>
      </c>
      <c r="F21" s="253">
        <v>6</v>
      </c>
      <c r="G21" s="62">
        <v>0</v>
      </c>
      <c r="H21" s="62">
        <v>1</v>
      </c>
      <c r="I21" s="62">
        <v>5</v>
      </c>
      <c r="J21" s="39">
        <v>1</v>
      </c>
      <c r="K21" s="253">
        <v>7</v>
      </c>
      <c r="L21" s="555">
        <v>0</v>
      </c>
      <c r="M21" s="62">
        <v>0</v>
      </c>
      <c r="N21" s="253">
        <v>1</v>
      </c>
      <c r="O21" s="63">
        <f t="shared" si="4"/>
        <v>-0.8</v>
      </c>
      <c r="P21" s="419" t="s">
        <v>395</v>
      </c>
      <c r="Q21" s="419" t="s">
        <v>395</v>
      </c>
      <c r="R21" s="419" t="s">
        <v>395</v>
      </c>
      <c r="S21" s="419" t="s">
        <v>395</v>
      </c>
      <c r="T21" s="420" t="s">
        <v>395</v>
      </c>
    </row>
    <row r="22" spans="1:20" ht="14.25">
      <c r="A22" s="66" t="s">
        <v>166</v>
      </c>
      <c r="B22" s="281" t="s">
        <v>29</v>
      </c>
      <c r="C22" s="281" t="s">
        <v>29</v>
      </c>
      <c r="D22" s="281" t="s">
        <v>29</v>
      </c>
      <c r="E22" s="281" t="s">
        <v>29</v>
      </c>
      <c r="F22" s="292">
        <v>0</v>
      </c>
      <c r="G22" s="42">
        <v>0</v>
      </c>
      <c r="H22" s="42">
        <v>0</v>
      </c>
      <c r="I22" s="42">
        <v>0</v>
      </c>
      <c r="J22" s="39">
        <v>1</v>
      </c>
      <c r="K22" s="253">
        <v>1</v>
      </c>
      <c r="L22" s="555">
        <v>3</v>
      </c>
      <c r="M22" s="62">
        <v>4</v>
      </c>
      <c r="N22" s="253">
        <v>2</v>
      </c>
      <c r="O22" s="419" t="s">
        <v>395</v>
      </c>
      <c r="P22" s="419" t="s">
        <v>395</v>
      </c>
      <c r="Q22" s="419" t="s">
        <v>395</v>
      </c>
      <c r="R22" s="419" t="s">
        <v>395</v>
      </c>
      <c r="S22" s="419" t="s">
        <v>395</v>
      </c>
      <c r="T22" s="420" t="s">
        <v>395</v>
      </c>
    </row>
    <row r="23" spans="1:20" ht="14.25">
      <c r="A23" s="66" t="s">
        <v>167</v>
      </c>
      <c r="B23" s="281" t="s">
        <v>29</v>
      </c>
      <c r="C23" s="59">
        <v>4</v>
      </c>
      <c r="D23" s="287">
        <v>13</v>
      </c>
      <c r="E23" s="258">
        <v>8</v>
      </c>
      <c r="F23" s="253">
        <v>22</v>
      </c>
      <c r="G23" s="62">
        <v>5</v>
      </c>
      <c r="H23" s="62">
        <v>2</v>
      </c>
      <c r="I23" s="62">
        <v>3</v>
      </c>
      <c r="J23" s="39">
        <v>5</v>
      </c>
      <c r="K23" s="253">
        <v>15</v>
      </c>
      <c r="L23" s="555">
        <v>1</v>
      </c>
      <c r="M23" s="62">
        <v>4</v>
      </c>
      <c r="N23" s="253">
        <v>0</v>
      </c>
      <c r="O23" s="63">
        <f t="shared" si="4"/>
        <v>-1</v>
      </c>
      <c r="P23" s="63">
        <f t="shared" si="1"/>
        <v>-1</v>
      </c>
      <c r="Q23" s="419" t="s">
        <v>395</v>
      </c>
      <c r="R23" s="419" t="s">
        <v>395</v>
      </c>
      <c r="S23" s="419" t="s">
        <v>395</v>
      </c>
      <c r="T23" s="420" t="s">
        <v>395</v>
      </c>
    </row>
    <row r="24" spans="1:20" ht="12.75">
      <c r="A24" s="66" t="s">
        <v>44</v>
      </c>
      <c r="B24" s="287">
        <v>2257</v>
      </c>
      <c r="C24" s="59">
        <v>2482</v>
      </c>
      <c r="D24" s="287">
        <v>3822</v>
      </c>
      <c r="E24" s="258">
        <v>2707</v>
      </c>
      <c r="F24" s="253">
        <v>2491</v>
      </c>
      <c r="G24" s="62">
        <v>705</v>
      </c>
      <c r="H24" s="62">
        <v>542</v>
      </c>
      <c r="I24" s="62">
        <v>594</v>
      </c>
      <c r="J24" s="39">
        <v>590</v>
      </c>
      <c r="K24" s="253">
        <v>2431</v>
      </c>
      <c r="L24" s="555">
        <v>508</v>
      </c>
      <c r="M24" s="62">
        <v>485</v>
      </c>
      <c r="N24" s="253">
        <v>497</v>
      </c>
      <c r="O24" s="63">
        <f t="shared" si="4"/>
        <v>-0.1632996632996633</v>
      </c>
      <c r="P24" s="63">
        <f t="shared" si="1"/>
        <v>0.024742268041237112</v>
      </c>
      <c r="Q24" s="419" t="s">
        <v>395</v>
      </c>
      <c r="R24" s="419" t="s">
        <v>395</v>
      </c>
      <c r="S24" s="419" t="s">
        <v>395</v>
      </c>
      <c r="T24" s="420" t="s">
        <v>395</v>
      </c>
    </row>
    <row r="25" spans="1:20" ht="14.25">
      <c r="A25" s="66" t="s">
        <v>168</v>
      </c>
      <c r="B25" s="281" t="s">
        <v>29</v>
      </c>
      <c r="C25" s="281" t="s">
        <v>29</v>
      </c>
      <c r="D25" s="281" t="s">
        <v>29</v>
      </c>
      <c r="E25" s="258">
        <v>0</v>
      </c>
      <c r="F25" s="253">
        <v>0</v>
      </c>
      <c r="G25" s="62">
        <v>1</v>
      </c>
      <c r="H25" s="62">
        <v>440</v>
      </c>
      <c r="I25" s="62">
        <v>16</v>
      </c>
      <c r="J25" s="39">
        <v>4</v>
      </c>
      <c r="K25" s="253">
        <v>461</v>
      </c>
      <c r="L25" s="555">
        <v>0</v>
      </c>
      <c r="M25" s="62">
        <v>0</v>
      </c>
      <c r="N25" s="253">
        <v>0</v>
      </c>
      <c r="O25" s="63">
        <f t="shared" si="4"/>
        <v>-1</v>
      </c>
      <c r="P25" s="419" t="s">
        <v>395</v>
      </c>
      <c r="Q25" s="419" t="s">
        <v>395</v>
      </c>
      <c r="R25" s="419" t="s">
        <v>395</v>
      </c>
      <c r="S25" s="419" t="s">
        <v>395</v>
      </c>
      <c r="T25" s="262">
        <f>K25/$K$6</f>
        <v>0.000527360998622684</v>
      </c>
    </row>
    <row r="26" spans="1:20" ht="14.25">
      <c r="A26" s="66" t="s">
        <v>169</v>
      </c>
      <c r="B26" s="281" t="s">
        <v>29</v>
      </c>
      <c r="C26" s="59">
        <v>1</v>
      </c>
      <c r="D26" s="287">
        <v>8</v>
      </c>
      <c r="E26" s="258">
        <v>0</v>
      </c>
      <c r="F26" s="253">
        <v>1</v>
      </c>
      <c r="G26" s="62">
        <v>0</v>
      </c>
      <c r="H26" s="62">
        <v>2</v>
      </c>
      <c r="I26" s="62">
        <v>0</v>
      </c>
      <c r="J26" s="39">
        <v>0</v>
      </c>
      <c r="K26" s="253">
        <v>2</v>
      </c>
      <c r="L26" s="555">
        <v>0</v>
      </c>
      <c r="M26" s="62">
        <v>1</v>
      </c>
      <c r="N26" s="253">
        <v>1</v>
      </c>
      <c r="O26" s="419" t="s">
        <v>395</v>
      </c>
      <c r="P26" s="419" t="s">
        <v>395</v>
      </c>
      <c r="Q26" s="419" t="s">
        <v>395</v>
      </c>
      <c r="R26" s="419" t="s">
        <v>395</v>
      </c>
      <c r="S26" s="419" t="s">
        <v>395</v>
      </c>
      <c r="T26" s="420" t="s">
        <v>395</v>
      </c>
    </row>
    <row r="27" spans="1:20" ht="14.25">
      <c r="A27" s="79" t="s">
        <v>170</v>
      </c>
      <c r="B27" s="281" t="s">
        <v>29</v>
      </c>
      <c r="C27" s="281" t="s">
        <v>29</v>
      </c>
      <c r="D27" s="281" t="s">
        <v>29</v>
      </c>
      <c r="E27" s="281" t="s">
        <v>29</v>
      </c>
      <c r="F27" s="622" t="s">
        <v>29</v>
      </c>
      <c r="G27" s="623" t="s">
        <v>29</v>
      </c>
      <c r="H27" s="62">
        <v>0</v>
      </c>
      <c r="I27" s="62">
        <v>0</v>
      </c>
      <c r="J27" s="39">
        <v>0</v>
      </c>
      <c r="K27" s="253">
        <v>0</v>
      </c>
      <c r="L27" s="555">
        <v>0</v>
      </c>
      <c r="M27" s="62">
        <v>0</v>
      </c>
      <c r="N27" s="253">
        <v>0</v>
      </c>
      <c r="O27" s="419" t="s">
        <v>395</v>
      </c>
      <c r="P27" s="419" t="s">
        <v>395</v>
      </c>
      <c r="Q27" s="419" t="s">
        <v>395</v>
      </c>
      <c r="R27" s="419" t="s">
        <v>395</v>
      </c>
      <c r="S27" s="419" t="s">
        <v>395</v>
      </c>
      <c r="T27" s="420" t="s">
        <v>395</v>
      </c>
    </row>
    <row r="28" spans="1:21" s="47" customFormat="1" ht="25.5">
      <c r="A28" s="66" t="s">
        <v>45</v>
      </c>
      <c r="B28" s="287">
        <v>34</v>
      </c>
      <c r="C28" s="59">
        <v>26</v>
      </c>
      <c r="D28" s="287">
        <v>26</v>
      </c>
      <c r="E28" s="258">
        <v>713</v>
      </c>
      <c r="F28" s="253">
        <v>524</v>
      </c>
      <c r="G28" s="62">
        <v>4</v>
      </c>
      <c r="H28" s="62">
        <v>2</v>
      </c>
      <c r="I28" s="62">
        <v>5</v>
      </c>
      <c r="J28" s="39">
        <v>2</v>
      </c>
      <c r="K28" s="253">
        <v>13</v>
      </c>
      <c r="L28" s="555">
        <v>3</v>
      </c>
      <c r="M28" s="62">
        <v>4</v>
      </c>
      <c r="N28" s="253">
        <v>6</v>
      </c>
      <c r="O28" s="63">
        <f t="shared" si="4"/>
        <v>0.2</v>
      </c>
      <c r="P28" s="63">
        <f t="shared" si="1"/>
        <v>0.5</v>
      </c>
      <c r="Q28" s="419" t="s">
        <v>395</v>
      </c>
      <c r="R28" s="63">
        <f>(K28-B28)/B28</f>
        <v>-0.6176470588235294</v>
      </c>
      <c r="S28" s="63">
        <f>(K28-F28)/F28</f>
        <v>-0.9751908396946565</v>
      </c>
      <c r="T28" s="262">
        <f>P28/$K$6</f>
        <v>5.719750527360998E-07</v>
      </c>
      <c r="U28" s="56"/>
    </row>
    <row r="29" spans="1:20" ht="14.25">
      <c r="A29" s="66" t="s">
        <v>171</v>
      </c>
      <c r="B29" s="281" t="s">
        <v>29</v>
      </c>
      <c r="C29" s="281" t="s">
        <v>29</v>
      </c>
      <c r="D29" s="281" t="s">
        <v>29</v>
      </c>
      <c r="E29" s="281" t="s">
        <v>29</v>
      </c>
      <c r="F29" s="622" t="s">
        <v>29</v>
      </c>
      <c r="G29" s="623" t="s">
        <v>29</v>
      </c>
      <c r="H29" s="42" t="s">
        <v>29</v>
      </c>
      <c r="I29" s="42" t="s">
        <v>29</v>
      </c>
      <c r="J29" s="39">
        <v>0</v>
      </c>
      <c r="K29" s="253">
        <v>0</v>
      </c>
      <c r="L29" s="555">
        <v>0</v>
      </c>
      <c r="M29" s="62">
        <v>0</v>
      </c>
      <c r="N29" s="253">
        <v>0</v>
      </c>
      <c r="O29" s="419" t="s">
        <v>395</v>
      </c>
      <c r="P29" s="419" t="s">
        <v>395</v>
      </c>
      <c r="Q29" s="419" t="s">
        <v>395</v>
      </c>
      <c r="R29" s="419" t="s">
        <v>395</v>
      </c>
      <c r="S29" s="419" t="s">
        <v>395</v>
      </c>
      <c r="T29" s="420" t="s">
        <v>395</v>
      </c>
    </row>
    <row r="30" spans="1:20" ht="12.75">
      <c r="A30" s="66" t="s">
        <v>46</v>
      </c>
      <c r="B30" s="287">
        <v>12</v>
      </c>
      <c r="C30" s="59">
        <v>9</v>
      </c>
      <c r="D30" s="287">
        <v>7</v>
      </c>
      <c r="E30" s="258">
        <v>10</v>
      </c>
      <c r="F30" s="253">
        <v>11</v>
      </c>
      <c r="G30" s="62">
        <v>0</v>
      </c>
      <c r="H30" s="62">
        <v>1</v>
      </c>
      <c r="I30" s="62">
        <v>1</v>
      </c>
      <c r="J30" s="62">
        <v>5</v>
      </c>
      <c r="K30" s="253">
        <v>7</v>
      </c>
      <c r="L30" s="555">
        <v>0</v>
      </c>
      <c r="M30" s="62">
        <v>3</v>
      </c>
      <c r="N30" s="253">
        <v>3</v>
      </c>
      <c r="O30" s="419" t="s">
        <v>395</v>
      </c>
      <c r="P30" s="419" t="s">
        <v>395</v>
      </c>
      <c r="Q30" s="419" t="s">
        <v>395</v>
      </c>
      <c r="R30" s="419" t="s">
        <v>395</v>
      </c>
      <c r="S30" s="419" t="s">
        <v>395</v>
      </c>
      <c r="T30" s="420" t="s">
        <v>395</v>
      </c>
    </row>
    <row r="31" spans="1:20" ht="12.75">
      <c r="A31" s="66" t="s">
        <v>47</v>
      </c>
      <c r="B31" s="287">
        <v>1</v>
      </c>
      <c r="C31" s="59">
        <v>0</v>
      </c>
      <c r="D31" s="287">
        <v>1</v>
      </c>
      <c r="E31" s="258">
        <v>4</v>
      </c>
      <c r="F31" s="253">
        <v>3</v>
      </c>
      <c r="G31" s="62">
        <v>2</v>
      </c>
      <c r="H31" s="62">
        <v>0</v>
      </c>
      <c r="I31" s="62">
        <v>2</v>
      </c>
      <c r="J31" s="62">
        <v>0</v>
      </c>
      <c r="K31" s="253">
        <v>4</v>
      </c>
      <c r="L31" s="555">
        <v>0</v>
      </c>
      <c r="M31" s="62">
        <v>2</v>
      </c>
      <c r="N31" s="253">
        <v>2</v>
      </c>
      <c r="O31" s="419" t="s">
        <v>395</v>
      </c>
      <c r="P31" s="419" t="s">
        <v>395</v>
      </c>
      <c r="Q31" s="419" t="s">
        <v>395</v>
      </c>
      <c r="R31" s="419" t="s">
        <v>395</v>
      </c>
      <c r="S31" s="419" t="s">
        <v>395</v>
      </c>
      <c r="T31" s="420" t="s">
        <v>395</v>
      </c>
    </row>
    <row r="32" spans="1:20" ht="14.25">
      <c r="A32" s="66" t="s">
        <v>172</v>
      </c>
      <c r="B32" s="281" t="s">
        <v>29</v>
      </c>
      <c r="C32" s="281" t="s">
        <v>29</v>
      </c>
      <c r="D32" s="281" t="s">
        <v>29</v>
      </c>
      <c r="E32" s="281" t="s">
        <v>29</v>
      </c>
      <c r="F32" s="253">
        <v>12</v>
      </c>
      <c r="G32" s="62">
        <v>3</v>
      </c>
      <c r="H32" s="62">
        <v>6</v>
      </c>
      <c r="I32" s="62">
        <v>3</v>
      </c>
      <c r="J32" s="62">
        <v>4</v>
      </c>
      <c r="K32" s="253">
        <v>16</v>
      </c>
      <c r="L32" s="555">
        <v>10</v>
      </c>
      <c r="M32" s="62">
        <v>4</v>
      </c>
      <c r="N32" s="253">
        <v>4</v>
      </c>
      <c r="O32" s="419" t="s">
        <v>395</v>
      </c>
      <c r="P32" s="419" t="s">
        <v>395</v>
      </c>
      <c r="Q32" s="419" t="s">
        <v>395</v>
      </c>
      <c r="R32" s="419" t="s">
        <v>395</v>
      </c>
      <c r="S32" s="419" t="s">
        <v>395</v>
      </c>
      <c r="T32" s="420" t="s">
        <v>395</v>
      </c>
    </row>
    <row r="33" spans="1:20" ht="14.25">
      <c r="A33" s="66" t="s">
        <v>393</v>
      </c>
      <c r="B33" s="287">
        <v>294</v>
      </c>
      <c r="C33" s="59">
        <v>278</v>
      </c>
      <c r="D33" s="287">
        <v>286</v>
      </c>
      <c r="E33" s="258">
        <v>303</v>
      </c>
      <c r="F33" s="253">
        <v>320</v>
      </c>
      <c r="G33" s="62">
        <v>68</v>
      </c>
      <c r="H33" s="62">
        <v>71</v>
      </c>
      <c r="I33" s="62">
        <v>90</v>
      </c>
      <c r="J33" s="62">
        <v>72</v>
      </c>
      <c r="K33" s="253">
        <v>301</v>
      </c>
      <c r="L33" s="555">
        <v>79</v>
      </c>
      <c r="M33" s="62">
        <v>73</v>
      </c>
      <c r="N33" s="253">
        <v>82</v>
      </c>
      <c r="O33" s="63">
        <f t="shared" si="4"/>
        <v>-0.08888888888888889</v>
      </c>
      <c r="P33" s="63">
        <f t="shared" si="1"/>
        <v>0.1232876712328767</v>
      </c>
      <c r="Q33" s="419" t="s">
        <v>395</v>
      </c>
      <c r="R33" s="419" t="s">
        <v>395</v>
      </c>
      <c r="S33" s="419" t="s">
        <v>395</v>
      </c>
      <c r="T33" s="262">
        <f>K33/$K$6</f>
        <v>0.00034432898174713213</v>
      </c>
    </row>
    <row r="34" spans="1:20" ht="12.75">
      <c r="A34" s="66" t="s">
        <v>48</v>
      </c>
      <c r="B34" s="287">
        <v>136</v>
      </c>
      <c r="C34" s="59">
        <v>84</v>
      </c>
      <c r="D34" s="287">
        <v>160</v>
      </c>
      <c r="E34" s="258">
        <v>220</v>
      </c>
      <c r="F34" s="253">
        <v>297</v>
      </c>
      <c r="G34" s="62">
        <v>60</v>
      </c>
      <c r="H34" s="62">
        <v>73</v>
      </c>
      <c r="I34" s="62">
        <v>56</v>
      </c>
      <c r="J34" s="62">
        <v>60</v>
      </c>
      <c r="K34" s="253">
        <v>249</v>
      </c>
      <c r="L34" s="555">
        <v>66</v>
      </c>
      <c r="M34" s="62">
        <v>82</v>
      </c>
      <c r="N34" s="253">
        <v>78</v>
      </c>
      <c r="O34" s="63">
        <f t="shared" si="4"/>
        <v>0.39285714285714285</v>
      </c>
      <c r="P34" s="63">
        <f t="shared" si="1"/>
        <v>-0.04878048780487805</v>
      </c>
      <c r="Q34" s="419" t="s">
        <v>395</v>
      </c>
      <c r="R34" s="419" t="s">
        <v>395</v>
      </c>
      <c r="S34" s="419" t="s">
        <v>395</v>
      </c>
      <c r="T34" s="262">
        <f>K34/$K$6</f>
        <v>0.0002848435762625777</v>
      </c>
    </row>
    <row r="35" spans="1:20" ht="12.75">
      <c r="A35" s="66" t="s">
        <v>49</v>
      </c>
      <c r="B35" s="287">
        <v>1431</v>
      </c>
      <c r="C35" s="59">
        <v>1052</v>
      </c>
      <c r="D35" s="287">
        <v>1118</v>
      </c>
      <c r="E35" s="258">
        <v>747</v>
      </c>
      <c r="F35" s="253">
        <v>624</v>
      </c>
      <c r="G35" s="62">
        <v>158</v>
      </c>
      <c r="H35" s="62">
        <v>129</v>
      </c>
      <c r="I35" s="62">
        <v>100</v>
      </c>
      <c r="J35" s="62">
        <v>139</v>
      </c>
      <c r="K35" s="253">
        <v>526</v>
      </c>
      <c r="L35" s="555">
        <v>156</v>
      </c>
      <c r="M35" s="62">
        <v>159</v>
      </c>
      <c r="N35" s="253">
        <v>149</v>
      </c>
      <c r="O35" s="63">
        <f t="shared" si="4"/>
        <v>0.49</v>
      </c>
      <c r="P35" s="63">
        <f t="shared" si="1"/>
        <v>-0.06289308176100629</v>
      </c>
      <c r="Q35" s="419" t="s">
        <v>395</v>
      </c>
      <c r="R35" s="63">
        <f>(K35-B35)/B35</f>
        <v>-0.6324248777078966</v>
      </c>
      <c r="S35" s="63">
        <f>(K35-F35)/F35</f>
        <v>-0.15705128205128205</v>
      </c>
      <c r="T35" s="262">
        <f>P35/$K$6</f>
        <v>-7.194654751397483E-08</v>
      </c>
    </row>
    <row r="36" spans="1:20" ht="27">
      <c r="A36" s="66" t="s">
        <v>173</v>
      </c>
      <c r="B36" s="281" t="s">
        <v>29</v>
      </c>
      <c r="C36" s="281" t="s">
        <v>29</v>
      </c>
      <c r="D36" s="287">
        <v>72</v>
      </c>
      <c r="E36" s="258">
        <v>49</v>
      </c>
      <c r="F36" s="253">
        <v>35</v>
      </c>
      <c r="G36" s="62">
        <v>4</v>
      </c>
      <c r="H36" s="62">
        <v>7</v>
      </c>
      <c r="I36" s="62">
        <v>0</v>
      </c>
      <c r="J36" s="62">
        <v>0</v>
      </c>
      <c r="K36" s="253">
        <v>11</v>
      </c>
      <c r="L36" s="555">
        <v>0</v>
      </c>
      <c r="M36" s="62">
        <v>0</v>
      </c>
      <c r="N36" s="253">
        <v>0</v>
      </c>
      <c r="O36" s="419" t="s">
        <v>395</v>
      </c>
      <c r="P36" s="419" t="s">
        <v>395</v>
      </c>
      <c r="Q36" s="419" t="s">
        <v>395</v>
      </c>
      <c r="R36" s="419" t="s">
        <v>395</v>
      </c>
      <c r="S36" s="419" t="s">
        <v>395</v>
      </c>
      <c r="T36" s="420" t="s">
        <v>395</v>
      </c>
    </row>
    <row r="37" spans="1:20" ht="14.25">
      <c r="A37" s="66" t="s">
        <v>174</v>
      </c>
      <c r="B37" s="281" t="s">
        <v>29</v>
      </c>
      <c r="C37" s="281" t="s">
        <v>29</v>
      </c>
      <c r="D37" s="287">
        <v>135</v>
      </c>
      <c r="E37" s="258">
        <v>125</v>
      </c>
      <c r="F37" s="253">
        <v>96</v>
      </c>
      <c r="G37" s="62">
        <v>28</v>
      </c>
      <c r="H37" s="62">
        <v>22</v>
      </c>
      <c r="I37" s="62">
        <v>28</v>
      </c>
      <c r="J37" s="62">
        <v>16</v>
      </c>
      <c r="K37" s="253">
        <v>94</v>
      </c>
      <c r="L37" s="555">
        <v>12</v>
      </c>
      <c r="M37" s="62">
        <v>3</v>
      </c>
      <c r="N37" s="253">
        <v>9</v>
      </c>
      <c r="O37" s="63">
        <f t="shared" si="4"/>
        <v>-0.6785714285714286</v>
      </c>
      <c r="P37" s="63">
        <f t="shared" si="1"/>
        <v>2</v>
      </c>
      <c r="Q37" s="419" t="s">
        <v>395</v>
      </c>
      <c r="R37" s="419" t="s">
        <v>395</v>
      </c>
      <c r="S37" s="419" t="s">
        <v>395</v>
      </c>
      <c r="T37" s="420" t="s">
        <v>395</v>
      </c>
    </row>
    <row r="38" spans="1:20" ht="27">
      <c r="A38" s="66" t="s">
        <v>175</v>
      </c>
      <c r="B38" s="281" t="s">
        <v>29</v>
      </c>
      <c r="C38" s="281" t="s">
        <v>29</v>
      </c>
      <c r="D38" s="287">
        <v>11</v>
      </c>
      <c r="E38" s="258">
        <v>9</v>
      </c>
      <c r="F38" s="253">
        <v>6</v>
      </c>
      <c r="G38" s="62">
        <v>3</v>
      </c>
      <c r="H38" s="62">
        <v>3</v>
      </c>
      <c r="I38" s="62">
        <v>2</v>
      </c>
      <c r="J38" s="62">
        <v>2</v>
      </c>
      <c r="K38" s="253">
        <v>10</v>
      </c>
      <c r="L38" s="555">
        <v>2</v>
      </c>
      <c r="M38" s="62">
        <v>4</v>
      </c>
      <c r="N38" s="253">
        <v>1</v>
      </c>
      <c r="O38" s="419" t="s">
        <v>395</v>
      </c>
      <c r="P38" s="419" t="s">
        <v>395</v>
      </c>
      <c r="Q38" s="419" t="s">
        <v>395</v>
      </c>
      <c r="R38" s="419" t="s">
        <v>395</v>
      </c>
      <c r="S38" s="419" t="s">
        <v>395</v>
      </c>
      <c r="T38" s="420" t="s">
        <v>395</v>
      </c>
    </row>
    <row r="39" spans="1:20" ht="14.25">
      <c r="A39" s="66" t="s">
        <v>176</v>
      </c>
      <c r="B39" s="281" t="s">
        <v>29</v>
      </c>
      <c r="C39" s="281" t="s">
        <v>29</v>
      </c>
      <c r="D39" s="281" t="s">
        <v>29</v>
      </c>
      <c r="E39" s="281" t="s">
        <v>29</v>
      </c>
      <c r="F39" s="253">
        <v>7716</v>
      </c>
      <c r="G39" s="62">
        <v>2583</v>
      </c>
      <c r="H39" s="62">
        <v>2697</v>
      </c>
      <c r="I39" s="62">
        <v>2338</v>
      </c>
      <c r="J39" s="62">
        <v>2671</v>
      </c>
      <c r="K39" s="253">
        <v>10289</v>
      </c>
      <c r="L39" s="555">
        <v>2485</v>
      </c>
      <c r="M39" s="62">
        <v>2437</v>
      </c>
      <c r="N39" s="253">
        <v>2209</v>
      </c>
      <c r="O39" s="63">
        <f t="shared" si="4"/>
        <v>-0.05517536355859709</v>
      </c>
      <c r="P39" s="63">
        <f t="shared" si="1"/>
        <v>-0.09355765285186705</v>
      </c>
      <c r="Q39" s="63">
        <f>N39/$N$6</f>
        <v>0.01669122369564396</v>
      </c>
      <c r="R39" s="419" t="s">
        <v>395</v>
      </c>
      <c r="S39" s="63">
        <f>(K39-F39)/F39</f>
        <v>0.33346293416277867</v>
      </c>
      <c r="T39" s="262">
        <f>K39/$K$6</f>
        <v>0.011770102635203464</v>
      </c>
    </row>
    <row r="40" spans="1:20" ht="27">
      <c r="A40" s="66" t="s">
        <v>421</v>
      </c>
      <c r="B40" s="287">
        <v>256</v>
      </c>
      <c r="C40" s="59">
        <v>416</v>
      </c>
      <c r="D40" s="281" t="s">
        <v>29</v>
      </c>
      <c r="E40" s="308" t="s">
        <v>29</v>
      </c>
      <c r="F40" s="539" t="s">
        <v>29</v>
      </c>
      <c r="G40" s="39" t="s">
        <v>29</v>
      </c>
      <c r="H40" s="39" t="s">
        <v>29</v>
      </c>
      <c r="I40" s="39" t="s">
        <v>29</v>
      </c>
      <c r="J40" s="39" t="s">
        <v>29</v>
      </c>
      <c r="K40" s="539" t="s">
        <v>29</v>
      </c>
      <c r="L40" s="556" t="s">
        <v>29</v>
      </c>
      <c r="M40" s="39" t="s">
        <v>29</v>
      </c>
      <c r="N40" s="539" t="s">
        <v>29</v>
      </c>
      <c r="O40" s="419" t="s">
        <v>395</v>
      </c>
      <c r="P40" s="419" t="s">
        <v>395</v>
      </c>
      <c r="Q40" s="419" t="s">
        <v>395</v>
      </c>
      <c r="R40" s="419" t="s">
        <v>395</v>
      </c>
      <c r="S40" s="419" t="s">
        <v>395</v>
      </c>
      <c r="T40" s="420" t="s">
        <v>395</v>
      </c>
    </row>
    <row r="41" spans="1:20" ht="25.5">
      <c r="A41" s="66" t="s">
        <v>50</v>
      </c>
      <c r="B41" s="287">
        <v>3396</v>
      </c>
      <c r="C41" s="59">
        <v>3115</v>
      </c>
      <c r="D41" s="287">
        <v>3397</v>
      </c>
      <c r="E41" s="258">
        <v>3384</v>
      </c>
      <c r="F41" s="253">
        <v>3530</v>
      </c>
      <c r="G41" s="62">
        <v>1040</v>
      </c>
      <c r="H41" s="62">
        <v>884</v>
      </c>
      <c r="I41" s="62">
        <v>748</v>
      </c>
      <c r="J41" s="62">
        <v>872</v>
      </c>
      <c r="K41" s="253">
        <v>3544</v>
      </c>
      <c r="L41" s="555">
        <v>1088</v>
      </c>
      <c r="M41" s="62">
        <v>1056</v>
      </c>
      <c r="N41" s="253">
        <v>783</v>
      </c>
      <c r="O41" s="63">
        <f t="shared" si="4"/>
        <v>0.04679144385026738</v>
      </c>
      <c r="P41" s="63">
        <f t="shared" si="1"/>
        <v>-0.2585227272727273</v>
      </c>
      <c r="Q41" s="63">
        <f>N41/$N$6</f>
        <v>0.005916354981298878</v>
      </c>
      <c r="R41" s="63">
        <f>(K41-B41)/B41</f>
        <v>0.043580683156654886</v>
      </c>
      <c r="S41" s="63">
        <f>(K41-F41)/F41</f>
        <v>0.00396600566572238</v>
      </c>
      <c r="T41" s="262">
        <f>K41/$K$6</f>
        <v>0.004054159173793476</v>
      </c>
    </row>
    <row r="42" spans="1:20" ht="14.25">
      <c r="A42" s="66" t="s">
        <v>177</v>
      </c>
      <c r="B42" s="281" t="s">
        <v>29</v>
      </c>
      <c r="C42" s="281" t="s">
        <v>29</v>
      </c>
      <c r="D42" s="287">
        <v>10444</v>
      </c>
      <c r="E42" s="258">
        <v>8946</v>
      </c>
      <c r="F42" s="253">
        <v>12252</v>
      </c>
      <c r="G42" s="62">
        <v>2173</v>
      </c>
      <c r="H42" s="62">
        <v>2367</v>
      </c>
      <c r="I42" s="62">
        <v>2711</v>
      </c>
      <c r="J42" s="62">
        <v>2886</v>
      </c>
      <c r="K42" s="253">
        <v>10137</v>
      </c>
      <c r="L42" s="555">
        <v>2463</v>
      </c>
      <c r="M42" s="62">
        <v>2387</v>
      </c>
      <c r="N42" s="253">
        <v>2944</v>
      </c>
      <c r="O42" s="63">
        <f t="shared" si="4"/>
        <v>0.08594614533382516</v>
      </c>
      <c r="P42" s="63">
        <f t="shared" si="1"/>
        <v>0.2333472978634269</v>
      </c>
      <c r="Q42" s="63">
        <f>N42/$N$6</f>
        <v>0.022244890248970493</v>
      </c>
      <c r="R42" s="64" t="s">
        <v>40</v>
      </c>
      <c r="S42" s="63">
        <f>(K42-F42)/F42</f>
        <v>-0.1726248775710088</v>
      </c>
      <c r="T42" s="262">
        <f>K42/$K$6</f>
        <v>0.01159622221917169</v>
      </c>
    </row>
    <row r="43" spans="1:20" ht="14.25">
      <c r="A43" s="66" t="s">
        <v>178</v>
      </c>
      <c r="B43" s="287">
        <v>643</v>
      </c>
      <c r="C43" s="59">
        <v>864</v>
      </c>
      <c r="D43" s="287">
        <v>641</v>
      </c>
      <c r="E43" s="258">
        <v>524</v>
      </c>
      <c r="F43" s="253">
        <v>415</v>
      </c>
      <c r="G43" s="62">
        <v>140</v>
      </c>
      <c r="H43" s="62">
        <v>164</v>
      </c>
      <c r="I43" s="62">
        <v>129</v>
      </c>
      <c r="J43" s="62">
        <v>103</v>
      </c>
      <c r="K43" s="253">
        <v>536</v>
      </c>
      <c r="L43" s="555">
        <v>90</v>
      </c>
      <c r="M43" s="62">
        <v>88</v>
      </c>
      <c r="N43" s="253">
        <v>86</v>
      </c>
      <c r="O43" s="63">
        <f t="shared" si="4"/>
        <v>-0.3333333333333333</v>
      </c>
      <c r="P43" s="63">
        <f t="shared" si="1"/>
        <v>-0.022727272727272728</v>
      </c>
      <c r="Q43" s="63">
        <f>N43/$N$6</f>
        <v>0.0006498167667837848</v>
      </c>
      <c r="R43" s="63">
        <f>(K43-B43)/B43</f>
        <v>-0.16640746500777606</v>
      </c>
      <c r="S43" s="63">
        <f>(K43-F43)/F43</f>
        <v>0.29156626506024097</v>
      </c>
      <c r="T43" s="262">
        <f>K43/$K$6</f>
        <v>0.000613157256533099</v>
      </c>
    </row>
    <row r="44" spans="1:20" ht="25.5">
      <c r="A44" s="66" t="s">
        <v>51</v>
      </c>
      <c r="B44" s="287">
        <v>5835</v>
      </c>
      <c r="C44" s="59">
        <v>4797</v>
      </c>
      <c r="D44" s="287">
        <v>3722</v>
      </c>
      <c r="E44" s="258">
        <v>4111</v>
      </c>
      <c r="F44" s="253">
        <v>4887</v>
      </c>
      <c r="G44" s="62">
        <v>1793</v>
      </c>
      <c r="H44" s="62">
        <v>1521</v>
      </c>
      <c r="I44" s="62">
        <v>1653</v>
      </c>
      <c r="J44" s="62">
        <v>1774</v>
      </c>
      <c r="K44" s="253">
        <v>6741</v>
      </c>
      <c r="L44" s="555">
        <v>1731</v>
      </c>
      <c r="M44" s="62">
        <v>1867</v>
      </c>
      <c r="N44" s="253">
        <v>1762</v>
      </c>
      <c r="O44" s="63">
        <f t="shared" si="4"/>
        <v>0.06594071385359952</v>
      </c>
      <c r="P44" s="63">
        <f t="shared" si="1"/>
        <v>-0.056239957150508835</v>
      </c>
      <c r="Q44" s="63">
        <f>N44/$N$6</f>
        <v>0.013313687710151498</v>
      </c>
      <c r="R44" s="63">
        <f>(K44-B44)/B44</f>
        <v>0.15526992287917737</v>
      </c>
      <c r="S44" s="63">
        <f>(K44-F44)/F44</f>
        <v>0.37937384898710863</v>
      </c>
      <c r="T44" s="262">
        <f>K44/$K$6</f>
        <v>0.007711367660988099</v>
      </c>
    </row>
    <row r="45" spans="1:20" ht="14.25">
      <c r="A45" s="66" t="s">
        <v>179</v>
      </c>
      <c r="B45" s="281" t="s">
        <v>29</v>
      </c>
      <c r="C45" s="281" t="s">
        <v>29</v>
      </c>
      <c r="D45" s="288">
        <v>70</v>
      </c>
      <c r="E45" s="288">
        <v>114</v>
      </c>
      <c r="F45" s="293">
        <v>207</v>
      </c>
      <c r="G45" s="62">
        <v>40</v>
      </c>
      <c r="H45" s="62">
        <v>54</v>
      </c>
      <c r="I45" s="62">
        <v>41</v>
      </c>
      <c r="J45" s="62">
        <v>67</v>
      </c>
      <c r="K45" s="253">
        <v>202</v>
      </c>
      <c r="L45" s="555">
        <v>56</v>
      </c>
      <c r="M45" s="62">
        <v>78</v>
      </c>
      <c r="N45" s="253">
        <v>69</v>
      </c>
      <c r="O45" s="63">
        <f t="shared" si="4"/>
        <v>0.6829268292682927</v>
      </c>
      <c r="P45" s="63">
        <f t="shared" si="1"/>
        <v>-0.11538461538461539</v>
      </c>
      <c r="Q45" s="63">
        <f>N45/$N$6</f>
        <v>0.000521364615210246</v>
      </c>
      <c r="R45" s="419" t="s">
        <v>395</v>
      </c>
      <c r="S45" s="419" t="s">
        <v>395</v>
      </c>
      <c r="T45" s="262">
        <f>K45/$K$6</f>
        <v>0.00023107792130538436</v>
      </c>
    </row>
    <row r="46" spans="1:20" ht="14.25">
      <c r="A46" s="66" t="s">
        <v>420</v>
      </c>
      <c r="B46" s="287">
        <v>3944</v>
      </c>
      <c r="C46" s="59">
        <v>5412</v>
      </c>
      <c r="D46" s="281" t="s">
        <v>29</v>
      </c>
      <c r="E46" s="308" t="s">
        <v>29</v>
      </c>
      <c r="F46" s="539" t="s">
        <v>29</v>
      </c>
      <c r="G46" s="39" t="s">
        <v>29</v>
      </c>
      <c r="H46" s="39" t="s">
        <v>29</v>
      </c>
      <c r="I46" s="39" t="s">
        <v>29</v>
      </c>
      <c r="J46" s="39" t="s">
        <v>29</v>
      </c>
      <c r="K46" s="539" t="s">
        <v>29</v>
      </c>
      <c r="L46" s="556" t="s">
        <v>29</v>
      </c>
      <c r="M46" s="39" t="s">
        <v>29</v>
      </c>
      <c r="N46" s="539" t="s">
        <v>29</v>
      </c>
      <c r="O46" s="419" t="s">
        <v>395</v>
      </c>
      <c r="P46" s="419" t="s">
        <v>395</v>
      </c>
      <c r="Q46" s="419" t="s">
        <v>395</v>
      </c>
      <c r="R46" s="419" t="s">
        <v>395</v>
      </c>
      <c r="S46" s="419" t="s">
        <v>395</v>
      </c>
      <c r="T46" s="420" t="s">
        <v>395</v>
      </c>
    </row>
    <row r="47" spans="1:20" ht="25.5">
      <c r="A47" s="81" t="s">
        <v>52</v>
      </c>
      <c r="B47" s="289">
        <v>2765</v>
      </c>
      <c r="C47" s="69">
        <v>2458</v>
      </c>
      <c r="D47" s="289">
        <v>2573</v>
      </c>
      <c r="E47" s="307">
        <v>2220</v>
      </c>
      <c r="F47" s="294">
        <v>1880</v>
      </c>
      <c r="G47" s="68">
        <v>465</v>
      </c>
      <c r="H47" s="68">
        <v>481</v>
      </c>
      <c r="I47" s="68">
        <v>416</v>
      </c>
      <c r="J47" s="68">
        <v>506</v>
      </c>
      <c r="K47" s="294">
        <v>1868</v>
      </c>
      <c r="L47" s="511">
        <v>596</v>
      </c>
      <c r="M47" s="68">
        <v>473</v>
      </c>
      <c r="N47" s="294">
        <v>602</v>
      </c>
      <c r="O47" s="70">
        <f t="shared" si="4"/>
        <v>0.44711538461538464</v>
      </c>
      <c r="P47" s="70">
        <f t="shared" si="1"/>
        <v>0.2727272727272727</v>
      </c>
      <c r="Q47" s="70">
        <f>N47/$N$6</f>
        <v>0.004548717367486493</v>
      </c>
      <c r="R47" s="70">
        <f>(K47-B47)/B47</f>
        <v>-0.3244122965641953</v>
      </c>
      <c r="S47" s="70">
        <f>(K47-F47)/F47</f>
        <v>-0.006382978723404255</v>
      </c>
      <c r="T47" s="264">
        <f>K47/$K$6</f>
        <v>0.002136898797022069</v>
      </c>
    </row>
    <row r="48" spans="1:20" ht="12.75">
      <c r="A48" s="66"/>
      <c r="B48" s="99"/>
      <c r="C48" s="59"/>
      <c r="D48" s="99"/>
      <c r="E48" s="59"/>
      <c r="F48" s="59"/>
      <c r="G48" s="62"/>
      <c r="H48" s="62"/>
      <c r="I48" s="62"/>
      <c r="J48" s="62"/>
      <c r="K48" s="59"/>
      <c r="L48" s="62"/>
      <c r="M48" s="62"/>
      <c r="N48" s="59"/>
      <c r="O48" s="63"/>
      <c r="P48" s="63"/>
      <c r="Q48" s="63"/>
      <c r="R48" s="63"/>
      <c r="S48" s="63"/>
      <c r="T48" s="63"/>
    </row>
    <row r="49" spans="1:20" ht="12.75">
      <c r="A49" s="23" t="s">
        <v>34</v>
      </c>
      <c r="B49" s="646"/>
      <c r="C49" s="646"/>
      <c r="D49" s="647"/>
      <c r="E49" s="674"/>
      <c r="F49" s="25"/>
      <c r="G49" s="24"/>
      <c r="H49" s="24"/>
      <c r="I49" s="24"/>
      <c r="J49" s="24"/>
      <c r="K49" s="22"/>
      <c r="L49" s="22"/>
      <c r="M49" s="22"/>
      <c r="N49" s="22"/>
      <c r="O49" s="9"/>
      <c r="P49" s="9"/>
      <c r="Q49" s="9"/>
      <c r="R49" s="9"/>
      <c r="S49" s="9"/>
      <c r="T49" s="9"/>
    </row>
    <row r="50" spans="1:20" ht="12.75">
      <c r="A50" s="619" t="s">
        <v>403</v>
      </c>
      <c r="B50" s="619"/>
      <c r="C50" s="619"/>
      <c r="D50" s="619"/>
      <c r="E50" s="619"/>
      <c r="F50" s="71"/>
      <c r="G50" s="27"/>
      <c r="H50" s="28"/>
      <c r="I50" s="28"/>
      <c r="J50" s="28"/>
      <c r="K50" s="72"/>
      <c r="L50" s="72"/>
      <c r="M50" s="72"/>
      <c r="N50" s="72"/>
      <c r="O50" s="9"/>
      <c r="P50" s="9"/>
      <c r="Q50" s="9"/>
      <c r="R50" s="9"/>
      <c r="S50" s="9"/>
      <c r="T50" s="9"/>
    </row>
    <row r="51" spans="1:20" ht="12.75">
      <c r="A51" s="675"/>
      <c r="B51" s="675"/>
      <c r="C51" s="675"/>
      <c r="D51" s="675"/>
      <c r="E51" s="73"/>
      <c r="F51" s="650"/>
      <c r="G51" s="651"/>
      <c r="H51" s="651"/>
      <c r="I51" s="651"/>
      <c r="J51" s="651"/>
      <c r="K51" s="9"/>
      <c r="L51" s="9"/>
      <c r="M51" s="9"/>
      <c r="N51" s="9"/>
      <c r="O51" s="9"/>
      <c r="P51" s="9"/>
      <c r="Q51" s="9"/>
      <c r="R51" s="9"/>
      <c r="S51" s="9"/>
      <c r="T51" s="9"/>
    </row>
    <row r="52" spans="1:20" ht="12.75">
      <c r="A52" s="649" t="s">
        <v>35</v>
      </c>
      <c r="B52" s="675"/>
      <c r="C52" s="675"/>
      <c r="D52" s="675"/>
      <c r="E52" s="73"/>
      <c r="F52" s="650"/>
      <c r="G52" s="651"/>
      <c r="H52" s="651"/>
      <c r="I52" s="651"/>
      <c r="J52" s="651"/>
      <c r="K52" s="9"/>
      <c r="L52" s="9"/>
      <c r="M52" s="9"/>
      <c r="N52" s="9"/>
      <c r="O52" s="9"/>
      <c r="P52" s="9"/>
      <c r="Q52" s="9"/>
      <c r="R52" s="9"/>
      <c r="S52" s="9"/>
      <c r="T52" s="9"/>
    </row>
    <row r="53" spans="1:20" ht="12.75">
      <c r="A53" s="74" t="s">
        <v>163</v>
      </c>
      <c r="B53" s="75"/>
      <c r="C53" s="75"/>
      <c r="D53" s="75"/>
      <c r="E53" s="75"/>
      <c r="F53" s="75"/>
      <c r="G53" s="75"/>
      <c r="H53" s="75"/>
      <c r="I53" s="75"/>
      <c r="J53" s="75"/>
      <c r="K53" s="75"/>
      <c r="L53" s="75"/>
      <c r="M53" s="75"/>
      <c r="N53" s="682"/>
      <c r="O53" s="75"/>
      <c r="P53" s="75"/>
      <c r="Q53" s="75"/>
      <c r="R53" s="75"/>
      <c r="S53" s="75"/>
      <c r="T53" s="75"/>
    </row>
    <row r="54" spans="1:20" ht="12.75">
      <c r="A54" s="74" t="s">
        <v>164</v>
      </c>
      <c r="B54" s="75"/>
      <c r="C54" s="75"/>
      <c r="D54" s="75"/>
      <c r="E54" s="75"/>
      <c r="F54" s="75"/>
      <c r="G54" s="75"/>
      <c r="H54" s="75"/>
      <c r="I54" s="75"/>
      <c r="J54" s="75"/>
      <c r="K54" s="75"/>
      <c r="L54" s="75"/>
      <c r="M54" s="75"/>
      <c r="N54" s="682"/>
      <c r="O54" s="75"/>
      <c r="P54" s="75"/>
      <c r="Q54" s="75"/>
      <c r="R54" s="75"/>
      <c r="S54" s="75"/>
      <c r="T54" s="75"/>
    </row>
    <row r="55" spans="1:20" ht="12.75">
      <c r="A55" s="620" t="s">
        <v>185</v>
      </c>
      <c r="B55" s="74"/>
      <c r="C55" s="74"/>
      <c r="D55" s="74"/>
      <c r="E55" s="74"/>
      <c r="F55" s="74"/>
      <c r="G55" s="74"/>
      <c r="H55" s="74"/>
      <c r="I55" s="74"/>
      <c r="J55" s="74"/>
      <c r="K55" s="236"/>
      <c r="L55" s="236"/>
      <c r="M55" s="236"/>
      <c r="N55" s="236"/>
      <c r="O55" s="236"/>
      <c r="P55" s="236"/>
      <c r="Q55" s="236"/>
      <c r="R55" s="236"/>
      <c r="S55" s="236"/>
      <c r="T55" s="236"/>
    </row>
    <row r="56" spans="1:20" ht="12.75">
      <c r="A56" s="620" t="s">
        <v>186</v>
      </c>
      <c r="B56" s="74"/>
      <c r="C56" s="74"/>
      <c r="D56" s="74"/>
      <c r="E56" s="74"/>
      <c r="F56" s="74"/>
      <c r="G56" s="74"/>
      <c r="H56" s="74"/>
      <c r="I56" s="75"/>
      <c r="J56" s="74"/>
      <c r="K56" s="236"/>
      <c r="L56" s="236"/>
      <c r="M56" s="236"/>
      <c r="N56" s="236"/>
      <c r="O56" s="236"/>
      <c r="P56" s="236"/>
      <c r="Q56" s="236"/>
      <c r="R56" s="236"/>
      <c r="S56" s="236"/>
      <c r="T56" s="236"/>
    </row>
    <row r="57" spans="1:20" ht="12.75">
      <c r="A57" s="235" t="s">
        <v>182</v>
      </c>
      <c r="B57" s="74"/>
      <c r="C57" s="74"/>
      <c r="D57" s="74"/>
      <c r="E57" s="74"/>
      <c r="F57" s="74"/>
      <c r="G57" s="74"/>
      <c r="H57" s="74"/>
      <c r="I57" s="75"/>
      <c r="J57" s="74"/>
      <c r="K57" s="236"/>
      <c r="L57" s="236"/>
      <c r="M57" s="236"/>
      <c r="N57" s="236"/>
      <c r="O57" s="236"/>
      <c r="P57" s="236"/>
      <c r="Q57" s="236"/>
      <c r="R57" s="236"/>
      <c r="S57" s="236"/>
      <c r="T57" s="236"/>
    </row>
    <row r="58" spans="1:20" ht="12.75">
      <c r="A58" s="74" t="s">
        <v>183</v>
      </c>
      <c r="B58" s="75"/>
      <c r="C58" s="75"/>
      <c r="D58" s="75"/>
      <c r="E58" s="75"/>
      <c r="F58" s="75"/>
      <c r="G58" s="75"/>
      <c r="H58" s="75"/>
      <c r="I58" s="75"/>
      <c r="J58" s="75"/>
      <c r="K58" s="75"/>
      <c r="L58" s="75"/>
      <c r="M58" s="75"/>
      <c r="N58" s="682"/>
      <c r="O58" s="75"/>
      <c r="P58" s="75"/>
      <c r="Q58" s="75"/>
      <c r="R58" s="75"/>
      <c r="S58" s="75"/>
      <c r="T58" s="75"/>
    </row>
    <row r="59" spans="1:20" ht="12.75">
      <c r="A59" s="74" t="s">
        <v>184</v>
      </c>
      <c r="B59" s="507"/>
      <c r="C59" s="507"/>
      <c r="D59" s="507"/>
      <c r="E59" s="507"/>
      <c r="F59" s="507"/>
      <c r="G59" s="507"/>
      <c r="H59" s="507"/>
      <c r="I59" s="507"/>
      <c r="J59" s="507"/>
      <c r="K59" s="507"/>
      <c r="L59" s="507"/>
      <c r="M59" s="236"/>
      <c r="N59" s="236"/>
      <c r="O59" s="507"/>
      <c r="P59" s="507"/>
      <c r="Q59" s="507"/>
      <c r="R59" s="507"/>
      <c r="S59" s="507"/>
      <c r="T59" s="75"/>
    </row>
    <row r="60" spans="1:20" ht="12.75">
      <c r="A60" s="74" t="s">
        <v>312</v>
      </c>
      <c r="B60" s="507"/>
      <c r="C60" s="507"/>
      <c r="D60" s="507"/>
      <c r="E60" s="507"/>
      <c r="F60" s="507"/>
      <c r="G60" s="507"/>
      <c r="H60" s="507"/>
      <c r="I60" s="507"/>
      <c r="J60" s="507"/>
      <c r="K60" s="507"/>
      <c r="L60" s="507"/>
      <c r="M60" s="507"/>
      <c r="N60" s="236"/>
      <c r="O60" s="507"/>
      <c r="P60" s="507"/>
      <c r="Q60" s="507"/>
      <c r="R60" s="507"/>
      <c r="S60" s="507"/>
      <c r="T60" s="9"/>
    </row>
    <row r="61" spans="1:20" ht="12.75">
      <c r="A61" s="74" t="s">
        <v>422</v>
      </c>
      <c r="B61" s="30"/>
      <c r="C61" s="30"/>
      <c r="D61" s="30"/>
      <c r="E61" s="30"/>
      <c r="F61" s="30"/>
      <c r="G61" s="30"/>
      <c r="H61" s="30"/>
      <c r="I61" s="30"/>
      <c r="J61" s="30"/>
      <c r="K61" s="9"/>
      <c r="L61" s="9"/>
      <c r="M61" s="9"/>
      <c r="N61" s="9"/>
      <c r="O61" s="9"/>
      <c r="P61" s="9"/>
      <c r="Q61" s="9"/>
      <c r="R61" s="9"/>
      <c r="S61" s="9"/>
      <c r="T61" s="9"/>
    </row>
    <row r="62" spans="1:20" ht="12.75">
      <c r="A62" s="74"/>
      <c r="B62" s="74"/>
      <c r="C62" s="74"/>
      <c r="D62" s="74"/>
      <c r="E62" s="313"/>
      <c r="F62" s="313"/>
      <c r="G62" s="74"/>
      <c r="H62" s="651"/>
      <c r="I62" s="651"/>
      <c r="J62" s="651"/>
      <c r="K62" s="9"/>
      <c r="L62" s="9"/>
      <c r="M62" s="9"/>
      <c r="N62" s="9"/>
      <c r="O62" s="9"/>
      <c r="P62" s="9"/>
      <c r="Q62" s="9"/>
      <c r="R62" s="9"/>
      <c r="S62" s="9"/>
      <c r="T62" s="9"/>
    </row>
    <row r="63" spans="1:20" ht="12.75">
      <c r="A63" s="65" t="s">
        <v>394</v>
      </c>
      <c r="B63" s="65"/>
      <c r="C63" s="65"/>
      <c r="D63" s="65"/>
      <c r="E63" s="1"/>
      <c r="F63" s="1"/>
      <c r="G63" s="65"/>
      <c r="H63" s="65"/>
      <c r="I63" s="65"/>
      <c r="J63" s="65"/>
      <c r="K63" s="9"/>
      <c r="L63" s="9"/>
      <c r="M63" s="9"/>
      <c r="N63" s="9"/>
      <c r="O63" s="65"/>
      <c r="P63" s="65"/>
      <c r="Q63" s="65"/>
      <c r="R63" s="65"/>
      <c r="S63" s="65"/>
      <c r="T63" s="65"/>
    </row>
    <row r="64" spans="1:20" ht="12.75">
      <c r="A64" s="65"/>
      <c r="B64" s="65"/>
      <c r="C64" s="65"/>
      <c r="D64" s="65"/>
      <c r="E64" s="1"/>
      <c r="F64" s="1"/>
      <c r="G64" s="65"/>
      <c r="H64" s="65"/>
      <c r="I64" s="65"/>
      <c r="J64" s="65"/>
      <c r="K64" s="9"/>
      <c r="L64" s="9"/>
      <c r="M64" s="9"/>
      <c r="N64" s="9"/>
      <c r="O64" s="65"/>
      <c r="P64" s="65"/>
      <c r="Q64" s="65"/>
      <c r="R64" s="65"/>
      <c r="S64" s="65"/>
      <c r="T64" s="65"/>
    </row>
    <row r="65" spans="1:20" ht="12.75">
      <c r="A65" s="74" t="s">
        <v>402</v>
      </c>
      <c r="B65" s="65"/>
      <c r="C65" s="65"/>
      <c r="D65" s="65"/>
      <c r="E65" s="1"/>
      <c r="F65" s="1"/>
      <c r="G65" s="65"/>
      <c r="H65" s="65"/>
      <c r="I65" s="65"/>
      <c r="J65" s="65"/>
      <c r="K65" s="9"/>
      <c r="L65" s="9"/>
      <c r="M65" s="9"/>
      <c r="N65" s="9"/>
      <c r="O65" s="65"/>
      <c r="P65" s="65"/>
      <c r="Q65" s="65"/>
      <c r="R65" s="65"/>
      <c r="S65" s="65"/>
      <c r="T65" s="65"/>
    </row>
    <row r="66" spans="1:20" ht="12.75">
      <c r="A66" s="74" t="s">
        <v>401</v>
      </c>
      <c r="B66" s="65"/>
      <c r="C66" s="65"/>
      <c r="D66" s="65"/>
      <c r="E66" s="1"/>
      <c r="F66" s="1"/>
      <c r="G66" s="65"/>
      <c r="H66" s="65"/>
      <c r="I66" s="65"/>
      <c r="J66" s="65"/>
      <c r="K66" s="9"/>
      <c r="L66" s="9"/>
      <c r="M66" s="9"/>
      <c r="N66" s="9"/>
      <c r="O66" s="65"/>
      <c r="P66" s="65"/>
      <c r="Q66" s="65"/>
      <c r="R66" s="65"/>
      <c r="S66" s="65"/>
      <c r="T66" s="65"/>
    </row>
  </sheetData>
  <sheetProtection/>
  <protectedRanges>
    <protectedRange sqref="E51:E52 G4 K50:N50 E4 K3:N3 B5:F5 K5" name="Range1"/>
    <protectedRange sqref="D56:E56" name="Range1_1_2"/>
    <protectedRange sqref="E53:E54" name="Range1_1_1"/>
    <protectedRange sqref="E8:E14" name="Range1_4"/>
    <protectedRange sqref="E18:E21 E23:E26 E46:E48 E15 E28 E30:E31 E40:E44 E33:E38" name="Range1_5"/>
  </protectedRanges>
  <mergeCells count="10">
    <mergeCell ref="S4:S5"/>
    <mergeCell ref="P4:P5"/>
    <mergeCell ref="Q4:Q5"/>
    <mergeCell ref="T4:T5"/>
    <mergeCell ref="A1:E1"/>
    <mergeCell ref="G4:K4"/>
    <mergeCell ref="A4:A5"/>
    <mergeCell ref="R4:R5"/>
    <mergeCell ref="O4:O5"/>
    <mergeCell ref="L4:N4"/>
  </mergeCells>
  <hyperlinks>
    <hyperlink ref="A2" location="'1.1'!A1" display="'1.1'!A1"/>
    <hyperlink ref="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12" r:id="rId1"/>
  <headerFooter alignWithMargins="0">
    <oddHeader>&amp;CTribunal Statistics Quarterly
October to December 2013</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64"/>
  <sheetViews>
    <sheetView zoomScale="85" zoomScaleNormal="85" zoomScalePageLayoutView="0" workbookViewId="0" topLeftCell="A1">
      <selection activeCell="N9" sqref="N9"/>
    </sheetView>
  </sheetViews>
  <sheetFormatPr defaultColWidth="9.140625" defaultRowHeight="12.75"/>
  <cols>
    <col min="1" max="1" width="47.28125" style="0" customWidth="1"/>
    <col min="2" max="3" width="7.7109375" style="109" bestFit="1" customWidth="1"/>
    <col min="4" max="4" width="7.7109375" style="0" bestFit="1" customWidth="1"/>
    <col min="5" max="5" width="8.28125" style="0" bestFit="1" customWidth="1"/>
    <col min="6" max="6" width="7.7109375" style="0" bestFit="1" customWidth="1"/>
    <col min="7" max="7" width="8.140625" style="0" bestFit="1" customWidth="1"/>
    <col min="8" max="8" width="8.00390625" style="0" bestFit="1" customWidth="1"/>
    <col min="9" max="9" width="8.140625" style="0" bestFit="1" customWidth="1"/>
    <col min="10" max="10" width="8.421875" style="0" bestFit="1" customWidth="1"/>
    <col min="11" max="11" width="7.7109375" style="109" bestFit="1" customWidth="1"/>
    <col min="12" max="13" width="8.140625" style="109" bestFit="1" customWidth="1"/>
    <col min="14" max="14" width="8.28125" style="47" bestFit="1" customWidth="1"/>
    <col min="15" max="15" width="8.28125" style="47" customWidth="1"/>
    <col min="16" max="20" width="8.28125" style="2" customWidth="1"/>
  </cols>
  <sheetData>
    <row r="1" spans="1:20" ht="12.75">
      <c r="A1" s="82" t="s">
        <v>53</v>
      </c>
      <c r="B1" s="83"/>
      <c r="C1" s="83"/>
      <c r="D1" s="83"/>
      <c r="E1" s="84"/>
      <c r="F1" s="84"/>
      <c r="G1" s="84"/>
      <c r="H1" s="84"/>
      <c r="I1" s="84"/>
      <c r="J1" s="84"/>
      <c r="K1" s="84"/>
      <c r="L1" s="84"/>
      <c r="M1" s="84"/>
      <c r="P1" s="47"/>
      <c r="Q1" s="47"/>
      <c r="R1" s="47"/>
      <c r="S1" s="47"/>
      <c r="T1" s="12" t="s">
        <v>12</v>
      </c>
    </row>
    <row r="2" spans="1:20" ht="12.75">
      <c r="A2" s="82" t="s">
        <v>269</v>
      </c>
      <c r="B2" s="83"/>
      <c r="C2" s="83"/>
      <c r="D2" s="83"/>
      <c r="E2" s="84"/>
      <c r="F2" s="84"/>
      <c r="G2" s="84"/>
      <c r="H2" s="84"/>
      <c r="I2" s="84"/>
      <c r="J2" s="84"/>
      <c r="K2" s="84"/>
      <c r="L2" s="84"/>
      <c r="M2" s="84"/>
      <c r="N2" s="11"/>
      <c r="O2" s="48"/>
      <c r="P2" s="49"/>
      <c r="Q2" s="47"/>
      <c r="R2" s="48"/>
      <c r="S2" s="50"/>
      <c r="T2" s="47"/>
    </row>
    <row r="3" spans="1:20" ht="12.75">
      <c r="A3" s="86"/>
      <c r="B3" s="86"/>
      <c r="C3" s="86"/>
      <c r="D3" s="87"/>
      <c r="E3" s="87"/>
      <c r="F3" s="86"/>
      <c r="G3" s="86"/>
      <c r="H3" s="86"/>
      <c r="I3" s="86"/>
      <c r="J3" s="86"/>
      <c r="K3" s="88"/>
      <c r="L3" s="88"/>
      <c r="M3" s="88"/>
      <c r="N3" s="55"/>
      <c r="O3" s="56"/>
      <c r="P3" s="47"/>
      <c r="Q3" s="47"/>
      <c r="R3" s="56"/>
      <c r="S3" s="89"/>
      <c r="T3" s="47"/>
    </row>
    <row r="4" spans="1:20" ht="12.75" customHeight="1">
      <c r="A4" s="818"/>
      <c r="B4" s="780" t="s">
        <v>13</v>
      </c>
      <c r="C4" s="265" t="s">
        <v>14</v>
      </c>
      <c r="D4" s="535" t="s">
        <v>15</v>
      </c>
      <c r="E4" s="270" t="s">
        <v>16</v>
      </c>
      <c r="F4" s="437" t="s">
        <v>17</v>
      </c>
      <c r="G4" s="815" t="s">
        <v>39</v>
      </c>
      <c r="H4" s="816"/>
      <c r="I4" s="816"/>
      <c r="J4" s="816"/>
      <c r="K4" s="817"/>
      <c r="L4" s="812" t="s">
        <v>266</v>
      </c>
      <c r="M4" s="813"/>
      <c r="N4" s="814"/>
      <c r="O4" s="797" t="s">
        <v>327</v>
      </c>
      <c r="P4" s="799" t="s">
        <v>328</v>
      </c>
      <c r="Q4" s="799" t="s">
        <v>329</v>
      </c>
      <c r="R4" s="799" t="s">
        <v>19</v>
      </c>
      <c r="S4" s="799" t="s">
        <v>20</v>
      </c>
      <c r="T4" s="801" t="s">
        <v>21</v>
      </c>
    </row>
    <row r="5" spans="1:20" s="91" customFormat="1" ht="51" customHeight="1">
      <c r="A5" s="819"/>
      <c r="B5" s="781" t="s">
        <v>23</v>
      </c>
      <c r="C5" s="295" t="s">
        <v>23</v>
      </c>
      <c r="D5" s="299" t="s">
        <v>23</v>
      </c>
      <c r="E5" s="545" t="s">
        <v>23</v>
      </c>
      <c r="F5" s="299" t="s">
        <v>23</v>
      </c>
      <c r="G5" s="534" t="s">
        <v>300</v>
      </c>
      <c r="H5" s="58" t="s">
        <v>301</v>
      </c>
      <c r="I5" s="58" t="s">
        <v>302</v>
      </c>
      <c r="J5" s="58" t="s">
        <v>303</v>
      </c>
      <c r="K5" s="299" t="s">
        <v>23</v>
      </c>
      <c r="L5" s="534" t="s">
        <v>300</v>
      </c>
      <c r="M5" s="58" t="s">
        <v>301</v>
      </c>
      <c r="N5" s="621" t="s">
        <v>302</v>
      </c>
      <c r="O5" s="798"/>
      <c r="P5" s="800"/>
      <c r="Q5" s="800"/>
      <c r="R5" s="800"/>
      <c r="S5" s="800"/>
      <c r="T5" s="802"/>
    </row>
    <row r="6" spans="1:20" ht="21" customHeight="1">
      <c r="A6" s="92" t="s">
        <v>112</v>
      </c>
      <c r="B6" s="782">
        <v>189303</v>
      </c>
      <c r="C6" s="296">
        <v>151028</v>
      </c>
      <c r="D6" s="778">
        <v>236103</v>
      </c>
      <c r="E6" s="300">
        <v>218096</v>
      </c>
      <c r="F6" s="786">
        <v>186331</v>
      </c>
      <c r="G6" s="303">
        <v>40305</v>
      </c>
      <c r="H6" s="93">
        <v>47789</v>
      </c>
      <c r="I6" s="93">
        <v>45710</v>
      </c>
      <c r="J6" s="93">
        <v>57737</v>
      </c>
      <c r="K6" s="93">
        <v>191541</v>
      </c>
      <c r="L6" s="789">
        <v>44333</v>
      </c>
      <c r="M6" s="790">
        <v>38963</v>
      </c>
      <c r="N6" s="791">
        <v>9801</v>
      </c>
      <c r="O6" s="259">
        <f>(N6-I6)/I6</f>
        <v>-0.7855830234084445</v>
      </c>
      <c r="P6" s="60">
        <f>(N6-M6)/M6</f>
        <v>-0.7484536611657213</v>
      </c>
      <c r="Q6" s="63"/>
      <c r="R6" s="60">
        <f>(K6-B6)/B6</f>
        <v>0.011822316603540356</v>
      </c>
      <c r="S6" s="60">
        <f>(K6-F6)/F6</f>
        <v>0.02796099414482829</v>
      </c>
      <c r="T6" s="260"/>
    </row>
    <row r="7" spans="1:20" ht="21" customHeight="1">
      <c r="A7" s="92" t="s">
        <v>451</v>
      </c>
      <c r="B7" s="783" t="s">
        <v>29</v>
      </c>
      <c r="C7" s="296">
        <v>62370</v>
      </c>
      <c r="D7" s="778">
        <v>71280</v>
      </c>
      <c r="E7" s="300">
        <v>60591</v>
      </c>
      <c r="F7" s="300">
        <v>59247</v>
      </c>
      <c r="G7" s="59">
        <v>13587</v>
      </c>
      <c r="H7" s="59">
        <v>13445</v>
      </c>
      <c r="I7" s="59">
        <v>13933</v>
      </c>
      <c r="J7" s="59">
        <v>13739</v>
      </c>
      <c r="K7" s="59">
        <v>54704</v>
      </c>
      <c r="L7" s="550">
        <v>12787</v>
      </c>
      <c r="M7" s="59">
        <v>11035</v>
      </c>
      <c r="N7" s="253">
        <v>4961</v>
      </c>
      <c r="O7" s="259">
        <f>(N7-I7)/I7</f>
        <v>-0.6439388502117276</v>
      </c>
      <c r="P7" s="60">
        <f>(N7-M7)/M7</f>
        <v>-0.5504304485727232</v>
      </c>
      <c r="Q7" s="63"/>
      <c r="R7" s="60"/>
      <c r="S7" s="60"/>
      <c r="T7" s="260"/>
    </row>
    <row r="8" spans="1:21" ht="20.25" customHeight="1">
      <c r="A8" s="92" t="s">
        <v>322</v>
      </c>
      <c r="B8" s="521">
        <v>6582</v>
      </c>
      <c r="C8" s="523">
        <v>7356</v>
      </c>
      <c r="D8" s="522">
        <v>7339</v>
      </c>
      <c r="E8" s="522">
        <v>5956</v>
      </c>
      <c r="F8" s="522">
        <v>5662</v>
      </c>
      <c r="G8" s="521">
        <v>1603</v>
      </c>
      <c r="H8" s="520">
        <v>1580</v>
      </c>
      <c r="I8" s="520">
        <v>1562</v>
      </c>
      <c r="J8" s="520">
        <v>1533</v>
      </c>
      <c r="K8" s="520">
        <v>6278</v>
      </c>
      <c r="L8" s="521">
        <v>1172</v>
      </c>
      <c r="M8" s="520">
        <v>1034</v>
      </c>
      <c r="N8" s="253">
        <v>485</v>
      </c>
      <c r="O8" s="259">
        <f>(N8-I8)/I8</f>
        <v>-0.6895006402048656</v>
      </c>
      <c r="P8" s="60">
        <f>(N8-M8)/M8</f>
        <v>-0.5309477756286267</v>
      </c>
      <c r="Q8" s="63"/>
      <c r="R8" s="60">
        <f>(K8-B8)/B8</f>
        <v>-0.046186569431783654</v>
      </c>
      <c r="S8" s="60">
        <f>(K8-F8)/F8</f>
        <v>0.10879547862945955</v>
      </c>
      <c r="T8" s="792"/>
      <c r="U8" s="60"/>
    </row>
    <row r="9" spans="1:21" ht="20.25" customHeight="1">
      <c r="A9" s="92" t="s">
        <v>452</v>
      </c>
      <c r="B9" s="624" t="s">
        <v>29</v>
      </c>
      <c r="C9" s="258">
        <v>88658</v>
      </c>
      <c r="D9" s="317">
        <v>164823</v>
      </c>
      <c r="E9" s="258">
        <v>157505</v>
      </c>
      <c r="F9" s="253">
        <v>127084</v>
      </c>
      <c r="G9" s="59">
        <v>26718</v>
      </c>
      <c r="H9" s="59">
        <v>34344</v>
      </c>
      <c r="I9" s="59">
        <v>31777</v>
      </c>
      <c r="J9" s="59">
        <v>43998</v>
      </c>
      <c r="K9" s="59">
        <v>136837</v>
      </c>
      <c r="L9" s="550">
        <v>31546</v>
      </c>
      <c r="M9" s="59">
        <v>27928</v>
      </c>
      <c r="N9" s="253">
        <v>4840</v>
      </c>
      <c r="O9" s="259">
        <f>(N9-I9)/I9</f>
        <v>-0.8476885797904145</v>
      </c>
      <c r="P9" s="60">
        <f>(N9-M9)/M9</f>
        <v>-0.8266972214265254</v>
      </c>
      <c r="Q9" s="63"/>
      <c r="R9" s="60"/>
      <c r="S9" s="60"/>
      <c r="T9" s="792"/>
      <c r="U9" s="60"/>
    </row>
    <row r="10" spans="1:21" ht="21" customHeight="1">
      <c r="A10" s="524" t="s">
        <v>323</v>
      </c>
      <c r="B10" s="624" t="s">
        <v>29</v>
      </c>
      <c r="C10" s="529">
        <f>C9/C8</f>
        <v>12.05247417074497</v>
      </c>
      <c r="D10" s="529">
        <f aca="true" t="shared" si="0" ref="D10:K10">D9/D8</f>
        <v>22.45850933369669</v>
      </c>
      <c r="E10" s="529">
        <f t="shared" si="0"/>
        <v>26.444761584956346</v>
      </c>
      <c r="F10" s="526">
        <f t="shared" si="0"/>
        <v>22.445072412575062</v>
      </c>
      <c r="G10" s="526">
        <f t="shared" si="0"/>
        <v>16.667498440424204</v>
      </c>
      <c r="H10" s="527">
        <f t="shared" si="0"/>
        <v>21.736708860759492</v>
      </c>
      <c r="I10" s="527">
        <f t="shared" si="0"/>
        <v>20.343790012804096</v>
      </c>
      <c r="J10" s="527">
        <f t="shared" si="0"/>
        <v>28.70058708414873</v>
      </c>
      <c r="K10" s="527">
        <f t="shared" si="0"/>
        <v>21.796272698311565</v>
      </c>
      <c r="L10" s="526">
        <f>L9/L8</f>
        <v>26.91638225255973</v>
      </c>
      <c r="M10" s="527">
        <f>M9/M8</f>
        <v>27.009671179883945</v>
      </c>
      <c r="N10" s="528">
        <f>N9/N8</f>
        <v>9.97938144329897</v>
      </c>
      <c r="O10" s="60"/>
      <c r="P10" s="60"/>
      <c r="Q10" s="97"/>
      <c r="R10" s="97"/>
      <c r="S10" s="97"/>
      <c r="T10" s="543"/>
      <c r="U10" s="60"/>
    </row>
    <row r="11" spans="1:21" ht="21" customHeight="1">
      <c r="A11" s="524"/>
      <c r="B11" s="624"/>
      <c r="C11" s="529"/>
      <c r="D11" s="528"/>
      <c r="E11" s="528"/>
      <c r="F11" s="527"/>
      <c r="G11" s="526"/>
      <c r="H11" s="527"/>
      <c r="I11" s="527"/>
      <c r="J11" s="527"/>
      <c r="K11" s="527"/>
      <c r="L11" s="526"/>
      <c r="M11" s="527"/>
      <c r="N11" s="528"/>
      <c r="O11" s="60"/>
      <c r="P11" s="60"/>
      <c r="Q11" s="97"/>
      <c r="R11" s="97"/>
      <c r="S11" s="97"/>
      <c r="T11" s="543"/>
      <c r="U11" s="60"/>
    </row>
    <row r="12" spans="1:20" ht="12" customHeight="1">
      <c r="A12" s="94" t="s">
        <v>54</v>
      </c>
      <c r="B12" s="550"/>
      <c r="C12" s="785"/>
      <c r="D12" s="779"/>
      <c r="E12" s="779"/>
      <c r="F12" s="787"/>
      <c r="G12" s="788"/>
      <c r="H12" s="787"/>
      <c r="I12" s="787"/>
      <c r="J12" s="787"/>
      <c r="K12" s="787"/>
      <c r="L12" s="788"/>
      <c r="M12" s="787"/>
      <c r="N12" s="779"/>
      <c r="O12" s="60"/>
      <c r="P12" s="60"/>
      <c r="Q12" s="96"/>
      <c r="R12" s="63"/>
      <c r="S12" s="96"/>
      <c r="T12" s="306"/>
    </row>
    <row r="13" spans="1:20" ht="12.75">
      <c r="A13" s="98" t="s">
        <v>69</v>
      </c>
      <c r="B13" s="782">
        <v>2900</v>
      </c>
      <c r="C13" s="296">
        <v>3801</v>
      </c>
      <c r="D13" s="317">
        <v>5184</v>
      </c>
      <c r="E13" s="525">
        <v>6821</v>
      </c>
      <c r="F13" s="300">
        <v>3715</v>
      </c>
      <c r="G13" s="301">
        <v>688</v>
      </c>
      <c r="H13" s="95">
        <v>647</v>
      </c>
      <c r="I13" s="95">
        <v>673</v>
      </c>
      <c r="J13" s="95">
        <v>810</v>
      </c>
      <c r="K13" s="95">
        <v>2818</v>
      </c>
      <c r="L13" s="773">
        <v>621</v>
      </c>
      <c r="M13" s="771">
        <v>524</v>
      </c>
      <c r="N13" s="774">
        <v>248</v>
      </c>
      <c r="O13" s="63">
        <f aca="true" t="shared" si="1" ref="O13:O34">(N13-I13)/I13</f>
        <v>-0.6315007429420505</v>
      </c>
      <c r="P13" s="63">
        <f aca="true" t="shared" si="2" ref="P13:P34">(N13-M13)/M13</f>
        <v>-0.5267175572519084</v>
      </c>
      <c r="Q13" s="63">
        <f>N13/$N$34</f>
        <v>0.010151037616143424</v>
      </c>
      <c r="R13" s="63">
        <f aca="true" t="shared" si="3" ref="R13:R34">(K13-B13)/B13</f>
        <v>-0.028275862068965516</v>
      </c>
      <c r="S13" s="63">
        <f aca="true" t="shared" si="4" ref="S13:S34">(K13-F13)/F13</f>
        <v>-0.2414535666218035</v>
      </c>
      <c r="T13" s="262">
        <f aca="true" t="shared" si="5" ref="T13:T34">K13/$K$34</f>
        <v>0.008466047185144461</v>
      </c>
    </row>
    <row r="14" spans="1:20" ht="12.75">
      <c r="A14" s="98" t="s">
        <v>56</v>
      </c>
      <c r="B14" s="782">
        <v>25100</v>
      </c>
      <c r="C14" s="296">
        <v>32829</v>
      </c>
      <c r="D14" s="317">
        <v>42441</v>
      </c>
      <c r="E14" s="525">
        <v>34609</v>
      </c>
      <c r="F14" s="300">
        <v>32075</v>
      </c>
      <c r="G14" s="301">
        <v>7081</v>
      </c>
      <c r="H14" s="95">
        <v>7188</v>
      </c>
      <c r="I14" s="95">
        <v>7803</v>
      </c>
      <c r="J14" s="95">
        <v>7748</v>
      </c>
      <c r="K14" s="95">
        <v>29820</v>
      </c>
      <c r="L14" s="773">
        <v>6297</v>
      </c>
      <c r="M14" s="771">
        <v>5465</v>
      </c>
      <c r="N14" s="774">
        <v>2486</v>
      </c>
      <c r="O14" s="63">
        <f t="shared" si="1"/>
        <v>-0.6814045879789824</v>
      </c>
      <c r="P14" s="63">
        <f t="shared" si="2"/>
        <v>-0.5451052150045745</v>
      </c>
      <c r="Q14" s="63">
        <f aca="true" t="shared" si="6" ref="Q14:Q34">N14/$N$34</f>
        <v>0.10175596578117965</v>
      </c>
      <c r="R14" s="63">
        <f t="shared" si="3"/>
        <v>0.18804780876494023</v>
      </c>
      <c r="S14" s="63">
        <f t="shared" si="4"/>
        <v>-0.07030397505845674</v>
      </c>
      <c r="T14" s="262">
        <f t="shared" si="5"/>
        <v>0.08958748298829235</v>
      </c>
    </row>
    <row r="15" spans="1:20" ht="12.75">
      <c r="A15" s="98" t="s">
        <v>59</v>
      </c>
      <c r="B15" s="782">
        <v>5800</v>
      </c>
      <c r="C15" s="296">
        <v>6578</v>
      </c>
      <c r="D15" s="317">
        <v>7547</v>
      </c>
      <c r="E15" s="525">
        <v>7241</v>
      </c>
      <c r="F15" s="300">
        <v>7676</v>
      </c>
      <c r="G15" s="301">
        <v>1913</v>
      </c>
      <c r="H15" s="95">
        <v>1860</v>
      </c>
      <c r="I15" s="95">
        <v>1915</v>
      </c>
      <c r="J15" s="95">
        <v>1804</v>
      </c>
      <c r="K15" s="95">
        <v>7492</v>
      </c>
      <c r="L15" s="773">
        <v>1801</v>
      </c>
      <c r="M15" s="771">
        <v>1619</v>
      </c>
      <c r="N15" s="774">
        <v>807</v>
      </c>
      <c r="O15" s="261">
        <f t="shared" si="1"/>
        <v>-0.5785900783289817</v>
      </c>
      <c r="P15" s="63">
        <f t="shared" si="2"/>
        <v>-0.5015441630636195</v>
      </c>
      <c r="Q15" s="63">
        <f t="shared" si="6"/>
        <v>0.03303180385575703</v>
      </c>
      <c r="R15" s="63">
        <f t="shared" si="3"/>
        <v>0.29172413793103447</v>
      </c>
      <c r="S15" s="63">
        <f t="shared" si="4"/>
        <v>-0.023970818134445022</v>
      </c>
      <c r="T15" s="262">
        <f t="shared" si="5"/>
        <v>0.022508028925160503</v>
      </c>
    </row>
    <row r="16" spans="1:20" ht="12.75">
      <c r="A16" s="98" t="s">
        <v>61</v>
      </c>
      <c r="B16" s="782">
        <v>62700</v>
      </c>
      <c r="C16" s="296">
        <v>45748</v>
      </c>
      <c r="D16" s="317">
        <v>37385</v>
      </c>
      <c r="E16" s="525">
        <v>34584</v>
      </c>
      <c r="F16" s="300">
        <v>28801</v>
      </c>
      <c r="G16" s="301">
        <v>4957</v>
      </c>
      <c r="H16" s="95">
        <v>4951</v>
      </c>
      <c r="I16" s="95">
        <v>5807</v>
      </c>
      <c r="J16" s="95">
        <v>7923</v>
      </c>
      <c r="K16" s="95">
        <v>23638</v>
      </c>
      <c r="L16" s="773">
        <v>8091</v>
      </c>
      <c r="M16" s="771">
        <v>6877</v>
      </c>
      <c r="N16" s="774">
        <v>998</v>
      </c>
      <c r="O16" s="261">
        <f t="shared" si="1"/>
        <v>-0.8281384535904942</v>
      </c>
      <c r="P16" s="63">
        <f t="shared" si="2"/>
        <v>-0.8548785807765014</v>
      </c>
      <c r="Q16" s="63">
        <f t="shared" si="6"/>
        <v>0.0408497400843191</v>
      </c>
      <c r="R16" s="63">
        <f t="shared" si="3"/>
        <v>-0.6229984051036682</v>
      </c>
      <c r="S16" s="63">
        <f t="shared" si="4"/>
        <v>-0.17926460886774764</v>
      </c>
      <c r="T16" s="262">
        <f t="shared" si="5"/>
        <v>0.07101505442244313</v>
      </c>
    </row>
    <row r="17" spans="1:20" ht="12.75">
      <c r="A17" s="98" t="s">
        <v>68</v>
      </c>
      <c r="B17" s="782">
        <v>430</v>
      </c>
      <c r="C17" s="296">
        <v>595</v>
      </c>
      <c r="D17" s="317">
        <v>501</v>
      </c>
      <c r="E17" s="525">
        <v>524</v>
      </c>
      <c r="F17" s="300">
        <v>511</v>
      </c>
      <c r="G17" s="301">
        <v>122</v>
      </c>
      <c r="H17" s="95">
        <v>143</v>
      </c>
      <c r="I17" s="95">
        <v>111</v>
      </c>
      <c r="J17" s="95">
        <v>124</v>
      </c>
      <c r="K17" s="95">
        <v>500</v>
      </c>
      <c r="L17" s="773">
        <v>108</v>
      </c>
      <c r="M17" s="771">
        <v>78</v>
      </c>
      <c r="N17" s="774">
        <v>36</v>
      </c>
      <c r="O17" s="261">
        <f t="shared" si="1"/>
        <v>-0.6756756756756757</v>
      </c>
      <c r="P17" s="63">
        <f t="shared" si="2"/>
        <v>-0.5384615384615384</v>
      </c>
      <c r="Q17" s="63">
        <f t="shared" si="6"/>
        <v>0.0014735377184724326</v>
      </c>
      <c r="R17" s="63">
        <f t="shared" si="3"/>
        <v>0.16279069767441862</v>
      </c>
      <c r="S17" s="63">
        <f t="shared" si="4"/>
        <v>-0.021526418786692758</v>
      </c>
      <c r="T17" s="262">
        <f t="shared" si="5"/>
        <v>0.0015021375417218702</v>
      </c>
    </row>
    <row r="18" spans="1:20" ht="12.75">
      <c r="A18" s="98" t="s">
        <v>67</v>
      </c>
      <c r="B18" s="782">
        <v>600</v>
      </c>
      <c r="C18" s="296">
        <v>664</v>
      </c>
      <c r="D18" s="317">
        <v>530</v>
      </c>
      <c r="E18" s="525">
        <v>1575</v>
      </c>
      <c r="F18" s="300">
        <v>774</v>
      </c>
      <c r="G18" s="301">
        <v>264</v>
      </c>
      <c r="H18" s="95">
        <v>187</v>
      </c>
      <c r="I18" s="95">
        <v>173</v>
      </c>
      <c r="J18" s="95">
        <v>199</v>
      </c>
      <c r="K18" s="95">
        <v>823</v>
      </c>
      <c r="L18" s="773">
        <v>447</v>
      </c>
      <c r="M18" s="771">
        <v>469</v>
      </c>
      <c r="N18" s="774">
        <v>151</v>
      </c>
      <c r="O18" s="261">
        <f t="shared" si="1"/>
        <v>-0.12716763005780346</v>
      </c>
      <c r="P18" s="63">
        <f t="shared" si="2"/>
        <v>-0.6780383795309168</v>
      </c>
      <c r="Q18" s="63">
        <f t="shared" si="6"/>
        <v>0.0061806720969260365</v>
      </c>
      <c r="R18" s="63">
        <f t="shared" si="3"/>
        <v>0.37166666666666665</v>
      </c>
      <c r="S18" s="63">
        <f t="shared" si="4"/>
        <v>0.06330749354005168</v>
      </c>
      <c r="T18" s="262">
        <f t="shared" si="5"/>
        <v>0.002472518393674198</v>
      </c>
    </row>
    <row r="19" spans="1:20" ht="12.75">
      <c r="A19" s="98" t="s">
        <v>62</v>
      </c>
      <c r="B19" s="782">
        <v>4100</v>
      </c>
      <c r="C19" s="296">
        <v>4983</v>
      </c>
      <c r="D19" s="317">
        <v>5712</v>
      </c>
      <c r="E19" s="525">
        <v>4992</v>
      </c>
      <c r="F19" s="300">
        <v>4843</v>
      </c>
      <c r="G19" s="301">
        <v>1233</v>
      </c>
      <c r="H19" s="95">
        <v>1182</v>
      </c>
      <c r="I19" s="95">
        <v>1173</v>
      </c>
      <c r="J19" s="95">
        <v>1230</v>
      </c>
      <c r="K19" s="302">
        <v>4818</v>
      </c>
      <c r="L19" s="773">
        <v>1089</v>
      </c>
      <c r="M19" s="771">
        <v>973</v>
      </c>
      <c r="N19" s="774">
        <v>500</v>
      </c>
      <c r="O19" s="261">
        <f t="shared" si="1"/>
        <v>-0.5737425404944586</v>
      </c>
      <c r="P19" s="63">
        <f t="shared" si="2"/>
        <v>-0.48612538540596095</v>
      </c>
      <c r="Q19" s="63">
        <f t="shared" si="6"/>
        <v>0.020465801645450452</v>
      </c>
      <c r="R19" s="63">
        <f t="shared" si="3"/>
        <v>0.17512195121951218</v>
      </c>
      <c r="S19" s="63">
        <f t="shared" si="4"/>
        <v>-0.005162089613875697</v>
      </c>
      <c r="T19" s="262">
        <f t="shared" si="5"/>
        <v>0.014474597352031942</v>
      </c>
    </row>
    <row r="20" spans="1:20" ht="12.75">
      <c r="A20" s="98" t="s">
        <v>60</v>
      </c>
      <c r="B20" s="782">
        <v>4500</v>
      </c>
      <c r="C20" s="296">
        <v>11371</v>
      </c>
      <c r="D20" s="317">
        <v>7487</v>
      </c>
      <c r="E20" s="525">
        <v>7436</v>
      </c>
      <c r="F20" s="300">
        <v>7984</v>
      </c>
      <c r="G20" s="301">
        <v>2494</v>
      </c>
      <c r="H20" s="95">
        <v>1693</v>
      </c>
      <c r="I20" s="95">
        <v>3292</v>
      </c>
      <c r="J20" s="95">
        <v>3596</v>
      </c>
      <c r="K20" s="302">
        <v>11075</v>
      </c>
      <c r="L20" s="773">
        <v>1841</v>
      </c>
      <c r="M20" s="771">
        <v>1076</v>
      </c>
      <c r="N20" s="774">
        <v>417</v>
      </c>
      <c r="O20" s="261">
        <f t="shared" si="1"/>
        <v>-0.8733292831105711</v>
      </c>
      <c r="P20" s="63">
        <f t="shared" si="2"/>
        <v>-0.612453531598513</v>
      </c>
      <c r="Q20" s="63">
        <f t="shared" si="6"/>
        <v>0.017068478572305677</v>
      </c>
      <c r="R20" s="63">
        <f t="shared" si="3"/>
        <v>1.461111111111111</v>
      </c>
      <c r="S20" s="63">
        <f t="shared" si="4"/>
        <v>0.3871492985971944</v>
      </c>
      <c r="T20" s="262">
        <f t="shared" si="5"/>
        <v>0.03327234654913942</v>
      </c>
    </row>
    <row r="21" spans="1:20" ht="12.75">
      <c r="A21" s="98" t="s">
        <v>58</v>
      </c>
      <c r="B21" s="782">
        <v>7300</v>
      </c>
      <c r="C21" s="296">
        <v>10839</v>
      </c>
      <c r="D21" s="317">
        <v>19025</v>
      </c>
      <c r="E21" s="525">
        <v>16012</v>
      </c>
      <c r="F21" s="300">
        <v>14661</v>
      </c>
      <c r="G21" s="301">
        <v>3236</v>
      </c>
      <c r="H21" s="95">
        <v>2902</v>
      </c>
      <c r="I21" s="95">
        <v>3411</v>
      </c>
      <c r="J21" s="95">
        <v>3199</v>
      </c>
      <c r="K21" s="302">
        <v>12748</v>
      </c>
      <c r="L21" s="773">
        <v>2805</v>
      </c>
      <c r="M21" s="771">
        <v>2161</v>
      </c>
      <c r="N21" s="774">
        <v>831</v>
      </c>
      <c r="O21" s="261">
        <f t="shared" si="1"/>
        <v>-0.7563764291996482</v>
      </c>
      <c r="P21" s="63">
        <f t="shared" si="2"/>
        <v>-0.6154558074965294</v>
      </c>
      <c r="Q21" s="63">
        <f t="shared" si="6"/>
        <v>0.034014162334738654</v>
      </c>
      <c r="R21" s="63">
        <f t="shared" si="3"/>
        <v>0.7463013698630137</v>
      </c>
      <c r="S21" s="63">
        <f t="shared" si="4"/>
        <v>-0.1304822317713662</v>
      </c>
      <c r="T21" s="262">
        <f t="shared" si="5"/>
        <v>0.0382984987637408</v>
      </c>
    </row>
    <row r="22" spans="1:20" ht="12.75">
      <c r="A22" s="98" t="s">
        <v>123</v>
      </c>
      <c r="B22" s="782">
        <v>710</v>
      </c>
      <c r="C22" s="296">
        <v>832</v>
      </c>
      <c r="D22" s="317">
        <v>1000</v>
      </c>
      <c r="E22" s="525">
        <v>878</v>
      </c>
      <c r="F22" s="300">
        <v>939</v>
      </c>
      <c r="G22" s="301">
        <v>214</v>
      </c>
      <c r="H22" s="95">
        <v>288</v>
      </c>
      <c r="I22" s="95">
        <v>230</v>
      </c>
      <c r="J22" s="95">
        <v>247</v>
      </c>
      <c r="K22" s="302">
        <v>979</v>
      </c>
      <c r="L22" s="773">
        <v>220</v>
      </c>
      <c r="M22" s="771">
        <v>181</v>
      </c>
      <c r="N22" s="774">
        <v>92</v>
      </c>
      <c r="O22" s="261">
        <f t="shared" si="1"/>
        <v>-0.6</v>
      </c>
      <c r="P22" s="63">
        <f t="shared" si="2"/>
        <v>-0.49171270718232046</v>
      </c>
      <c r="Q22" s="63">
        <f t="shared" si="6"/>
        <v>0.003765707502762883</v>
      </c>
      <c r="R22" s="63">
        <f t="shared" si="3"/>
        <v>0.3788732394366197</v>
      </c>
      <c r="S22" s="63">
        <f t="shared" si="4"/>
        <v>0.042598509052183174</v>
      </c>
      <c r="T22" s="262">
        <f t="shared" si="5"/>
        <v>0.002941185306691422</v>
      </c>
    </row>
    <row r="23" spans="1:20" ht="12.75">
      <c r="A23" s="98" t="s">
        <v>57</v>
      </c>
      <c r="B23" s="782">
        <v>26900</v>
      </c>
      <c r="C23" s="296">
        <v>18637</v>
      </c>
      <c r="D23" s="317">
        <v>18204</v>
      </c>
      <c r="E23" s="525">
        <v>18258</v>
      </c>
      <c r="F23" s="300">
        <v>10783</v>
      </c>
      <c r="G23" s="301">
        <v>4502</v>
      </c>
      <c r="H23" s="95">
        <v>3957</v>
      </c>
      <c r="I23" s="95">
        <v>4342</v>
      </c>
      <c r="J23" s="95">
        <v>6013</v>
      </c>
      <c r="K23" s="302">
        <v>18814</v>
      </c>
      <c r="L23" s="773">
        <v>6310</v>
      </c>
      <c r="M23" s="771">
        <v>5310</v>
      </c>
      <c r="N23" s="774">
        <v>980</v>
      </c>
      <c r="O23" s="261">
        <f t="shared" si="1"/>
        <v>-0.7742975587286964</v>
      </c>
      <c r="P23" s="63">
        <f t="shared" si="2"/>
        <v>-0.815442561205273</v>
      </c>
      <c r="Q23" s="63">
        <f t="shared" si="6"/>
        <v>0.04011297122508289</v>
      </c>
      <c r="R23" s="63">
        <f t="shared" si="3"/>
        <v>-0.30059479553903345</v>
      </c>
      <c r="S23" s="63">
        <f t="shared" si="4"/>
        <v>0.7447834554391172</v>
      </c>
      <c r="T23" s="262">
        <f t="shared" si="5"/>
        <v>0.056522431419910535</v>
      </c>
    </row>
    <row r="24" spans="1:20" ht="12.75">
      <c r="A24" s="98" t="s">
        <v>450</v>
      </c>
      <c r="B24" s="782">
        <v>580</v>
      </c>
      <c r="C24" s="296">
        <v>600</v>
      </c>
      <c r="D24" s="317">
        <v>706</v>
      </c>
      <c r="E24" s="525">
        <v>638</v>
      </c>
      <c r="F24" s="300">
        <v>613</v>
      </c>
      <c r="G24" s="301">
        <v>151</v>
      </c>
      <c r="H24" s="95">
        <v>160</v>
      </c>
      <c r="I24" s="95">
        <v>174</v>
      </c>
      <c r="J24" s="95">
        <v>154</v>
      </c>
      <c r="K24" s="302">
        <v>639</v>
      </c>
      <c r="L24" s="773">
        <v>158</v>
      </c>
      <c r="M24" s="771">
        <v>98</v>
      </c>
      <c r="N24" s="774">
        <v>43</v>
      </c>
      <c r="O24" s="261">
        <f t="shared" si="1"/>
        <v>-0.7528735632183908</v>
      </c>
      <c r="P24" s="63">
        <f t="shared" si="2"/>
        <v>-0.5612244897959183</v>
      </c>
      <c r="Q24" s="63">
        <f t="shared" si="6"/>
        <v>0.001760058941508739</v>
      </c>
      <c r="R24" s="63">
        <f t="shared" si="3"/>
        <v>0.10172413793103448</v>
      </c>
      <c r="S24" s="63">
        <f t="shared" si="4"/>
        <v>0.04241435562805873</v>
      </c>
      <c r="T24" s="262">
        <f t="shared" si="5"/>
        <v>0.0019197317783205502</v>
      </c>
    </row>
    <row r="25" spans="1:20" ht="14.25">
      <c r="A25" s="97" t="s">
        <v>115</v>
      </c>
      <c r="B25" s="782">
        <v>1600</v>
      </c>
      <c r="C25" s="296">
        <v>1835</v>
      </c>
      <c r="D25" s="317">
        <v>1949</v>
      </c>
      <c r="E25" s="525">
        <v>1866</v>
      </c>
      <c r="F25" s="300">
        <v>1861</v>
      </c>
      <c r="G25" s="301">
        <v>435</v>
      </c>
      <c r="H25" s="95">
        <v>399</v>
      </c>
      <c r="I25" s="95">
        <v>371</v>
      </c>
      <c r="J25" s="95">
        <v>384</v>
      </c>
      <c r="K25" s="302">
        <v>1589</v>
      </c>
      <c r="L25" s="773">
        <v>376</v>
      </c>
      <c r="M25" s="771">
        <v>349</v>
      </c>
      <c r="N25" s="774">
        <v>235</v>
      </c>
      <c r="O25" s="261">
        <f t="shared" si="1"/>
        <v>-0.3665768194070081</v>
      </c>
      <c r="P25" s="63">
        <f t="shared" si="2"/>
        <v>-0.32664756446991405</v>
      </c>
      <c r="Q25" s="63">
        <f t="shared" si="6"/>
        <v>0.009618926773361713</v>
      </c>
      <c r="R25" s="63">
        <f t="shared" si="3"/>
        <v>-0.006875</v>
      </c>
      <c r="S25" s="63">
        <f t="shared" si="4"/>
        <v>-0.1461579795808705</v>
      </c>
      <c r="T25" s="262">
        <f t="shared" si="5"/>
        <v>0.004773793107592104</v>
      </c>
    </row>
    <row r="26" spans="1:20" ht="16.5" customHeight="1">
      <c r="A26" s="98" t="s">
        <v>66</v>
      </c>
      <c r="B26" s="782">
        <v>1400</v>
      </c>
      <c r="C26" s="296">
        <v>1262</v>
      </c>
      <c r="D26" s="317">
        <v>1768</v>
      </c>
      <c r="E26" s="525">
        <v>1883</v>
      </c>
      <c r="F26" s="300">
        <v>2594</v>
      </c>
      <c r="G26" s="301">
        <v>333</v>
      </c>
      <c r="H26" s="95">
        <v>670</v>
      </c>
      <c r="I26" s="95">
        <v>335</v>
      </c>
      <c r="J26" s="95">
        <v>253</v>
      </c>
      <c r="K26" s="302">
        <v>1591</v>
      </c>
      <c r="L26" s="773">
        <v>587</v>
      </c>
      <c r="M26" s="771">
        <v>353</v>
      </c>
      <c r="N26" s="774">
        <v>158</v>
      </c>
      <c r="O26" s="261">
        <f t="shared" si="1"/>
        <v>-0.5283582089552239</v>
      </c>
      <c r="P26" s="63">
        <f t="shared" si="2"/>
        <v>-0.5524079320113314</v>
      </c>
      <c r="Q26" s="63">
        <f t="shared" si="6"/>
        <v>0.006467193319962343</v>
      </c>
      <c r="R26" s="63">
        <f t="shared" si="3"/>
        <v>0.13642857142857143</v>
      </c>
      <c r="S26" s="63">
        <f t="shared" si="4"/>
        <v>-0.3866615265998458</v>
      </c>
      <c r="T26" s="262">
        <f t="shared" si="5"/>
        <v>0.004779801657758991</v>
      </c>
    </row>
    <row r="27" spans="1:20" ht="14.25">
      <c r="A27" s="98" t="s">
        <v>113</v>
      </c>
      <c r="B27" s="782">
        <v>34600</v>
      </c>
      <c r="C27" s="296">
        <v>33839</v>
      </c>
      <c r="D27" s="317">
        <v>75536</v>
      </c>
      <c r="E27" s="525">
        <v>71275</v>
      </c>
      <c r="F27" s="300">
        <v>51185</v>
      </c>
      <c r="G27" s="301">
        <v>11267</v>
      </c>
      <c r="H27" s="95">
        <v>13853</v>
      </c>
      <c r="I27" s="95">
        <v>12602</v>
      </c>
      <c r="J27" s="95">
        <v>15859</v>
      </c>
      <c r="K27" s="302">
        <v>53581</v>
      </c>
      <c r="L27" s="773">
        <v>9797</v>
      </c>
      <c r="M27" s="771">
        <v>10478</v>
      </c>
      <c r="N27" s="774">
        <v>3977</v>
      </c>
      <c r="O27" s="261">
        <f t="shared" si="1"/>
        <v>-0.6844151721948897</v>
      </c>
      <c r="P27" s="63">
        <f t="shared" si="2"/>
        <v>-0.6204428326016416</v>
      </c>
      <c r="Q27" s="63">
        <f t="shared" si="6"/>
        <v>0.1627849862879129</v>
      </c>
      <c r="R27" s="63">
        <f t="shared" si="3"/>
        <v>0.5485838150289017</v>
      </c>
      <c r="S27" s="63">
        <f t="shared" si="4"/>
        <v>0.04681058903975774</v>
      </c>
      <c r="T27" s="262">
        <f t="shared" si="5"/>
        <v>0.16097206324599905</v>
      </c>
    </row>
    <row r="28" spans="1:20" ht="12.75">
      <c r="A28" s="97" t="s">
        <v>55</v>
      </c>
      <c r="B28" s="782">
        <v>40900</v>
      </c>
      <c r="C28" s="296">
        <v>52711</v>
      </c>
      <c r="D28" s="317">
        <v>57350</v>
      </c>
      <c r="E28" s="525">
        <v>47884</v>
      </c>
      <c r="F28" s="300">
        <v>46326</v>
      </c>
      <c r="G28" s="301">
        <v>10597</v>
      </c>
      <c r="H28" s="95">
        <v>15204</v>
      </c>
      <c r="I28" s="95">
        <v>12211</v>
      </c>
      <c r="J28" s="95">
        <v>11024</v>
      </c>
      <c r="K28" s="302">
        <v>49036</v>
      </c>
      <c r="L28" s="773">
        <v>11258</v>
      </c>
      <c r="M28" s="771">
        <v>8748</v>
      </c>
      <c r="N28" s="774">
        <v>4287</v>
      </c>
      <c r="O28" s="261">
        <f t="shared" si="1"/>
        <v>-0.6489231021210384</v>
      </c>
      <c r="P28" s="63">
        <f t="shared" si="2"/>
        <v>-0.5099451303155007</v>
      </c>
      <c r="Q28" s="63">
        <f t="shared" si="6"/>
        <v>0.17547378330809218</v>
      </c>
      <c r="R28" s="63">
        <f t="shared" si="3"/>
        <v>0.1989242053789731</v>
      </c>
      <c r="S28" s="63">
        <f t="shared" si="4"/>
        <v>0.058498467383326855</v>
      </c>
      <c r="T28" s="262">
        <f t="shared" si="5"/>
        <v>0.14731763299174724</v>
      </c>
    </row>
    <row r="29" spans="1:20" ht="14.25">
      <c r="A29" s="97" t="s">
        <v>114</v>
      </c>
      <c r="B29" s="782">
        <v>55700</v>
      </c>
      <c r="C29" s="296">
        <v>23976</v>
      </c>
      <c r="D29" s="317">
        <v>95198</v>
      </c>
      <c r="E29" s="525">
        <v>114104</v>
      </c>
      <c r="F29" s="300">
        <v>94697</v>
      </c>
      <c r="G29" s="301">
        <v>20666</v>
      </c>
      <c r="H29" s="95">
        <v>23388</v>
      </c>
      <c r="I29" s="95">
        <v>21972</v>
      </c>
      <c r="J29" s="95">
        <v>33601</v>
      </c>
      <c r="K29" s="302">
        <v>99627</v>
      </c>
      <c r="L29" s="773">
        <v>21313</v>
      </c>
      <c r="M29" s="771">
        <v>20923</v>
      </c>
      <c r="N29" s="774">
        <v>3596</v>
      </c>
      <c r="O29" s="261">
        <f t="shared" si="1"/>
        <v>-0.8363371563808484</v>
      </c>
      <c r="P29" s="63">
        <f t="shared" si="2"/>
        <v>-0.828131721072504</v>
      </c>
      <c r="Q29" s="63">
        <f t="shared" si="6"/>
        <v>0.14719004543407965</v>
      </c>
      <c r="R29" s="63">
        <f t="shared" si="3"/>
        <v>0.7886355475763016</v>
      </c>
      <c r="S29" s="63">
        <f t="shared" si="4"/>
        <v>0.05206078334054933</v>
      </c>
      <c r="T29" s="262">
        <f t="shared" si="5"/>
        <v>0.2993069137382495</v>
      </c>
    </row>
    <row r="30" spans="1:20" ht="12.75">
      <c r="A30" s="98" t="s">
        <v>65</v>
      </c>
      <c r="B30" s="782">
        <v>1100</v>
      </c>
      <c r="C30" s="296">
        <v>1144</v>
      </c>
      <c r="D30" s="317">
        <v>1355</v>
      </c>
      <c r="E30" s="525">
        <v>1333</v>
      </c>
      <c r="F30" s="300">
        <v>1287</v>
      </c>
      <c r="G30" s="301">
        <v>326</v>
      </c>
      <c r="H30" s="95">
        <v>317</v>
      </c>
      <c r="I30" s="95">
        <v>332</v>
      </c>
      <c r="J30" s="95">
        <v>388</v>
      </c>
      <c r="K30" s="302">
        <v>1363</v>
      </c>
      <c r="L30" s="773">
        <v>348</v>
      </c>
      <c r="M30" s="771">
        <v>386</v>
      </c>
      <c r="N30" s="774">
        <v>73</v>
      </c>
      <c r="O30" s="261">
        <f t="shared" si="1"/>
        <v>-0.7801204819277109</v>
      </c>
      <c r="P30" s="63">
        <f t="shared" si="2"/>
        <v>-0.810880829015544</v>
      </c>
      <c r="Q30" s="63">
        <f t="shared" si="6"/>
        <v>0.002988007040235766</v>
      </c>
      <c r="R30" s="63">
        <f t="shared" si="3"/>
        <v>0.2390909090909091</v>
      </c>
      <c r="S30" s="63">
        <f t="shared" si="4"/>
        <v>0.059052059052059055</v>
      </c>
      <c r="T30" s="262">
        <f t="shared" si="5"/>
        <v>0.004094826938733818</v>
      </c>
    </row>
    <row r="31" spans="1:20" ht="12.75">
      <c r="A31" s="98" t="s">
        <v>64</v>
      </c>
      <c r="B31" s="782">
        <v>1100</v>
      </c>
      <c r="C31" s="296">
        <v>1105</v>
      </c>
      <c r="D31" s="317">
        <v>1097</v>
      </c>
      <c r="E31" s="525">
        <v>929</v>
      </c>
      <c r="F31" s="300">
        <v>962</v>
      </c>
      <c r="G31" s="301">
        <v>211</v>
      </c>
      <c r="H31" s="95">
        <v>206</v>
      </c>
      <c r="I31" s="95">
        <v>182</v>
      </c>
      <c r="J31" s="95">
        <v>209</v>
      </c>
      <c r="K31" s="302">
        <v>808</v>
      </c>
      <c r="L31" s="773">
        <v>162</v>
      </c>
      <c r="M31" s="771">
        <v>109</v>
      </c>
      <c r="N31" s="774">
        <v>72</v>
      </c>
      <c r="O31" s="261">
        <f t="shared" si="1"/>
        <v>-0.6043956043956044</v>
      </c>
      <c r="P31" s="63">
        <f t="shared" si="2"/>
        <v>-0.3394495412844037</v>
      </c>
      <c r="Q31" s="63">
        <f t="shared" si="6"/>
        <v>0.0029470754369448652</v>
      </c>
      <c r="R31" s="63">
        <f t="shared" si="3"/>
        <v>-0.26545454545454544</v>
      </c>
      <c r="S31" s="63">
        <f t="shared" si="4"/>
        <v>-0.1600831600831601</v>
      </c>
      <c r="T31" s="262">
        <f t="shared" si="5"/>
        <v>0.0024274542674225423</v>
      </c>
    </row>
    <row r="32" spans="1:20" ht="12.75">
      <c r="A32" s="98" t="s">
        <v>63</v>
      </c>
      <c r="B32" s="782">
        <v>5000</v>
      </c>
      <c r="C32" s="296">
        <v>3919</v>
      </c>
      <c r="D32" s="317">
        <v>4743</v>
      </c>
      <c r="E32" s="525">
        <v>4016</v>
      </c>
      <c r="F32" s="300">
        <v>3630</v>
      </c>
      <c r="G32" s="301">
        <v>906</v>
      </c>
      <c r="H32" s="95">
        <v>1006</v>
      </c>
      <c r="I32" s="95">
        <v>1447</v>
      </c>
      <c r="J32" s="95">
        <v>840</v>
      </c>
      <c r="K32" s="302">
        <v>4199</v>
      </c>
      <c r="L32" s="773">
        <v>798</v>
      </c>
      <c r="M32" s="771">
        <v>804</v>
      </c>
      <c r="N32" s="774">
        <v>287</v>
      </c>
      <c r="O32" s="261">
        <f t="shared" si="1"/>
        <v>-0.801658604008293</v>
      </c>
      <c r="P32" s="63">
        <f t="shared" si="2"/>
        <v>-0.6430348258706468</v>
      </c>
      <c r="Q32" s="63">
        <f t="shared" si="6"/>
        <v>0.01174737014448856</v>
      </c>
      <c r="R32" s="63">
        <f t="shared" si="3"/>
        <v>-0.1602</v>
      </c>
      <c r="S32" s="63">
        <f t="shared" si="4"/>
        <v>0.15674931129476585</v>
      </c>
      <c r="T32" s="262">
        <f t="shared" si="5"/>
        <v>0.012614951075380266</v>
      </c>
    </row>
    <row r="33" spans="1:20" ht="12.75">
      <c r="A33" s="97" t="s">
        <v>70</v>
      </c>
      <c r="B33" s="782">
        <v>13900</v>
      </c>
      <c r="C33" s="296">
        <v>9274</v>
      </c>
      <c r="D33" s="317">
        <v>8059</v>
      </c>
      <c r="E33" s="525">
        <v>5528</v>
      </c>
      <c r="F33" s="300">
        <v>5919</v>
      </c>
      <c r="G33" s="301">
        <v>1607</v>
      </c>
      <c r="H33" s="95">
        <v>2234</v>
      </c>
      <c r="I33" s="95">
        <v>1566</v>
      </c>
      <c r="J33" s="95">
        <v>1494</v>
      </c>
      <c r="K33" s="302">
        <v>6901</v>
      </c>
      <c r="L33" s="773">
        <v>2049</v>
      </c>
      <c r="M33" s="771">
        <v>2228</v>
      </c>
      <c r="N33" s="774">
        <v>4157</v>
      </c>
      <c r="O33" s="261">
        <f t="shared" si="1"/>
        <v>1.6545338441890165</v>
      </c>
      <c r="P33" s="63">
        <f t="shared" si="2"/>
        <v>0.8657989228007181</v>
      </c>
      <c r="Q33" s="63">
        <f t="shared" si="6"/>
        <v>0.17015267488027505</v>
      </c>
      <c r="R33" s="63">
        <f t="shared" si="3"/>
        <v>-0.5035251798561151</v>
      </c>
      <c r="S33" s="63">
        <f t="shared" si="4"/>
        <v>0.16590640310863322</v>
      </c>
      <c r="T33" s="262">
        <f t="shared" si="5"/>
        <v>0.020732502350845252</v>
      </c>
    </row>
    <row r="34" spans="1:20" ht="20.25" customHeight="1">
      <c r="A34" s="94" t="s">
        <v>71</v>
      </c>
      <c r="B34" s="782">
        <v>296920</v>
      </c>
      <c r="C34" s="296">
        <v>266542</v>
      </c>
      <c r="D34" s="317">
        <v>392777</v>
      </c>
      <c r="E34" s="525">
        <v>382386</v>
      </c>
      <c r="F34" s="300">
        <v>321836</v>
      </c>
      <c r="G34" s="303">
        <v>73203</v>
      </c>
      <c r="H34" s="93">
        <v>82435</v>
      </c>
      <c r="I34" s="93">
        <v>80122</v>
      </c>
      <c r="J34" s="93">
        <v>97099</v>
      </c>
      <c r="K34" s="300">
        <v>332859</v>
      </c>
      <c r="L34" s="549">
        <f>SUM(L13:L33)</f>
        <v>76476</v>
      </c>
      <c r="M34" s="772">
        <f>SUM(M13:M33)</f>
        <v>69209</v>
      </c>
      <c r="N34" s="774">
        <f>SUM(N13:N33)</f>
        <v>24431</v>
      </c>
      <c r="O34" s="261">
        <f t="shared" si="1"/>
        <v>-0.6950775068021268</v>
      </c>
      <c r="P34" s="63">
        <f t="shared" si="2"/>
        <v>-0.6469967778757099</v>
      </c>
      <c r="Q34" s="63">
        <f t="shared" si="6"/>
        <v>1</v>
      </c>
      <c r="R34" s="63">
        <f t="shared" si="3"/>
        <v>0.1210393371952041</v>
      </c>
      <c r="S34" s="63">
        <f t="shared" si="4"/>
        <v>0.034250363539193876</v>
      </c>
      <c r="T34" s="262">
        <f t="shared" si="5"/>
        <v>1</v>
      </c>
    </row>
    <row r="35" spans="1:20" s="102" customFormat="1" ht="20.25" customHeight="1">
      <c r="A35" s="100" t="s">
        <v>72</v>
      </c>
      <c r="B35" s="784">
        <v>1.5689133294242563</v>
      </c>
      <c r="C35" s="297">
        <v>1.7648515507058293</v>
      </c>
      <c r="D35" s="305">
        <f aca="true" t="shared" si="7" ref="D35:M35">D34/D6</f>
        <v>1.6635832666251593</v>
      </c>
      <c r="E35" s="298">
        <f t="shared" si="7"/>
        <v>1.7532921282371066</v>
      </c>
      <c r="F35" s="305">
        <f t="shared" si="7"/>
        <v>1.7272273534731204</v>
      </c>
      <c r="G35" s="304">
        <f t="shared" si="7"/>
        <v>1.8162262746557498</v>
      </c>
      <c r="H35" s="101">
        <f t="shared" si="7"/>
        <v>1.7249785515495197</v>
      </c>
      <c r="I35" s="101">
        <f t="shared" si="7"/>
        <v>1.752833078101072</v>
      </c>
      <c r="J35" s="101">
        <f t="shared" si="7"/>
        <v>1.6817465403467446</v>
      </c>
      <c r="K35" s="305">
        <f t="shared" si="7"/>
        <v>1.7377950412705374</v>
      </c>
      <c r="L35" s="304">
        <f t="shared" si="7"/>
        <v>1.7250355265829067</v>
      </c>
      <c r="M35" s="101">
        <f t="shared" si="7"/>
        <v>1.776274927495316</v>
      </c>
      <c r="N35" s="305">
        <f>N34/N6</f>
        <v>2.4927048260381595</v>
      </c>
      <c r="O35" s="263"/>
      <c r="P35" s="70"/>
      <c r="Q35" s="70"/>
      <c r="R35" s="70"/>
      <c r="S35" s="70"/>
      <c r="T35" s="264"/>
    </row>
    <row r="36" spans="1:20" s="102" customFormat="1" ht="20.25" customHeight="1">
      <c r="A36" s="652"/>
      <c r="B36" s="653"/>
      <c r="C36" s="653"/>
      <c r="D36" s="654"/>
      <c r="E36" s="654"/>
      <c r="F36" s="654"/>
      <c r="G36" s="654"/>
      <c r="H36" s="654"/>
      <c r="I36" s="654"/>
      <c r="J36" s="654"/>
      <c r="K36" s="654"/>
      <c r="L36" s="654"/>
      <c r="M36" s="654"/>
      <c r="N36" s="654"/>
      <c r="O36" s="63"/>
      <c r="P36" s="63"/>
      <c r="Q36" s="63"/>
      <c r="R36" s="63"/>
      <c r="S36" s="63"/>
      <c r="T36" s="63"/>
    </row>
    <row r="37" spans="1:20" ht="12.75">
      <c r="A37" s="23" t="s">
        <v>34</v>
      </c>
      <c r="B37" s="676"/>
      <c r="C37" s="677"/>
      <c r="D37" s="647"/>
      <c r="E37" s="647"/>
      <c r="F37" s="103"/>
      <c r="G37" s="104"/>
      <c r="H37" s="104"/>
      <c r="I37" s="105"/>
      <c r="J37" s="105"/>
      <c r="K37" s="88"/>
      <c r="L37" s="88"/>
      <c r="M37" s="88"/>
      <c r="N37" s="59"/>
      <c r="O37" s="56"/>
      <c r="P37" s="56"/>
      <c r="Q37" s="56"/>
      <c r="R37" s="56"/>
      <c r="S37" s="56"/>
      <c r="T37" s="56"/>
    </row>
    <row r="38" spans="1:20" ht="12.75">
      <c r="A38" s="619" t="s">
        <v>403</v>
      </c>
      <c r="B38" s="619"/>
      <c r="C38" s="619"/>
      <c r="D38" s="619"/>
      <c r="E38" s="619"/>
      <c r="F38" s="103"/>
      <c r="G38" s="104"/>
      <c r="H38" s="104"/>
      <c r="I38" s="105"/>
      <c r="J38" s="105"/>
      <c r="K38" s="88"/>
      <c r="L38" s="88"/>
      <c r="M38" s="88"/>
      <c r="N38" s="59"/>
      <c r="O38" s="56"/>
      <c r="P38" s="56"/>
      <c r="Q38" s="56"/>
      <c r="R38" s="56"/>
      <c r="S38" s="56"/>
      <c r="T38" s="56"/>
    </row>
    <row r="39" spans="1:20" ht="12.75">
      <c r="A39" s="675"/>
      <c r="B39" s="675"/>
      <c r="C39" s="675"/>
      <c r="D39" s="675"/>
      <c r="E39" s="29"/>
      <c r="F39" s="103"/>
      <c r="G39" s="104"/>
      <c r="H39" s="104"/>
      <c r="I39" s="105"/>
      <c r="J39" s="105"/>
      <c r="K39" s="88"/>
      <c r="L39" s="88"/>
      <c r="M39" s="88"/>
      <c r="N39" s="59"/>
      <c r="O39" s="56"/>
      <c r="P39" s="56"/>
      <c r="Q39" s="56"/>
      <c r="R39" s="56"/>
      <c r="S39" s="56"/>
      <c r="T39" s="56"/>
    </row>
    <row r="40" spans="1:20" ht="12.75">
      <c r="A40" s="649" t="s">
        <v>35</v>
      </c>
      <c r="B40" s="675"/>
      <c r="C40" s="675"/>
      <c r="D40" s="675"/>
      <c r="E40" s="29"/>
      <c r="F40" s="103"/>
      <c r="G40" s="104"/>
      <c r="H40" s="104"/>
      <c r="I40" s="105"/>
      <c r="J40" s="105"/>
      <c r="K40" s="88"/>
      <c r="L40" s="88"/>
      <c r="M40" s="88"/>
      <c r="N40" s="59"/>
      <c r="O40" s="56"/>
      <c r="P40" s="56"/>
      <c r="Q40" s="56"/>
      <c r="R40" s="56"/>
      <c r="S40" s="56"/>
      <c r="T40" s="56"/>
    </row>
    <row r="41" spans="1:20" ht="12.75">
      <c r="A41" s="651" t="s">
        <v>73</v>
      </c>
      <c r="B41" s="678"/>
      <c r="C41" s="678"/>
      <c r="D41" s="679"/>
      <c r="E41" s="679"/>
      <c r="F41" s="103"/>
      <c r="G41" s="103"/>
      <c r="H41" s="103"/>
      <c r="I41" s="106"/>
      <c r="J41" s="106"/>
      <c r="K41" s="84"/>
      <c r="L41" s="84"/>
      <c r="M41" s="84"/>
      <c r="N41" s="31"/>
      <c r="P41" s="47"/>
      <c r="Q41" s="47"/>
      <c r="R41" s="47"/>
      <c r="S41" s="47"/>
      <c r="T41" s="47"/>
    </row>
    <row r="42" spans="1:20" ht="12.75">
      <c r="A42" s="651" t="s">
        <v>74</v>
      </c>
      <c r="B42" s="107"/>
      <c r="C42" s="107"/>
      <c r="D42" s="678"/>
      <c r="E42" s="679"/>
      <c r="F42" s="103"/>
      <c r="G42" s="103"/>
      <c r="H42" s="103"/>
      <c r="I42" s="106"/>
      <c r="J42" s="106"/>
      <c r="K42" s="84"/>
      <c r="L42" s="84"/>
      <c r="M42" s="84"/>
      <c r="N42" s="59"/>
      <c r="P42" s="47"/>
      <c r="Q42" s="47"/>
      <c r="R42" s="47"/>
      <c r="S42" s="47"/>
      <c r="T42" s="47"/>
    </row>
    <row r="43" spans="1:20" ht="12.75">
      <c r="A43" s="651" t="s">
        <v>75</v>
      </c>
      <c r="B43" s="651"/>
      <c r="C43" s="651"/>
      <c r="D43" s="107"/>
      <c r="E43" s="679"/>
      <c r="F43" s="103"/>
      <c r="G43" s="103"/>
      <c r="H43" s="103"/>
      <c r="I43" s="106"/>
      <c r="J43" s="106"/>
      <c r="K43" s="84"/>
      <c r="L43" s="84"/>
      <c r="M43" s="84"/>
      <c r="N43" s="59"/>
      <c r="P43" s="47"/>
      <c r="Q43" s="47"/>
      <c r="R43" s="47"/>
      <c r="S43" s="47"/>
      <c r="T43" s="47"/>
    </row>
    <row r="44" spans="1:20" ht="12.75">
      <c r="A44" s="651" t="s">
        <v>265</v>
      </c>
      <c r="B44" s="651"/>
      <c r="C44" s="651"/>
      <c r="D44" s="651"/>
      <c r="E44" s="679"/>
      <c r="F44" s="103"/>
      <c r="G44" s="103"/>
      <c r="H44" s="103"/>
      <c r="I44" s="106"/>
      <c r="J44" s="106"/>
      <c r="K44" s="84"/>
      <c r="L44" s="84"/>
      <c r="M44" s="84"/>
      <c r="N44" s="59"/>
      <c r="P44" s="47"/>
      <c r="Q44" s="47"/>
      <c r="R44" s="47"/>
      <c r="S44" s="47"/>
      <c r="T44" s="47"/>
    </row>
    <row r="45" spans="1:20" ht="12.75">
      <c r="A45" s="678"/>
      <c r="B45" s="651"/>
      <c r="C45" s="651"/>
      <c r="D45" s="651"/>
      <c r="E45" s="679"/>
      <c r="F45" s="103"/>
      <c r="G45" s="103"/>
      <c r="H45" s="103"/>
      <c r="I45" s="106"/>
      <c r="J45" s="106"/>
      <c r="K45" s="84"/>
      <c r="L45" s="84"/>
      <c r="M45" s="84"/>
      <c r="N45" s="31"/>
      <c r="P45" s="47"/>
      <c r="Q45" s="47"/>
      <c r="R45" s="47"/>
      <c r="S45" s="47"/>
      <c r="T45" s="47"/>
    </row>
    <row r="46" spans="1:20" ht="12.75" customHeight="1">
      <c r="A46" s="74" t="s">
        <v>402</v>
      </c>
      <c r="B46" s="74"/>
      <c r="C46" s="74"/>
      <c r="D46" s="74"/>
      <c r="E46" s="74"/>
      <c r="F46" s="74"/>
      <c r="G46" s="74"/>
      <c r="H46" s="74"/>
      <c r="I46" s="108"/>
      <c r="J46" s="108"/>
      <c r="K46" s="84"/>
      <c r="L46" s="84"/>
      <c r="M46" s="84"/>
      <c r="N46" s="59"/>
      <c r="P46" s="47"/>
      <c r="Q46" s="47"/>
      <c r="R46" s="47"/>
      <c r="S46" s="47"/>
      <c r="T46" s="47"/>
    </row>
    <row r="47" spans="1:20" ht="12.75">
      <c r="A47" s="74" t="s">
        <v>401</v>
      </c>
      <c r="B47" s="74"/>
      <c r="C47" s="74"/>
      <c r="D47" s="74"/>
      <c r="E47" s="74"/>
      <c r="F47" s="74"/>
      <c r="G47" s="74"/>
      <c r="H47" s="74"/>
      <c r="I47" s="110"/>
      <c r="J47" s="110"/>
      <c r="N47" s="59"/>
      <c r="P47" s="47"/>
      <c r="Q47" s="47"/>
      <c r="R47" s="47"/>
      <c r="S47" s="47"/>
      <c r="T47" s="47"/>
    </row>
    <row r="48" ht="12.75">
      <c r="N48" s="59"/>
    </row>
    <row r="49" ht="12.75">
      <c r="N49" s="59"/>
    </row>
    <row r="50" ht="12.75">
      <c r="N50" s="59"/>
    </row>
    <row r="51" ht="12.75">
      <c r="N51" s="31"/>
    </row>
    <row r="52" ht="12.75">
      <c r="N52" s="59"/>
    </row>
    <row r="53" ht="12.75">
      <c r="N53" s="22"/>
    </row>
    <row r="54" ht="12.75">
      <c r="N54" s="72"/>
    </row>
    <row r="57" ht="12.75">
      <c r="N57" s="109"/>
    </row>
    <row r="58" ht="12.75">
      <c r="N58" s="109"/>
    </row>
    <row r="59" ht="12.75">
      <c r="N59" s="236"/>
    </row>
    <row r="60" ht="12.75">
      <c r="N60" s="236"/>
    </row>
    <row r="61" ht="12.75">
      <c r="N61" s="236"/>
    </row>
    <row r="62" ht="12.75">
      <c r="N62" s="109"/>
    </row>
    <row r="63" ht="12.75">
      <c r="N63" s="510"/>
    </row>
    <row r="64" ht="12.75">
      <c r="N64" s="109"/>
    </row>
  </sheetData>
  <sheetProtection/>
  <protectedRanges>
    <protectedRange sqref="B5:F5 K5" name="Range1"/>
    <protectedRange sqref="K37:M40" name="Range1_2"/>
    <protectedRange sqref="E39:E40" name="Range1_1"/>
    <protectedRange sqref="G4 E4" name="Range1_3"/>
    <protectedRange sqref="N54 N3" name="Range1_4"/>
    <protectedRange sqref="E9" name="Range1_4_1"/>
  </protectedRanges>
  <mergeCells count="9">
    <mergeCell ref="L4:N4"/>
    <mergeCell ref="G4:K4"/>
    <mergeCell ref="A4:A5"/>
    <mergeCell ref="R4:R5"/>
    <mergeCell ref="S4:S5"/>
    <mergeCell ref="T4:T5"/>
    <mergeCell ref="O4:O5"/>
    <mergeCell ref="P4:P5"/>
    <mergeCell ref="Q4:Q5"/>
  </mergeCells>
  <hyperlinks>
    <hyperlink ref="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9" r:id="rId1"/>
  <headerFooter alignWithMargins="0">
    <oddHeader>&amp;CTribunal Statistics Quarterly
October to December 2013</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25"/>
  <sheetViews>
    <sheetView zoomScale="85" zoomScaleNormal="85" zoomScalePageLayoutView="0" workbookViewId="0" topLeftCell="A1">
      <selection activeCell="N8" sqref="N8"/>
    </sheetView>
  </sheetViews>
  <sheetFormatPr defaultColWidth="9.140625" defaultRowHeight="12.75"/>
  <cols>
    <col min="1" max="1" width="25.00390625" style="0" customWidth="1"/>
    <col min="2" max="2" width="10.8515625" style="0" bestFit="1" customWidth="1"/>
    <col min="3" max="4" width="10.57421875" style="0" bestFit="1" customWidth="1"/>
    <col min="5" max="5" width="10.421875" style="0" bestFit="1" customWidth="1"/>
    <col min="6" max="6" width="10.140625" style="0" bestFit="1" customWidth="1"/>
    <col min="7" max="7" width="9.7109375" style="0" bestFit="1" customWidth="1"/>
    <col min="8" max="9" width="9.421875" style="0" bestFit="1" customWidth="1"/>
    <col min="10" max="10" width="9.8515625" style="0" bestFit="1" customWidth="1"/>
    <col min="11" max="11" width="10.8515625" style="109" bestFit="1" customWidth="1"/>
    <col min="12" max="13" width="9.421875" style="109" bestFit="1" customWidth="1"/>
    <col min="14" max="14" width="9.28125" style="109" bestFit="1" customWidth="1"/>
    <col min="15" max="17" width="8.140625" style="0" customWidth="1"/>
    <col min="18" max="18" width="8.7109375" style="0" customWidth="1"/>
    <col min="19" max="19" width="8.57421875" style="0" customWidth="1"/>
    <col min="20" max="20" width="8.7109375" style="0" customWidth="1"/>
  </cols>
  <sheetData>
    <row r="1" spans="1:23" ht="15">
      <c r="A1" s="8" t="s">
        <v>76</v>
      </c>
      <c r="B1" s="111"/>
      <c r="C1" s="111"/>
      <c r="D1" s="111"/>
      <c r="E1" s="109"/>
      <c r="F1" s="109"/>
      <c r="G1" s="109"/>
      <c r="H1" s="109"/>
      <c r="I1" s="109"/>
      <c r="J1" s="109"/>
      <c r="O1" s="109"/>
      <c r="P1" s="109"/>
      <c r="Q1" s="109"/>
      <c r="T1" s="12" t="s">
        <v>12</v>
      </c>
      <c r="U1" s="111"/>
      <c r="V1" s="111"/>
      <c r="W1" s="111"/>
    </row>
    <row r="2" spans="1:17" ht="15">
      <c r="A2" s="8" t="s">
        <v>270</v>
      </c>
      <c r="B2" s="111"/>
      <c r="C2" s="111"/>
      <c r="D2" s="111"/>
      <c r="E2" s="109"/>
      <c r="F2" s="109"/>
      <c r="G2" s="109"/>
      <c r="H2" s="109"/>
      <c r="I2" s="109"/>
      <c r="J2" s="109"/>
      <c r="O2" s="109"/>
      <c r="P2" s="109"/>
      <c r="Q2" s="109"/>
    </row>
    <row r="3" spans="1:17" ht="12.75">
      <c r="A3" s="112"/>
      <c r="B3" s="113"/>
      <c r="C3" s="113"/>
      <c r="D3" s="113"/>
      <c r="E3" s="113"/>
      <c r="F3" s="114"/>
      <c r="G3" s="114"/>
      <c r="H3" s="114"/>
      <c r="I3" s="114"/>
      <c r="J3" s="114"/>
      <c r="K3" s="115"/>
      <c r="L3" s="115"/>
      <c r="M3" s="115"/>
      <c r="N3" s="115"/>
      <c r="O3" s="116"/>
      <c r="P3" s="116"/>
      <c r="Q3" s="116"/>
    </row>
    <row r="4" spans="1:21" ht="12.75" customHeight="1">
      <c r="A4" s="117"/>
      <c r="B4" s="265" t="s">
        <v>13</v>
      </c>
      <c r="C4" s="33" t="s">
        <v>14</v>
      </c>
      <c r="D4" s="265" t="s">
        <v>15</v>
      </c>
      <c r="E4" s="270" t="s">
        <v>77</v>
      </c>
      <c r="F4" s="437" t="s">
        <v>17</v>
      </c>
      <c r="G4" s="815" t="s">
        <v>18</v>
      </c>
      <c r="H4" s="820"/>
      <c r="I4" s="820"/>
      <c r="J4" s="820"/>
      <c r="K4" s="821"/>
      <c r="L4" s="812" t="s">
        <v>266</v>
      </c>
      <c r="M4" s="813"/>
      <c r="N4" s="814"/>
      <c r="O4" s="797" t="s">
        <v>327</v>
      </c>
      <c r="P4" s="799" t="s">
        <v>328</v>
      </c>
      <c r="Q4" s="799" t="s">
        <v>329</v>
      </c>
      <c r="R4" s="797" t="s">
        <v>19</v>
      </c>
      <c r="S4" s="799" t="s">
        <v>20</v>
      </c>
      <c r="T4" s="801" t="s">
        <v>21</v>
      </c>
      <c r="U4" s="16"/>
    </row>
    <row r="5" spans="1:21" s="91" customFormat="1" ht="63" customHeight="1">
      <c r="A5" s="118"/>
      <c r="B5" s="257" t="s">
        <v>23</v>
      </c>
      <c r="C5" s="34" t="s">
        <v>23</v>
      </c>
      <c r="D5" s="257" t="s">
        <v>23</v>
      </c>
      <c r="E5" s="265" t="s">
        <v>23</v>
      </c>
      <c r="F5" s="251" t="s">
        <v>23</v>
      </c>
      <c r="G5" s="58" t="s">
        <v>300</v>
      </c>
      <c r="H5" s="58" t="s">
        <v>301</v>
      </c>
      <c r="I5" s="58" t="s">
        <v>302</v>
      </c>
      <c r="J5" s="58" t="s">
        <v>303</v>
      </c>
      <c r="K5" s="440" t="s">
        <v>23</v>
      </c>
      <c r="L5" s="58" t="s">
        <v>300</v>
      </c>
      <c r="M5" s="58" t="s">
        <v>301</v>
      </c>
      <c r="N5" s="58" t="s">
        <v>302</v>
      </c>
      <c r="O5" s="798"/>
      <c r="P5" s="800"/>
      <c r="Q5" s="800"/>
      <c r="R5" s="798"/>
      <c r="S5" s="800"/>
      <c r="T5" s="802"/>
      <c r="U5" s="90"/>
    </row>
    <row r="6" spans="1:21" ht="46.5" customHeight="1">
      <c r="A6" s="119" t="s">
        <v>162</v>
      </c>
      <c r="B6" s="258">
        <v>184683</v>
      </c>
      <c r="C6" s="59">
        <v>205891</v>
      </c>
      <c r="D6" s="258">
        <v>172649</v>
      </c>
      <c r="E6" s="258">
        <v>146104</v>
      </c>
      <c r="F6" s="253">
        <v>122371</v>
      </c>
      <c r="G6" s="252">
        <v>26563</v>
      </c>
      <c r="H6" s="59">
        <v>25748</v>
      </c>
      <c r="I6" s="59">
        <v>27768</v>
      </c>
      <c r="J6" s="59">
        <v>23844</v>
      </c>
      <c r="K6" s="253">
        <v>103923</v>
      </c>
      <c r="L6" s="59">
        <f>SUM(L7:L11)</f>
        <v>31396</v>
      </c>
      <c r="M6" s="59">
        <f>SUM(M7:M11)</f>
        <v>27267</v>
      </c>
      <c r="N6" s="59">
        <f>SUM(N7:N11)</f>
        <v>24613</v>
      </c>
      <c r="O6" s="259">
        <f aca="true" t="shared" si="0" ref="O6:O11">(N6-I6)/I6</f>
        <v>-0.11361999423797177</v>
      </c>
      <c r="P6" s="60">
        <f aca="true" t="shared" si="1" ref="P6:P11">(N6-M6)/M6</f>
        <v>-0.09733377342575274</v>
      </c>
      <c r="Q6" s="260">
        <f aca="true" t="shared" si="2" ref="Q6:Q11">N6/$N$6</f>
        <v>1</v>
      </c>
      <c r="R6" s="259">
        <f aca="true" t="shared" si="3" ref="R6:R11">(K6-B6)/B6</f>
        <v>-0.4372898425951495</v>
      </c>
      <c r="S6" s="60">
        <f aca="true" t="shared" si="4" ref="S6:S11">(K6-F6)/F6</f>
        <v>-0.1507546722671221</v>
      </c>
      <c r="T6" s="260">
        <f aca="true" t="shared" si="5" ref="T6:T11">K6/$K$6</f>
        <v>1</v>
      </c>
      <c r="U6" s="16"/>
    </row>
    <row r="7" spans="1:21" ht="12.75">
      <c r="A7" s="120" t="s">
        <v>78</v>
      </c>
      <c r="B7" s="258">
        <v>12485</v>
      </c>
      <c r="C7" s="59">
        <v>11435</v>
      </c>
      <c r="D7" s="258">
        <v>18468</v>
      </c>
      <c r="E7" s="258">
        <v>16746</v>
      </c>
      <c r="F7" s="253">
        <v>13346</v>
      </c>
      <c r="G7" s="254">
        <v>2856</v>
      </c>
      <c r="H7" s="62">
        <v>2610</v>
      </c>
      <c r="I7" s="62">
        <v>2713</v>
      </c>
      <c r="J7" s="62">
        <v>2954</v>
      </c>
      <c r="K7" s="253">
        <v>11133</v>
      </c>
      <c r="L7" s="62">
        <v>3162</v>
      </c>
      <c r="M7" s="62">
        <v>2926</v>
      </c>
      <c r="N7" s="59">
        <v>2145</v>
      </c>
      <c r="O7" s="261">
        <f t="shared" si="0"/>
        <v>-0.20936232952451161</v>
      </c>
      <c r="P7" s="63">
        <f t="shared" si="1"/>
        <v>-0.2669172932330827</v>
      </c>
      <c r="Q7" s="262">
        <f t="shared" si="2"/>
        <v>0.08714906756592045</v>
      </c>
      <c r="R7" s="261">
        <f t="shared" si="3"/>
        <v>-0.10828994793752503</v>
      </c>
      <c r="S7" s="63">
        <f t="shared" si="4"/>
        <v>-0.16581747340026975</v>
      </c>
      <c r="T7" s="262">
        <f t="shared" si="5"/>
        <v>0.1071273923962934</v>
      </c>
      <c r="U7" s="16"/>
    </row>
    <row r="8" spans="1:21" ht="12.75">
      <c r="A8" s="120" t="s">
        <v>79</v>
      </c>
      <c r="B8" s="258">
        <v>23306</v>
      </c>
      <c r="C8" s="59">
        <v>24552</v>
      </c>
      <c r="D8" s="258">
        <v>44548</v>
      </c>
      <c r="E8" s="258">
        <v>40090</v>
      </c>
      <c r="F8" s="253">
        <v>33005</v>
      </c>
      <c r="G8" s="254">
        <v>6566</v>
      </c>
      <c r="H8" s="62">
        <v>5493</v>
      </c>
      <c r="I8" s="62">
        <v>9217</v>
      </c>
      <c r="J8" s="62">
        <v>9210</v>
      </c>
      <c r="K8" s="253">
        <v>30486</v>
      </c>
      <c r="L8" s="62">
        <v>16351</v>
      </c>
      <c r="M8" s="62">
        <v>13694</v>
      </c>
      <c r="N8" s="59">
        <v>15445</v>
      </c>
      <c r="O8" s="261">
        <f t="shared" si="0"/>
        <v>0.6757079309970706</v>
      </c>
      <c r="P8" s="63">
        <f t="shared" si="1"/>
        <v>0.1278662187819483</v>
      </c>
      <c r="Q8" s="262">
        <f t="shared" si="2"/>
        <v>0.6275139154105553</v>
      </c>
      <c r="R8" s="261">
        <f t="shared" si="3"/>
        <v>0.30807517377499355</v>
      </c>
      <c r="S8" s="63">
        <f t="shared" si="4"/>
        <v>-0.07632176942887442</v>
      </c>
      <c r="T8" s="262">
        <f>K8/$K$6</f>
        <v>0.2933518085505615</v>
      </c>
      <c r="U8" s="16"/>
    </row>
    <row r="9" spans="1:21" ht="12.75">
      <c r="A9" s="120" t="s">
        <v>80</v>
      </c>
      <c r="B9" s="258">
        <v>76927</v>
      </c>
      <c r="C9" s="59">
        <v>98304</v>
      </c>
      <c r="D9" s="258">
        <v>39783</v>
      </c>
      <c r="E9" s="258">
        <v>34746</v>
      </c>
      <c r="F9" s="253">
        <v>25854</v>
      </c>
      <c r="G9" s="254">
        <v>5712</v>
      </c>
      <c r="H9" s="62">
        <v>5941</v>
      </c>
      <c r="I9" s="62">
        <v>9014</v>
      </c>
      <c r="J9" s="62">
        <v>5833</v>
      </c>
      <c r="K9" s="253">
        <v>26500</v>
      </c>
      <c r="L9" s="62">
        <v>5478</v>
      </c>
      <c r="M9" s="62">
        <v>4507</v>
      </c>
      <c r="N9" s="59">
        <v>4445</v>
      </c>
      <c r="O9" s="261">
        <f t="shared" si="0"/>
        <v>-0.5068781894830264</v>
      </c>
      <c r="P9" s="63">
        <f t="shared" si="1"/>
        <v>-0.013756378966052807</v>
      </c>
      <c r="Q9" s="262">
        <f t="shared" si="2"/>
        <v>0.18059562020070694</v>
      </c>
      <c r="R9" s="261">
        <f t="shared" si="3"/>
        <v>-0.6555175686040012</v>
      </c>
      <c r="S9" s="63">
        <f t="shared" si="4"/>
        <v>0.024986462442948866</v>
      </c>
      <c r="T9" s="262">
        <f t="shared" si="5"/>
        <v>0.25499648778422485</v>
      </c>
      <c r="U9" s="16"/>
    </row>
    <row r="10" spans="1:21" ht="12.75">
      <c r="A10" s="120" t="s">
        <v>81</v>
      </c>
      <c r="B10" s="258">
        <v>71492</v>
      </c>
      <c r="C10" s="59">
        <v>71129</v>
      </c>
      <c r="D10" s="258">
        <v>68722</v>
      </c>
      <c r="E10" s="258">
        <v>53482</v>
      </c>
      <c r="F10" s="253">
        <v>49353</v>
      </c>
      <c r="G10" s="254">
        <v>11202</v>
      </c>
      <c r="H10" s="62">
        <v>11436</v>
      </c>
      <c r="I10" s="62">
        <v>6132</v>
      </c>
      <c r="J10" s="62">
        <v>5190</v>
      </c>
      <c r="K10" s="253">
        <v>33960</v>
      </c>
      <c r="L10" s="62">
        <v>5758</v>
      </c>
      <c r="M10" s="62">
        <v>5456</v>
      </c>
      <c r="N10" s="59">
        <v>1967</v>
      </c>
      <c r="O10" s="261">
        <f t="shared" si="0"/>
        <v>-0.6792237442922374</v>
      </c>
      <c r="P10" s="63">
        <f t="shared" si="1"/>
        <v>-0.6394794721407625</v>
      </c>
      <c r="Q10" s="262">
        <f t="shared" si="2"/>
        <v>0.07991711697070654</v>
      </c>
      <c r="R10" s="261">
        <f t="shared" si="3"/>
        <v>-0.5249818161472612</v>
      </c>
      <c r="S10" s="63">
        <f t="shared" si="4"/>
        <v>-0.31189593337791016</v>
      </c>
      <c r="T10" s="262">
        <f t="shared" si="5"/>
        <v>0.3267804047227274</v>
      </c>
      <c r="U10" s="16"/>
    </row>
    <row r="11" spans="1:21" ht="12.75">
      <c r="A11" s="121" t="s">
        <v>82</v>
      </c>
      <c r="B11" s="307">
        <v>473</v>
      </c>
      <c r="C11" s="69">
        <v>471</v>
      </c>
      <c r="D11" s="307">
        <v>1128</v>
      </c>
      <c r="E11" s="307">
        <v>1040</v>
      </c>
      <c r="F11" s="294">
        <v>813</v>
      </c>
      <c r="G11" s="255">
        <v>227</v>
      </c>
      <c r="H11" s="68">
        <v>268</v>
      </c>
      <c r="I11" s="68">
        <v>692</v>
      </c>
      <c r="J11" s="68">
        <v>657</v>
      </c>
      <c r="K11" s="294">
        <v>1844</v>
      </c>
      <c r="L11" s="68">
        <f>2+645</f>
        <v>647</v>
      </c>
      <c r="M11" s="68">
        <f>7+677</f>
        <v>684</v>
      </c>
      <c r="N11" s="69">
        <v>611</v>
      </c>
      <c r="O11" s="263">
        <f t="shared" si="0"/>
        <v>-0.11705202312138728</v>
      </c>
      <c r="P11" s="70">
        <f t="shared" si="1"/>
        <v>-0.1067251461988304</v>
      </c>
      <c r="Q11" s="264">
        <f t="shared" si="2"/>
        <v>0.024824279852110675</v>
      </c>
      <c r="R11" s="263">
        <f t="shared" si="3"/>
        <v>2.8985200845665964</v>
      </c>
      <c r="S11" s="70">
        <f t="shared" si="4"/>
        <v>1.2681426814268142</v>
      </c>
      <c r="T11" s="264">
        <f t="shared" si="5"/>
        <v>0.017743906546192855</v>
      </c>
      <c r="U11" s="16"/>
    </row>
    <row r="12" spans="1:21" ht="12.75">
      <c r="A12" s="139"/>
      <c r="B12" s="59"/>
      <c r="C12" s="59"/>
      <c r="D12" s="59"/>
      <c r="E12" s="59"/>
      <c r="F12" s="59"/>
      <c r="G12" s="655"/>
      <c r="H12" s="62"/>
      <c r="I12" s="62"/>
      <c r="J12" s="62"/>
      <c r="K12" s="59"/>
      <c r="L12" s="62"/>
      <c r="M12" s="62"/>
      <c r="N12" s="59"/>
      <c r="O12" s="63"/>
      <c r="P12" s="63"/>
      <c r="Q12" s="63"/>
      <c r="R12" s="63"/>
      <c r="S12" s="63"/>
      <c r="T12" s="63"/>
      <c r="U12" s="16"/>
    </row>
    <row r="13" spans="1:21" ht="12.75">
      <c r="A13" s="23" t="s">
        <v>34</v>
      </c>
      <c r="B13" s="155"/>
      <c r="C13" s="156"/>
      <c r="D13" s="157"/>
      <c r="E13" s="157"/>
      <c r="F13" s="96"/>
      <c r="G13" s="96"/>
      <c r="H13" s="96"/>
      <c r="I13" s="56"/>
      <c r="J13" s="56"/>
      <c r="K13" s="56"/>
      <c r="L13" s="56"/>
      <c r="M13" s="56"/>
      <c r="N13" s="56"/>
      <c r="O13" s="56"/>
      <c r="P13" s="56"/>
      <c r="Q13" s="56"/>
      <c r="R13" s="16"/>
      <c r="S13" s="16"/>
      <c r="T13" s="16"/>
      <c r="U13" s="16"/>
    </row>
    <row r="14" spans="1:21" ht="12.75">
      <c r="A14" s="619" t="s">
        <v>403</v>
      </c>
      <c r="B14" s="438"/>
      <c r="C14" s="438"/>
      <c r="D14" s="438"/>
      <c r="E14" s="438"/>
      <c r="F14" s="96"/>
      <c r="G14" s="96"/>
      <c r="H14" s="96"/>
      <c r="I14" s="56"/>
      <c r="J14" s="56"/>
      <c r="K14" s="56"/>
      <c r="L14" s="56"/>
      <c r="M14" s="56"/>
      <c r="N14" s="56"/>
      <c r="O14" s="56"/>
      <c r="P14" s="56"/>
      <c r="Q14" s="56"/>
      <c r="R14" s="16"/>
      <c r="S14" s="16"/>
      <c r="T14" s="16"/>
      <c r="U14" s="16"/>
    </row>
    <row r="15" spans="1:21" ht="12.75">
      <c r="A15" s="634"/>
      <c r="B15" s="634"/>
      <c r="C15" s="634"/>
      <c r="D15" s="634"/>
      <c r="E15" s="96"/>
      <c r="F15" s="96"/>
      <c r="G15" s="96"/>
      <c r="H15" s="96"/>
      <c r="I15" s="56"/>
      <c r="J15" s="56"/>
      <c r="K15" s="56"/>
      <c r="L15" s="56"/>
      <c r="M15" s="56"/>
      <c r="N15" s="56"/>
      <c r="O15" s="56"/>
      <c r="P15" s="56"/>
      <c r="Q15" s="56"/>
      <c r="R15" s="16"/>
      <c r="S15" s="16"/>
      <c r="T15" s="16"/>
      <c r="U15" s="16"/>
    </row>
    <row r="16" spans="1:21" ht="12.75">
      <c r="A16" s="656" t="s">
        <v>35</v>
      </c>
      <c r="B16" s="634"/>
      <c r="C16" s="634"/>
      <c r="D16" s="634"/>
      <c r="E16" s="96"/>
      <c r="F16" s="96"/>
      <c r="G16" s="96"/>
      <c r="H16" s="96"/>
      <c r="I16" s="56"/>
      <c r="J16" s="56"/>
      <c r="K16" s="56"/>
      <c r="L16" s="56"/>
      <c r="M16" s="56"/>
      <c r="N16" s="56"/>
      <c r="O16" s="56"/>
      <c r="P16" s="56"/>
      <c r="Q16" s="56"/>
      <c r="R16" s="16"/>
      <c r="S16" s="16"/>
      <c r="T16" s="16"/>
      <c r="U16" s="16"/>
    </row>
    <row r="17" spans="1:18" ht="12.75">
      <c r="A17" s="125" t="s">
        <v>163</v>
      </c>
      <c r="B17" s="125"/>
      <c r="C17" s="125"/>
      <c r="D17" s="125"/>
      <c r="E17" s="125"/>
      <c r="F17" s="657"/>
      <c r="G17" s="657"/>
      <c r="H17" s="657"/>
      <c r="I17" s="114"/>
      <c r="J17" s="114"/>
      <c r="K17" s="114"/>
      <c r="L17" s="114"/>
      <c r="M17" s="114"/>
      <c r="N17" s="114"/>
      <c r="O17" s="16"/>
      <c r="P17" s="16"/>
      <c r="Q17" s="16"/>
      <c r="R17" s="16"/>
    </row>
    <row r="18" spans="1:18" ht="12.75">
      <c r="A18" s="125" t="s">
        <v>164</v>
      </c>
      <c r="B18" s="125"/>
      <c r="C18" s="125"/>
      <c r="D18" s="125"/>
      <c r="E18" s="125"/>
      <c r="F18" s="657"/>
      <c r="G18" s="657"/>
      <c r="H18" s="657"/>
      <c r="I18" s="114"/>
      <c r="J18" s="114"/>
      <c r="K18" s="114"/>
      <c r="L18" s="114"/>
      <c r="M18" s="114"/>
      <c r="N18" s="114"/>
      <c r="O18" s="16"/>
      <c r="P18" s="16"/>
      <c r="Q18" s="16"/>
      <c r="R18" s="16"/>
    </row>
    <row r="19" spans="1:18" ht="12.75">
      <c r="A19" s="125"/>
      <c r="B19" s="125"/>
      <c r="C19" s="125"/>
      <c r="D19" s="125"/>
      <c r="E19" s="125"/>
      <c r="F19" s="657"/>
      <c r="G19" s="657"/>
      <c r="H19" s="657"/>
      <c r="I19" s="114"/>
      <c r="J19" s="114"/>
      <c r="K19" s="114"/>
      <c r="L19" s="114"/>
      <c r="M19" s="114"/>
      <c r="N19" s="114"/>
      <c r="O19" s="16"/>
      <c r="P19" s="16"/>
      <c r="Q19" s="16"/>
      <c r="R19" s="16"/>
    </row>
    <row r="20" spans="1:17" ht="12.75" customHeight="1">
      <c r="A20" s="74" t="s">
        <v>402</v>
      </c>
      <c r="B20" s="74"/>
      <c r="C20" s="74"/>
      <c r="D20" s="74"/>
      <c r="E20" s="74"/>
      <c r="F20" s="74"/>
      <c r="G20" s="74"/>
      <c r="H20" s="74"/>
      <c r="I20" s="108"/>
      <c r="J20" s="108"/>
      <c r="O20" s="109"/>
      <c r="P20" s="109"/>
      <c r="Q20" s="109"/>
    </row>
    <row r="21" spans="1:17" ht="12.75" customHeight="1">
      <c r="A21" s="74" t="s">
        <v>401</v>
      </c>
      <c r="B21" s="74"/>
      <c r="C21" s="74"/>
      <c r="D21" s="74"/>
      <c r="E21" s="74"/>
      <c r="F21" s="74"/>
      <c r="G21" s="74"/>
      <c r="H21" s="74"/>
      <c r="I21" s="108"/>
      <c r="J21" s="108"/>
      <c r="O21" s="109"/>
      <c r="P21" s="109"/>
      <c r="Q21" s="109"/>
    </row>
    <row r="22" spans="1:17" ht="12.75">
      <c r="A22" s="74"/>
      <c r="B22" s="108"/>
      <c r="C22" s="108"/>
      <c r="D22" s="108"/>
      <c r="E22" s="108"/>
      <c r="F22" s="108"/>
      <c r="G22" s="108"/>
      <c r="H22" s="108"/>
      <c r="I22" s="108"/>
      <c r="J22" s="108"/>
      <c r="O22" s="109"/>
      <c r="P22" s="109"/>
      <c r="Q22" s="109"/>
    </row>
    <row r="23" spans="1:17" ht="12.75">
      <c r="A23" s="174"/>
      <c r="B23" s="144"/>
      <c r="C23" s="144"/>
      <c r="D23" s="144"/>
      <c r="E23" s="96"/>
      <c r="F23" s="96"/>
      <c r="G23" s="96"/>
      <c r="H23" s="9"/>
      <c r="I23" s="47"/>
      <c r="J23" s="47"/>
      <c r="O23" s="109"/>
      <c r="P23" s="109"/>
      <c r="Q23" s="109"/>
    </row>
    <row r="24" spans="1:17" ht="12.75">
      <c r="A24" s="144"/>
      <c r="B24" s="65"/>
      <c r="C24" s="65"/>
      <c r="D24" s="65"/>
      <c r="E24" s="65"/>
      <c r="F24" s="65"/>
      <c r="G24" s="65"/>
      <c r="H24" s="65"/>
      <c r="I24" s="127"/>
      <c r="J24" s="127"/>
      <c r="O24" s="109"/>
      <c r="P24" s="109"/>
      <c r="Q24" s="109"/>
    </row>
    <row r="25" spans="1:17" ht="12.75">
      <c r="A25" s="658"/>
      <c r="B25" s="658"/>
      <c r="C25" s="658"/>
      <c r="D25" s="658"/>
      <c r="E25" s="658"/>
      <c r="F25" s="658"/>
      <c r="G25" s="658"/>
      <c r="H25" s="658"/>
      <c r="I25" s="109"/>
      <c r="J25" s="109"/>
      <c r="O25" s="109"/>
      <c r="P25" s="109"/>
      <c r="Q25" s="109"/>
    </row>
  </sheetData>
  <sheetProtection/>
  <protectedRanges>
    <protectedRange sqref="B5:F5 E4 K3:Q3 G4:K4" name="Range1"/>
    <protectedRange sqref="B6:B12 D6:D12" name="Range1_1"/>
    <protectedRange sqref="K5" name="Range1_2"/>
  </protectedRanges>
  <mergeCells count="8">
    <mergeCell ref="T4:T5"/>
    <mergeCell ref="Q4:Q5"/>
    <mergeCell ref="O4:O5"/>
    <mergeCell ref="P4:P5"/>
    <mergeCell ref="G4:K4"/>
    <mergeCell ref="L4:N4"/>
    <mergeCell ref="R4:R5"/>
    <mergeCell ref="S4:S5"/>
  </mergeCells>
  <hyperlinks>
    <hyperlink ref="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1"/>
  <headerFooter alignWithMargins="0">
    <oddHeader>&amp;CTribunal Statistics Quarterly
October to December 2013</oddHead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49"/>
  <sheetViews>
    <sheetView zoomScale="85" zoomScaleNormal="85" zoomScalePageLayoutView="0" workbookViewId="0" topLeftCell="A1">
      <selection activeCell="M7" sqref="M7"/>
    </sheetView>
  </sheetViews>
  <sheetFormatPr defaultColWidth="9.140625" defaultRowHeight="12.75"/>
  <cols>
    <col min="1" max="1" width="34.140625" style="0" customWidth="1"/>
    <col min="9" max="10" width="9.140625" style="109" customWidth="1"/>
    <col min="11" max="11" width="8.8515625" style="109" customWidth="1"/>
    <col min="12" max="12" width="9.140625" style="109" customWidth="1"/>
    <col min="13" max="13" width="13.140625" style="0" customWidth="1"/>
    <col min="14" max="14" width="13.421875" style="0" customWidth="1"/>
    <col min="15" max="15" width="11.00390625" style="0" customWidth="1"/>
    <col min="16" max="16" width="11.140625" style="0" customWidth="1"/>
    <col min="17" max="17" width="8.7109375" style="0" customWidth="1"/>
  </cols>
  <sheetData>
    <row r="1" spans="1:18" ht="15">
      <c r="A1" s="128" t="s">
        <v>83</v>
      </c>
      <c r="B1" s="129"/>
      <c r="C1" s="114"/>
      <c r="D1" s="114"/>
      <c r="E1" s="114"/>
      <c r="F1" s="114"/>
      <c r="G1" s="114"/>
      <c r="H1" s="114"/>
      <c r="I1" s="114"/>
      <c r="J1" s="114"/>
      <c r="K1" s="114"/>
      <c r="L1" s="114"/>
      <c r="M1" s="109"/>
      <c r="N1" s="109"/>
      <c r="O1" s="109"/>
      <c r="Q1" s="12" t="s">
        <v>12</v>
      </c>
      <c r="R1" s="114"/>
    </row>
    <row r="2" spans="1:15" ht="12.75">
      <c r="A2" s="128" t="s">
        <v>271</v>
      </c>
      <c r="B2" s="114"/>
      <c r="C2" s="114"/>
      <c r="D2" s="114"/>
      <c r="E2" s="114"/>
      <c r="F2" s="130"/>
      <c r="G2" s="130"/>
      <c r="H2" s="130"/>
      <c r="I2" s="114"/>
      <c r="J2" s="114"/>
      <c r="K2" s="114"/>
      <c r="L2" s="114"/>
      <c r="M2" s="109"/>
      <c r="N2" s="109"/>
      <c r="O2" s="109"/>
    </row>
    <row r="3" spans="1:15" ht="12.75">
      <c r="A3" s="114"/>
      <c r="B3" s="113"/>
      <c r="C3" s="113"/>
      <c r="D3" s="114"/>
      <c r="E3" s="114"/>
      <c r="F3" s="114"/>
      <c r="G3" s="114"/>
      <c r="H3" s="114"/>
      <c r="I3" s="115"/>
      <c r="J3" s="115"/>
      <c r="K3" s="115"/>
      <c r="L3" s="115"/>
      <c r="M3" s="116"/>
      <c r="N3" s="116"/>
      <c r="O3" s="116"/>
    </row>
    <row r="4" spans="1:18" ht="12.75" customHeight="1">
      <c r="A4" s="822" t="s">
        <v>84</v>
      </c>
      <c r="B4" s="256" t="s">
        <v>15</v>
      </c>
      <c r="C4" s="544" t="s">
        <v>77</v>
      </c>
      <c r="D4" s="437" t="s">
        <v>17</v>
      </c>
      <c r="E4" s="815" t="s">
        <v>18</v>
      </c>
      <c r="F4" s="820"/>
      <c r="G4" s="820"/>
      <c r="H4" s="820"/>
      <c r="I4" s="821"/>
      <c r="J4" s="812" t="s">
        <v>266</v>
      </c>
      <c r="K4" s="813"/>
      <c r="L4" s="814"/>
      <c r="M4" s="797" t="s">
        <v>327</v>
      </c>
      <c r="N4" s="799" t="s">
        <v>328</v>
      </c>
      <c r="O4" s="799" t="s">
        <v>329</v>
      </c>
      <c r="P4" s="799" t="s">
        <v>20</v>
      </c>
      <c r="Q4" s="801" t="s">
        <v>21</v>
      </c>
      <c r="R4" s="16"/>
    </row>
    <row r="5" spans="1:18" ht="25.5">
      <c r="A5" s="819"/>
      <c r="B5" s="257" t="s">
        <v>23</v>
      </c>
      <c r="C5" s="265" t="s">
        <v>23</v>
      </c>
      <c r="D5" s="251" t="s">
        <v>23</v>
      </c>
      <c r="E5" s="58" t="s">
        <v>300</v>
      </c>
      <c r="F5" s="58" t="s">
        <v>301</v>
      </c>
      <c r="G5" s="58" t="s">
        <v>302</v>
      </c>
      <c r="H5" s="58" t="s">
        <v>303</v>
      </c>
      <c r="I5" s="440" t="s">
        <v>23</v>
      </c>
      <c r="J5" s="58" t="s">
        <v>300</v>
      </c>
      <c r="K5" s="58" t="s">
        <v>301</v>
      </c>
      <c r="L5" s="58" t="s">
        <v>302</v>
      </c>
      <c r="M5" s="798"/>
      <c r="N5" s="800"/>
      <c r="O5" s="800"/>
      <c r="P5" s="800"/>
      <c r="Q5" s="802"/>
      <c r="R5" s="16"/>
    </row>
    <row r="6" spans="1:18" ht="20.25" customHeight="1">
      <c r="A6" s="96" t="s">
        <v>85</v>
      </c>
      <c r="B6" s="308">
        <v>3874</v>
      </c>
      <c r="C6" s="258">
        <v>4171</v>
      </c>
      <c r="D6" s="253">
        <v>4400</v>
      </c>
      <c r="E6" s="474">
        <v>1230</v>
      </c>
      <c r="F6" s="131">
        <v>1218</v>
      </c>
      <c r="G6" s="131">
        <v>1318</v>
      </c>
      <c r="H6" s="131">
        <v>1271</v>
      </c>
      <c r="I6" s="475">
        <v>5037</v>
      </c>
      <c r="J6" s="627">
        <v>1396</v>
      </c>
      <c r="K6" s="692">
        <v>1644</v>
      </c>
      <c r="L6" s="697">
        <v>1404</v>
      </c>
      <c r="M6" s="419">
        <f aca="true" t="shared" si="0" ref="M6:M37">(L6-G6)/G6</f>
        <v>0.06525037936267071</v>
      </c>
      <c r="N6" s="419">
        <f aca="true" t="shared" si="1" ref="N6:N37">(L6-K6)/K6</f>
        <v>-0.145985401459854</v>
      </c>
      <c r="O6" s="419">
        <f aca="true" t="shared" si="2" ref="O6:O37">L6/$L$37</f>
        <v>0.017579665685844865</v>
      </c>
      <c r="P6" s="419">
        <f aca="true" t="shared" si="3" ref="P6:P12">(I6-D6)/D6</f>
        <v>0.14477272727272728</v>
      </c>
      <c r="Q6" s="420">
        <f>I6/$I$37</f>
        <v>0.009932344897077875</v>
      </c>
      <c r="R6" s="16"/>
    </row>
    <row r="7" spans="1:18" ht="12.75">
      <c r="A7" s="132" t="s">
        <v>86</v>
      </c>
      <c r="B7" s="309">
        <v>71742</v>
      </c>
      <c r="C7" s="626">
        <v>79448</v>
      </c>
      <c r="D7" s="311">
        <v>83073</v>
      </c>
      <c r="E7" s="476">
        <v>17609</v>
      </c>
      <c r="F7" s="17">
        <v>18439</v>
      </c>
      <c r="G7" s="17">
        <v>19530</v>
      </c>
      <c r="H7" s="17">
        <v>18217</v>
      </c>
      <c r="I7" s="477">
        <v>73795</v>
      </c>
      <c r="J7" s="628">
        <v>18223</v>
      </c>
      <c r="K7" s="693">
        <v>13601</v>
      </c>
      <c r="L7" s="698">
        <v>10482</v>
      </c>
      <c r="M7" s="419">
        <f t="shared" si="0"/>
        <v>-0.4632872503840246</v>
      </c>
      <c r="N7" s="419">
        <f t="shared" si="1"/>
        <v>-0.22932137342842437</v>
      </c>
      <c r="O7" s="419">
        <f t="shared" si="2"/>
        <v>0.1312464784323546</v>
      </c>
      <c r="P7" s="421">
        <f t="shared" si="3"/>
        <v>-0.11168490363896813</v>
      </c>
      <c r="Q7" s="422">
        <f>I7/$I$37</f>
        <v>0.14551466977960328</v>
      </c>
      <c r="R7" s="16"/>
    </row>
    <row r="8" spans="1:18" ht="12.75">
      <c r="A8" s="132" t="s">
        <v>87</v>
      </c>
      <c r="B8" s="309">
        <v>532</v>
      </c>
      <c r="C8" s="626">
        <v>498</v>
      </c>
      <c r="D8" s="311">
        <v>459</v>
      </c>
      <c r="E8" s="476">
        <v>91</v>
      </c>
      <c r="F8" s="133">
        <v>99</v>
      </c>
      <c r="G8" s="133">
        <v>133</v>
      </c>
      <c r="H8" s="133">
        <v>109</v>
      </c>
      <c r="I8" s="477">
        <v>432</v>
      </c>
      <c r="J8" s="628">
        <v>113</v>
      </c>
      <c r="K8" s="693">
        <v>72</v>
      </c>
      <c r="L8" s="698">
        <v>105</v>
      </c>
      <c r="M8" s="419">
        <f t="shared" si="0"/>
        <v>-0.21052631578947367</v>
      </c>
      <c r="N8" s="419">
        <f t="shared" si="1"/>
        <v>0.4583333333333333</v>
      </c>
      <c r="O8" s="419">
        <f t="shared" si="2"/>
        <v>0.001314718587616603</v>
      </c>
      <c r="P8" s="421">
        <f t="shared" si="3"/>
        <v>-0.058823529411764705</v>
      </c>
      <c r="Q8" s="420" t="s">
        <v>395</v>
      </c>
      <c r="R8" s="16"/>
    </row>
    <row r="9" spans="1:18" ht="12.75">
      <c r="A9" s="132" t="s">
        <v>88</v>
      </c>
      <c r="B9" s="309">
        <v>1104</v>
      </c>
      <c r="C9" s="626">
        <v>1622</v>
      </c>
      <c r="D9" s="311">
        <v>2262</v>
      </c>
      <c r="E9" s="476">
        <v>486</v>
      </c>
      <c r="F9" s="133">
        <v>368</v>
      </c>
      <c r="G9" s="133">
        <v>439</v>
      </c>
      <c r="H9" s="133">
        <v>441</v>
      </c>
      <c r="I9" s="477">
        <v>1734</v>
      </c>
      <c r="J9" s="628">
        <v>549</v>
      </c>
      <c r="K9" s="693">
        <v>493</v>
      </c>
      <c r="L9" s="698">
        <v>523</v>
      </c>
      <c r="M9" s="419">
        <f t="shared" si="0"/>
        <v>0.19134396355353075</v>
      </c>
      <c r="N9" s="419">
        <f t="shared" si="1"/>
        <v>0.060851926977687626</v>
      </c>
      <c r="O9" s="419">
        <f t="shared" si="2"/>
        <v>0.0065485506792712705</v>
      </c>
      <c r="P9" s="421">
        <f t="shared" si="3"/>
        <v>-0.23342175066312998</v>
      </c>
      <c r="Q9" s="420" t="s">
        <v>395</v>
      </c>
      <c r="R9" s="16"/>
    </row>
    <row r="10" spans="1:18" ht="12.75">
      <c r="A10" s="132" t="s">
        <v>89</v>
      </c>
      <c r="B10" s="309">
        <v>1598</v>
      </c>
      <c r="C10" s="626">
        <v>1948</v>
      </c>
      <c r="D10" s="311">
        <v>1147</v>
      </c>
      <c r="E10" s="476">
        <v>227</v>
      </c>
      <c r="F10" s="133">
        <v>462</v>
      </c>
      <c r="G10" s="133">
        <v>336</v>
      </c>
      <c r="H10" s="133">
        <v>313</v>
      </c>
      <c r="I10" s="477">
        <v>1338</v>
      </c>
      <c r="J10" s="628">
        <v>535</v>
      </c>
      <c r="K10" s="693">
        <v>381</v>
      </c>
      <c r="L10" s="698">
        <v>262</v>
      </c>
      <c r="M10" s="419">
        <f t="shared" si="0"/>
        <v>-0.22023809523809523</v>
      </c>
      <c r="N10" s="419">
        <f t="shared" si="1"/>
        <v>-0.3123359580052493</v>
      </c>
      <c r="O10" s="419">
        <f t="shared" si="2"/>
        <v>0.0032805359043385713</v>
      </c>
      <c r="P10" s="421">
        <f t="shared" si="3"/>
        <v>0.16652136006974716</v>
      </c>
      <c r="Q10" s="420" t="s">
        <v>395</v>
      </c>
      <c r="R10" s="16"/>
    </row>
    <row r="11" spans="1:18" ht="12.75">
      <c r="A11" s="132" t="s">
        <v>90</v>
      </c>
      <c r="B11" s="309">
        <v>4150</v>
      </c>
      <c r="C11" s="626">
        <v>3735</v>
      </c>
      <c r="D11" s="311">
        <v>3826</v>
      </c>
      <c r="E11" s="476">
        <v>815</v>
      </c>
      <c r="F11" s="133">
        <v>876</v>
      </c>
      <c r="G11" s="133">
        <v>908</v>
      </c>
      <c r="H11" s="133">
        <v>856</v>
      </c>
      <c r="I11" s="477">
        <v>3455</v>
      </c>
      <c r="J11" s="628">
        <v>837</v>
      </c>
      <c r="K11" s="693">
        <v>824</v>
      </c>
      <c r="L11" s="698">
        <v>627</v>
      </c>
      <c r="M11" s="419">
        <f t="shared" si="0"/>
        <v>-0.30947136563876654</v>
      </c>
      <c r="N11" s="419">
        <f t="shared" si="1"/>
        <v>-0.23907766990291263</v>
      </c>
      <c r="O11" s="419">
        <f t="shared" si="2"/>
        <v>0.007850748137482001</v>
      </c>
      <c r="P11" s="421">
        <f t="shared" si="3"/>
        <v>-0.09696811291165708</v>
      </c>
      <c r="Q11" s="422">
        <f>I11/$I$37</f>
        <v>0.006812835342347441</v>
      </c>
      <c r="R11" s="16"/>
    </row>
    <row r="12" spans="1:18" ht="12.75">
      <c r="A12" s="132" t="s">
        <v>91</v>
      </c>
      <c r="B12" s="309">
        <v>1578</v>
      </c>
      <c r="C12" s="626">
        <v>3030</v>
      </c>
      <c r="D12" s="311">
        <v>4292</v>
      </c>
      <c r="E12" s="476">
        <v>784</v>
      </c>
      <c r="F12" s="133">
        <v>743</v>
      </c>
      <c r="G12" s="133">
        <v>606</v>
      </c>
      <c r="H12" s="133">
        <v>840</v>
      </c>
      <c r="I12" s="477">
        <v>2973</v>
      </c>
      <c r="J12" s="628">
        <v>725</v>
      </c>
      <c r="K12" s="694">
        <v>1935</v>
      </c>
      <c r="L12" s="698">
        <v>2658</v>
      </c>
      <c r="M12" s="419">
        <f t="shared" si="0"/>
        <v>3.386138613861386</v>
      </c>
      <c r="N12" s="419">
        <f t="shared" si="1"/>
        <v>0.3736434108527132</v>
      </c>
      <c r="O12" s="419">
        <f t="shared" si="2"/>
        <v>0.03328116196080887</v>
      </c>
      <c r="P12" s="421">
        <f t="shared" si="3"/>
        <v>-0.3073159366262814</v>
      </c>
      <c r="Q12" s="422">
        <f>I12/$I$37</f>
        <v>0.005862390585470026</v>
      </c>
      <c r="R12" s="16"/>
    </row>
    <row r="13" spans="1:18" ht="12.75">
      <c r="A13" s="132" t="s">
        <v>92</v>
      </c>
      <c r="B13" s="309">
        <v>0</v>
      </c>
      <c r="C13" s="626">
        <v>5</v>
      </c>
      <c r="D13" s="311">
        <v>4</v>
      </c>
      <c r="E13" s="476">
        <v>0</v>
      </c>
      <c r="F13" s="133">
        <v>1</v>
      </c>
      <c r="G13" s="133">
        <v>4</v>
      </c>
      <c r="H13" s="133">
        <v>1</v>
      </c>
      <c r="I13" s="477">
        <v>6</v>
      </c>
      <c r="J13" s="628">
        <v>1</v>
      </c>
      <c r="K13" s="694">
        <v>3</v>
      </c>
      <c r="L13" s="698">
        <v>0</v>
      </c>
      <c r="M13" s="419" t="s">
        <v>398</v>
      </c>
      <c r="N13" s="419" t="s">
        <v>395</v>
      </c>
      <c r="O13" s="419" t="s">
        <v>395</v>
      </c>
      <c r="P13" s="419" t="s">
        <v>395</v>
      </c>
      <c r="Q13" s="420" t="s">
        <v>395</v>
      </c>
      <c r="R13" s="16"/>
    </row>
    <row r="14" spans="1:18" ht="12.75">
      <c r="A14" s="134" t="s">
        <v>93</v>
      </c>
      <c r="B14" s="309">
        <v>3</v>
      </c>
      <c r="C14" s="626">
        <v>4</v>
      </c>
      <c r="D14" s="311">
        <v>3</v>
      </c>
      <c r="E14" s="476">
        <v>0</v>
      </c>
      <c r="F14" s="133">
        <v>2</v>
      </c>
      <c r="G14" s="133">
        <v>3</v>
      </c>
      <c r="H14" s="133">
        <v>4</v>
      </c>
      <c r="I14" s="477">
        <v>9</v>
      </c>
      <c r="J14" s="628">
        <v>0</v>
      </c>
      <c r="K14" s="694">
        <v>2</v>
      </c>
      <c r="L14" s="698">
        <v>1</v>
      </c>
      <c r="M14" s="419" t="s">
        <v>395</v>
      </c>
      <c r="N14" s="419" t="s">
        <v>395</v>
      </c>
      <c r="O14" s="419" t="s">
        <v>395</v>
      </c>
      <c r="P14" s="419" t="s">
        <v>395</v>
      </c>
      <c r="Q14" s="420" t="s">
        <v>395</v>
      </c>
      <c r="R14" s="16"/>
    </row>
    <row r="15" spans="1:18" ht="12.75">
      <c r="A15" s="132" t="s">
        <v>94</v>
      </c>
      <c r="B15" s="309">
        <v>365</v>
      </c>
      <c r="C15" s="626">
        <v>365</v>
      </c>
      <c r="D15" s="311">
        <v>422</v>
      </c>
      <c r="E15" s="476">
        <v>69</v>
      </c>
      <c r="F15" s="133">
        <v>74</v>
      </c>
      <c r="G15" s="133">
        <v>55</v>
      </c>
      <c r="H15" s="133">
        <v>45</v>
      </c>
      <c r="I15" s="477">
        <v>243</v>
      </c>
      <c r="J15" s="628">
        <v>20</v>
      </c>
      <c r="K15" s="694">
        <v>27</v>
      </c>
      <c r="L15" s="698">
        <v>28</v>
      </c>
      <c r="M15" s="419">
        <f t="shared" si="0"/>
        <v>-0.4909090909090909</v>
      </c>
      <c r="N15" s="419">
        <f t="shared" si="1"/>
        <v>0.037037037037037035</v>
      </c>
      <c r="O15" s="419">
        <f t="shared" si="2"/>
        <v>0.0003505916233644275</v>
      </c>
      <c r="P15" s="421">
        <f>(I15-D15)/D15</f>
        <v>-0.42417061611374407</v>
      </c>
      <c r="Q15" s="420" t="s">
        <v>395</v>
      </c>
      <c r="R15" s="16"/>
    </row>
    <row r="16" spans="1:18" ht="12.75">
      <c r="A16" s="160" t="s">
        <v>152</v>
      </c>
      <c r="B16" s="309">
        <v>12538</v>
      </c>
      <c r="C16" s="626">
        <v>12285</v>
      </c>
      <c r="D16" s="311">
        <v>11237</v>
      </c>
      <c r="E16" s="476">
        <v>2796</v>
      </c>
      <c r="F16" s="133">
        <v>2846</v>
      </c>
      <c r="G16" s="133">
        <v>2649</v>
      </c>
      <c r="H16" s="133">
        <v>2512</v>
      </c>
      <c r="I16" s="477">
        <v>10803</v>
      </c>
      <c r="J16" s="628">
        <v>2624</v>
      </c>
      <c r="K16" s="694">
        <v>3033</v>
      </c>
      <c r="L16" s="698">
        <v>2922</v>
      </c>
      <c r="M16" s="419">
        <f t="shared" si="0"/>
        <v>0.10305775764439411</v>
      </c>
      <c r="N16" s="419">
        <f t="shared" si="1"/>
        <v>-0.036597428288822946</v>
      </c>
      <c r="O16" s="419">
        <f t="shared" si="2"/>
        <v>0.03658674012395918</v>
      </c>
      <c r="P16" s="421">
        <f>(I16-D16)/D16</f>
        <v>-0.038622408116045205</v>
      </c>
      <c r="Q16" s="420" t="s">
        <v>395</v>
      </c>
      <c r="R16" s="16"/>
    </row>
    <row r="17" spans="1:18" ht="12.75">
      <c r="A17" s="132" t="s">
        <v>95</v>
      </c>
      <c r="B17" s="309">
        <v>2</v>
      </c>
      <c r="C17" s="626">
        <v>2</v>
      </c>
      <c r="D17" s="311">
        <v>1</v>
      </c>
      <c r="E17" s="476">
        <v>0</v>
      </c>
      <c r="F17" s="133">
        <v>0</v>
      </c>
      <c r="G17" s="133">
        <v>0</v>
      </c>
      <c r="H17" s="133">
        <v>1</v>
      </c>
      <c r="I17" s="477">
        <v>1</v>
      </c>
      <c r="J17" s="628">
        <v>0</v>
      </c>
      <c r="K17" s="694">
        <v>0</v>
      </c>
      <c r="L17" s="698">
        <v>0</v>
      </c>
      <c r="M17" s="419" t="s">
        <v>395</v>
      </c>
      <c r="N17" s="419" t="s">
        <v>395</v>
      </c>
      <c r="O17" s="419" t="s">
        <v>395</v>
      </c>
      <c r="P17" s="419" t="s">
        <v>395</v>
      </c>
      <c r="Q17" s="420" t="s">
        <v>395</v>
      </c>
      <c r="R17" s="16"/>
    </row>
    <row r="18" spans="1:18" ht="14.25">
      <c r="A18" s="132" t="s">
        <v>116</v>
      </c>
      <c r="B18" s="309">
        <v>126838</v>
      </c>
      <c r="C18" s="626">
        <v>197363</v>
      </c>
      <c r="D18" s="311">
        <v>181137</v>
      </c>
      <c r="E18" s="476">
        <v>60171</v>
      </c>
      <c r="F18" s="133">
        <v>73648</v>
      </c>
      <c r="G18" s="133">
        <v>85109</v>
      </c>
      <c r="H18" s="133">
        <v>109033</v>
      </c>
      <c r="I18" s="477">
        <v>327961</v>
      </c>
      <c r="J18" s="628">
        <v>111817</v>
      </c>
      <c r="K18" s="694">
        <v>76456</v>
      </c>
      <c r="L18" s="698">
        <v>32969</v>
      </c>
      <c r="M18" s="419">
        <f>(L18-G18)/G18</f>
        <v>-0.6126261617455263</v>
      </c>
      <c r="N18" s="419">
        <f>(L18-K18)/K18</f>
        <v>-0.5687846604583028</v>
      </c>
      <c r="O18" s="419">
        <f t="shared" si="2"/>
        <v>0.4128091153822075</v>
      </c>
      <c r="P18" s="421">
        <f>(I18-D18)/D18</f>
        <v>0.8105687959941923</v>
      </c>
      <c r="Q18" s="422">
        <f>I18/$I$37</f>
        <v>0.6466987819715222</v>
      </c>
      <c r="R18" s="16"/>
    </row>
    <row r="19" spans="1:18" ht="12.75">
      <c r="A19" s="132" t="s">
        <v>96</v>
      </c>
      <c r="B19" s="309">
        <v>610</v>
      </c>
      <c r="C19" s="626">
        <v>394</v>
      </c>
      <c r="D19" s="311">
        <v>98</v>
      </c>
      <c r="E19" s="476">
        <v>0</v>
      </c>
      <c r="F19" s="133">
        <v>0</v>
      </c>
      <c r="G19" s="133">
        <v>0</v>
      </c>
      <c r="H19" s="133">
        <v>0</v>
      </c>
      <c r="I19" s="477">
        <v>0</v>
      </c>
      <c r="J19" s="628">
        <v>0</v>
      </c>
      <c r="K19" s="694">
        <v>0</v>
      </c>
      <c r="L19" s="698">
        <v>0</v>
      </c>
      <c r="M19" s="419" t="s">
        <v>395</v>
      </c>
      <c r="N19" s="419" t="s">
        <v>395</v>
      </c>
      <c r="O19" s="419" t="s">
        <v>395</v>
      </c>
      <c r="P19" s="419" t="s">
        <v>395</v>
      </c>
      <c r="Q19" s="420" t="s">
        <v>395</v>
      </c>
      <c r="R19" s="16"/>
    </row>
    <row r="20" spans="1:18" ht="12.75">
      <c r="A20" s="132" t="s">
        <v>97</v>
      </c>
      <c r="B20" s="309">
        <v>25</v>
      </c>
      <c r="C20" s="626">
        <v>25</v>
      </c>
      <c r="D20" s="311">
        <v>8</v>
      </c>
      <c r="E20" s="476">
        <v>1</v>
      </c>
      <c r="F20" s="133">
        <v>4</v>
      </c>
      <c r="G20" s="133">
        <v>3</v>
      </c>
      <c r="H20" s="133">
        <v>19</v>
      </c>
      <c r="I20" s="477">
        <v>27</v>
      </c>
      <c r="J20" s="628">
        <v>5</v>
      </c>
      <c r="K20" s="694">
        <v>2</v>
      </c>
      <c r="L20" s="698">
        <v>3</v>
      </c>
      <c r="M20" s="419" t="s">
        <v>395</v>
      </c>
      <c r="N20" s="419" t="s">
        <v>395</v>
      </c>
      <c r="O20" s="419" t="s">
        <v>395</v>
      </c>
      <c r="P20" s="419" t="s">
        <v>395</v>
      </c>
      <c r="Q20" s="420" t="s">
        <v>395</v>
      </c>
      <c r="R20" s="16"/>
    </row>
    <row r="21" spans="1:18" ht="12.75">
      <c r="A21" s="132" t="s">
        <v>98</v>
      </c>
      <c r="B21" s="309">
        <v>52180</v>
      </c>
      <c r="C21" s="626">
        <v>34314</v>
      </c>
      <c r="D21" s="311">
        <v>4848</v>
      </c>
      <c r="E21" s="476">
        <v>222</v>
      </c>
      <c r="F21" s="133">
        <v>204</v>
      </c>
      <c r="G21" s="133">
        <v>181</v>
      </c>
      <c r="H21" s="133">
        <v>206</v>
      </c>
      <c r="I21" s="477">
        <v>813</v>
      </c>
      <c r="J21" s="628">
        <v>229</v>
      </c>
      <c r="K21" s="694">
        <v>164</v>
      </c>
      <c r="L21" s="698">
        <v>137</v>
      </c>
      <c r="M21" s="419">
        <f t="shared" si="0"/>
        <v>-0.2430939226519337</v>
      </c>
      <c r="N21" s="419">
        <f t="shared" si="1"/>
        <v>-0.16463414634146342</v>
      </c>
      <c r="O21" s="419">
        <f t="shared" si="2"/>
        <v>0.0017153947286045201</v>
      </c>
      <c r="P21" s="421">
        <f>(I21-D21)/D21</f>
        <v>-0.8323019801980198</v>
      </c>
      <c r="Q21" s="420" t="s">
        <v>395</v>
      </c>
      <c r="R21" s="16"/>
    </row>
    <row r="22" spans="1:18" ht="12.75">
      <c r="A22" s="132" t="s">
        <v>99</v>
      </c>
      <c r="B22" s="309">
        <v>15990</v>
      </c>
      <c r="C22" s="626">
        <v>15101</v>
      </c>
      <c r="D22" s="311">
        <v>11886</v>
      </c>
      <c r="E22" s="476">
        <v>2782</v>
      </c>
      <c r="F22" s="133">
        <v>3298</v>
      </c>
      <c r="G22" s="133">
        <v>3338</v>
      </c>
      <c r="H22" s="133">
        <v>3204</v>
      </c>
      <c r="I22" s="477">
        <v>12622</v>
      </c>
      <c r="J22" s="628">
        <v>4173</v>
      </c>
      <c r="K22" s="694">
        <v>3589</v>
      </c>
      <c r="L22" s="698">
        <v>3869</v>
      </c>
      <c r="M22" s="419">
        <f t="shared" si="0"/>
        <v>0.1590772917914919</v>
      </c>
      <c r="N22" s="419">
        <f t="shared" si="1"/>
        <v>0.0780161604903873</v>
      </c>
      <c r="O22" s="419">
        <f t="shared" si="2"/>
        <v>0.048444249671320355</v>
      </c>
      <c r="P22" s="421">
        <f>(I22-D22)/D22</f>
        <v>0.061921588423355205</v>
      </c>
      <c r="Q22" s="422">
        <f>I22/$I$37</f>
        <v>0.024889032616818928</v>
      </c>
      <c r="R22" s="16"/>
    </row>
    <row r="23" spans="1:18" ht="12.75">
      <c r="A23" s="132" t="s">
        <v>100</v>
      </c>
      <c r="B23" s="309">
        <v>2</v>
      </c>
      <c r="C23" s="626">
        <v>1</v>
      </c>
      <c r="D23" s="311">
        <v>1</v>
      </c>
      <c r="E23" s="476">
        <v>0</v>
      </c>
      <c r="F23" s="133">
        <v>0</v>
      </c>
      <c r="G23" s="133">
        <v>1</v>
      </c>
      <c r="H23" s="133">
        <v>0</v>
      </c>
      <c r="I23" s="477">
        <v>1</v>
      </c>
      <c r="J23" s="628">
        <v>0</v>
      </c>
      <c r="K23" s="694">
        <v>0</v>
      </c>
      <c r="L23" s="698">
        <v>0</v>
      </c>
      <c r="M23" s="419" t="s">
        <v>395</v>
      </c>
      <c r="N23" s="419" t="s">
        <v>395</v>
      </c>
      <c r="O23" s="419" t="s">
        <v>395</v>
      </c>
      <c r="P23" s="419" t="s">
        <v>395</v>
      </c>
      <c r="Q23" s="420" t="s">
        <v>395</v>
      </c>
      <c r="R23" s="16"/>
    </row>
    <row r="24" spans="1:18" ht="12.75">
      <c r="A24" s="132" t="s">
        <v>101</v>
      </c>
      <c r="B24" s="309">
        <v>7302</v>
      </c>
      <c r="C24" s="626">
        <v>9217</v>
      </c>
      <c r="D24" s="311">
        <v>4607</v>
      </c>
      <c r="E24" s="476">
        <v>849</v>
      </c>
      <c r="F24" s="133">
        <v>974</v>
      </c>
      <c r="G24" s="133">
        <v>875</v>
      </c>
      <c r="H24" s="133">
        <v>986</v>
      </c>
      <c r="I24" s="477">
        <v>3684</v>
      </c>
      <c r="J24" s="628">
        <v>1087</v>
      </c>
      <c r="K24" s="694">
        <v>969</v>
      </c>
      <c r="L24" s="698">
        <v>675</v>
      </c>
      <c r="M24" s="419">
        <f t="shared" si="0"/>
        <v>-0.22857142857142856</v>
      </c>
      <c r="N24" s="419">
        <f t="shared" si="1"/>
        <v>-0.30340557275541796</v>
      </c>
      <c r="O24" s="419">
        <f t="shared" si="2"/>
        <v>0.008451762348963877</v>
      </c>
      <c r="P24" s="421">
        <f>(I24-D24)/D24</f>
        <v>-0.20034729759062297</v>
      </c>
      <c r="Q24" s="422">
        <f>I24/$I$37</f>
        <v>0.007264395195718661</v>
      </c>
      <c r="R24" s="16"/>
    </row>
    <row r="25" spans="1:18" ht="12.75">
      <c r="A25" s="132" t="s">
        <v>102</v>
      </c>
      <c r="B25" s="309">
        <v>31142</v>
      </c>
      <c r="C25" s="626">
        <v>47010</v>
      </c>
      <c r="D25" s="311">
        <v>46006</v>
      </c>
      <c r="E25" s="476">
        <v>11379</v>
      </c>
      <c r="F25" s="133">
        <v>13051</v>
      </c>
      <c r="G25" s="133">
        <v>12478</v>
      </c>
      <c r="H25" s="133">
        <v>14542</v>
      </c>
      <c r="I25" s="477">
        <v>51450</v>
      </c>
      <c r="J25" s="628">
        <v>15124</v>
      </c>
      <c r="K25" s="694">
        <v>22885</v>
      </c>
      <c r="L25" s="698">
        <v>18592</v>
      </c>
      <c r="M25" s="419">
        <f t="shared" si="0"/>
        <v>0.48998236896938613</v>
      </c>
      <c r="N25" s="419">
        <f t="shared" si="1"/>
        <v>-0.1875901245357221</v>
      </c>
      <c r="O25" s="419">
        <f t="shared" si="2"/>
        <v>0.23279283791397984</v>
      </c>
      <c r="P25" s="421">
        <f>(I25-D25)/D25</f>
        <v>0.11833239142720514</v>
      </c>
      <c r="Q25" s="422">
        <f>I25/$I$37</f>
        <v>0.10145307622685262</v>
      </c>
      <c r="R25" s="16"/>
    </row>
    <row r="26" spans="1:18" ht="14.25">
      <c r="A26" s="132" t="s">
        <v>321</v>
      </c>
      <c r="B26" s="309">
        <v>3</v>
      </c>
      <c r="C26" s="626">
        <v>8</v>
      </c>
      <c r="D26" s="311">
        <v>2</v>
      </c>
      <c r="E26" s="476">
        <v>0</v>
      </c>
      <c r="F26" s="133">
        <v>2</v>
      </c>
      <c r="G26" s="133">
        <v>5</v>
      </c>
      <c r="H26" s="133">
        <v>29</v>
      </c>
      <c r="I26" s="477">
        <v>36</v>
      </c>
      <c r="J26" s="628">
        <v>56</v>
      </c>
      <c r="K26" s="694">
        <v>460</v>
      </c>
      <c r="L26" s="698">
        <v>1706</v>
      </c>
      <c r="M26" s="419"/>
      <c r="N26" s="419">
        <f t="shared" si="1"/>
        <v>2.708695652173913</v>
      </c>
      <c r="O26" s="419">
        <f t="shared" si="2"/>
        <v>0.02136104676641833</v>
      </c>
      <c r="P26" s="421" t="s">
        <v>40</v>
      </c>
      <c r="Q26" s="420" t="s">
        <v>395</v>
      </c>
      <c r="R26" s="16"/>
    </row>
    <row r="27" spans="1:18" ht="12.75">
      <c r="A27" s="132" t="s">
        <v>104</v>
      </c>
      <c r="B27" s="309">
        <v>254</v>
      </c>
      <c r="C27" s="626">
        <v>233</v>
      </c>
      <c r="D27" s="311">
        <v>213</v>
      </c>
      <c r="E27" s="476">
        <v>64</v>
      </c>
      <c r="F27" s="133">
        <v>30</v>
      </c>
      <c r="G27" s="133">
        <v>52</v>
      </c>
      <c r="H27" s="133">
        <v>57</v>
      </c>
      <c r="I27" s="477">
        <v>203</v>
      </c>
      <c r="J27" s="628">
        <v>54</v>
      </c>
      <c r="K27" s="694">
        <v>95</v>
      </c>
      <c r="L27" s="698">
        <v>69</v>
      </c>
      <c r="M27" s="419">
        <f t="shared" si="0"/>
        <v>0.3269230769230769</v>
      </c>
      <c r="N27" s="419">
        <f t="shared" si="1"/>
        <v>-0.2736842105263158</v>
      </c>
      <c r="O27" s="419">
        <f t="shared" si="2"/>
        <v>0.0008639579290051963</v>
      </c>
      <c r="P27" s="421">
        <f>(I27-D27)/D27</f>
        <v>-0.046948356807511735</v>
      </c>
      <c r="Q27" s="420" t="s">
        <v>395</v>
      </c>
      <c r="R27" s="16"/>
    </row>
    <row r="28" spans="1:18" ht="12.75">
      <c r="A28" s="132" t="s">
        <v>105</v>
      </c>
      <c r="B28" s="309">
        <v>80</v>
      </c>
      <c r="C28" s="626">
        <v>144</v>
      </c>
      <c r="D28" s="311">
        <v>178</v>
      </c>
      <c r="E28" s="476">
        <v>60</v>
      </c>
      <c r="F28" s="133">
        <v>72</v>
      </c>
      <c r="G28" s="133">
        <v>94</v>
      </c>
      <c r="H28" s="133">
        <v>53</v>
      </c>
      <c r="I28" s="477">
        <v>279</v>
      </c>
      <c r="J28" s="628">
        <v>42</v>
      </c>
      <c r="K28" s="694">
        <v>24</v>
      </c>
      <c r="L28" s="698">
        <v>41</v>
      </c>
      <c r="M28" s="419">
        <f t="shared" si="0"/>
        <v>-0.5638297872340425</v>
      </c>
      <c r="N28" s="419">
        <f t="shared" si="1"/>
        <v>0.7083333333333334</v>
      </c>
      <c r="O28" s="419">
        <f t="shared" si="2"/>
        <v>0.0005133663056407688</v>
      </c>
      <c r="P28" s="421">
        <f>(I28-D28)/D28</f>
        <v>0.5674157303370787</v>
      </c>
      <c r="Q28" s="420" t="s">
        <v>395</v>
      </c>
      <c r="R28" s="16"/>
    </row>
    <row r="29" spans="1:18" ht="12.75">
      <c r="A29" s="132" t="s">
        <v>106</v>
      </c>
      <c r="B29" s="309">
        <v>0</v>
      </c>
      <c r="C29" s="626">
        <v>2</v>
      </c>
      <c r="D29" s="311">
        <v>0</v>
      </c>
      <c r="E29" s="476">
        <v>0</v>
      </c>
      <c r="F29" s="133">
        <v>0</v>
      </c>
      <c r="G29" s="133">
        <v>9</v>
      </c>
      <c r="H29" s="133">
        <v>18</v>
      </c>
      <c r="I29" s="477">
        <v>27</v>
      </c>
      <c r="J29" s="628">
        <v>13</v>
      </c>
      <c r="K29" s="694">
        <v>13</v>
      </c>
      <c r="L29" s="698">
        <v>31</v>
      </c>
      <c r="M29" s="419"/>
      <c r="N29" s="419">
        <f t="shared" si="1"/>
        <v>1.3846153846153846</v>
      </c>
      <c r="O29" s="419">
        <f t="shared" si="2"/>
        <v>0.0003881550115820447</v>
      </c>
      <c r="P29" s="421" t="s">
        <v>40</v>
      </c>
      <c r="Q29" s="420" t="s">
        <v>395</v>
      </c>
      <c r="R29" s="16"/>
    </row>
    <row r="30" spans="1:18" ht="12.75">
      <c r="A30" s="132" t="s">
        <v>107</v>
      </c>
      <c r="B30" s="309">
        <v>1688</v>
      </c>
      <c r="C30" s="626">
        <v>1613</v>
      </c>
      <c r="D30" s="311">
        <v>2308</v>
      </c>
      <c r="E30" s="476">
        <v>664</v>
      </c>
      <c r="F30" s="133">
        <v>629</v>
      </c>
      <c r="G30" s="133">
        <v>725</v>
      </c>
      <c r="H30" s="133">
        <v>621</v>
      </c>
      <c r="I30" s="477">
        <v>2639</v>
      </c>
      <c r="J30" s="628">
        <v>672</v>
      </c>
      <c r="K30" s="694">
        <v>785</v>
      </c>
      <c r="L30" s="698">
        <v>1504</v>
      </c>
      <c r="M30" s="419">
        <f t="shared" si="0"/>
        <v>1.0744827586206898</v>
      </c>
      <c r="N30" s="419">
        <f t="shared" si="1"/>
        <v>0.9159235668789809</v>
      </c>
      <c r="O30" s="419">
        <f t="shared" si="2"/>
        <v>0.018831778626432105</v>
      </c>
      <c r="P30" s="421">
        <f>(I30-D30)/D30</f>
        <v>0.14341421143847488</v>
      </c>
      <c r="Q30" s="422">
        <f>I30/$I$37</f>
        <v>0.0052037836377582915</v>
      </c>
      <c r="R30" s="16"/>
    </row>
    <row r="31" spans="1:18" s="462" customFormat="1" ht="14.25">
      <c r="A31" s="132" t="s">
        <v>310</v>
      </c>
      <c r="B31" s="625" t="s">
        <v>29</v>
      </c>
      <c r="C31" s="309" t="s">
        <v>29</v>
      </c>
      <c r="D31" s="596" t="s">
        <v>29</v>
      </c>
      <c r="E31" s="597" t="s">
        <v>29</v>
      </c>
      <c r="F31" s="17" t="s">
        <v>29</v>
      </c>
      <c r="G31" s="17" t="s">
        <v>29</v>
      </c>
      <c r="H31" s="17" t="s">
        <v>29</v>
      </c>
      <c r="I31" s="477" t="s">
        <v>29</v>
      </c>
      <c r="J31" s="628">
        <v>0</v>
      </c>
      <c r="K31" s="694">
        <v>14</v>
      </c>
      <c r="L31" s="698">
        <v>179</v>
      </c>
      <c r="M31" s="419" t="s">
        <v>395</v>
      </c>
      <c r="N31" s="419" t="s">
        <v>395</v>
      </c>
      <c r="O31" s="419" t="s">
        <v>395</v>
      </c>
      <c r="P31" s="419" t="s">
        <v>395</v>
      </c>
      <c r="Q31" s="420" t="s">
        <v>395</v>
      </c>
      <c r="R31" s="461"/>
    </row>
    <row r="32" spans="1:18" ht="12.75">
      <c r="A32" s="132" t="s">
        <v>108</v>
      </c>
      <c r="B32" s="309">
        <v>810</v>
      </c>
      <c r="C32" s="626">
        <v>956</v>
      </c>
      <c r="D32" s="311">
        <v>955</v>
      </c>
      <c r="E32" s="476">
        <v>253</v>
      </c>
      <c r="F32" s="133">
        <v>240</v>
      </c>
      <c r="G32" s="133">
        <v>200</v>
      </c>
      <c r="H32" s="133">
        <v>160</v>
      </c>
      <c r="I32" s="477">
        <v>853</v>
      </c>
      <c r="J32" s="628">
        <v>151</v>
      </c>
      <c r="K32" s="694">
        <v>94</v>
      </c>
      <c r="L32" s="698">
        <v>105</v>
      </c>
      <c r="M32" s="419">
        <f t="shared" si="0"/>
        <v>-0.475</v>
      </c>
      <c r="N32" s="419">
        <f t="shared" si="1"/>
        <v>0.11702127659574468</v>
      </c>
      <c r="O32" s="419">
        <f t="shared" si="2"/>
        <v>0.001314718587616603</v>
      </c>
      <c r="P32" s="421">
        <f>(I32-D32)/D32</f>
        <v>-0.1068062827225131</v>
      </c>
      <c r="Q32" s="420" t="s">
        <v>395</v>
      </c>
      <c r="R32" s="16"/>
    </row>
    <row r="33" spans="1:18" ht="12.75">
      <c r="A33" s="132" t="s">
        <v>109</v>
      </c>
      <c r="B33" s="309">
        <v>130</v>
      </c>
      <c r="C33" s="626">
        <v>130</v>
      </c>
      <c r="D33" s="311">
        <v>62</v>
      </c>
      <c r="E33" s="476">
        <v>11</v>
      </c>
      <c r="F33" s="133">
        <v>14</v>
      </c>
      <c r="G33" s="133">
        <v>15</v>
      </c>
      <c r="H33" s="133">
        <v>9</v>
      </c>
      <c r="I33" s="477">
        <v>49</v>
      </c>
      <c r="J33" s="628">
        <v>3</v>
      </c>
      <c r="K33" s="694">
        <v>0</v>
      </c>
      <c r="L33" s="698">
        <v>2</v>
      </c>
      <c r="M33" s="419" t="s">
        <v>395</v>
      </c>
      <c r="N33" s="419" t="s">
        <v>395</v>
      </c>
      <c r="O33" s="419" t="s">
        <v>395</v>
      </c>
      <c r="P33" s="419" t="s">
        <v>395</v>
      </c>
      <c r="Q33" s="420" t="s">
        <v>395</v>
      </c>
      <c r="R33" s="16"/>
    </row>
    <row r="34" spans="1:18" ht="12.75">
      <c r="A34" s="132" t="s">
        <v>110</v>
      </c>
      <c r="B34" s="309">
        <v>4667</v>
      </c>
      <c r="C34" s="626">
        <v>4845</v>
      </c>
      <c r="D34" s="311">
        <v>7351</v>
      </c>
      <c r="E34" s="476">
        <v>1710</v>
      </c>
      <c r="F34" s="133">
        <v>1719</v>
      </c>
      <c r="G34" s="133">
        <v>1538</v>
      </c>
      <c r="H34" s="133">
        <v>1687</v>
      </c>
      <c r="I34" s="477">
        <v>6654</v>
      </c>
      <c r="J34" s="628">
        <v>1633</v>
      </c>
      <c r="K34" s="694">
        <v>1880</v>
      </c>
      <c r="L34" s="698">
        <v>971</v>
      </c>
      <c r="M34" s="419">
        <f t="shared" si="0"/>
        <v>-0.36866059817945385</v>
      </c>
      <c r="N34" s="419">
        <f t="shared" si="1"/>
        <v>-0.48351063829787233</v>
      </c>
      <c r="O34" s="419">
        <f t="shared" si="2"/>
        <v>0.01215801665310211</v>
      </c>
      <c r="P34" s="421">
        <f>(I34-D34)/D34</f>
        <v>-0.09481703169636783</v>
      </c>
      <c r="Q34" s="422">
        <f>I34/$I$37</f>
        <v>0.013120870149921814</v>
      </c>
      <c r="R34" s="16"/>
    </row>
    <row r="35" spans="1:18" ht="14.25">
      <c r="A35" s="132" t="s">
        <v>311</v>
      </c>
      <c r="B35" s="625" t="s">
        <v>29</v>
      </c>
      <c r="C35" s="309" t="s">
        <v>29</v>
      </c>
      <c r="D35" s="596" t="s">
        <v>29</v>
      </c>
      <c r="E35" s="597" t="s">
        <v>29</v>
      </c>
      <c r="F35" s="17" t="s">
        <v>29</v>
      </c>
      <c r="G35" s="17" t="s">
        <v>29</v>
      </c>
      <c r="H35" s="17" t="s">
        <v>29</v>
      </c>
      <c r="I35" s="477" t="s">
        <v>29</v>
      </c>
      <c r="J35" s="628">
        <v>0</v>
      </c>
      <c r="K35" s="694">
        <v>0</v>
      </c>
      <c r="L35" s="698">
        <v>0</v>
      </c>
      <c r="M35" s="419" t="s">
        <v>395</v>
      </c>
      <c r="N35" s="419" t="s">
        <v>395</v>
      </c>
      <c r="O35" s="419" t="s">
        <v>395</v>
      </c>
      <c r="P35" s="419" t="s">
        <v>395</v>
      </c>
      <c r="Q35" s="420" t="s">
        <v>395</v>
      </c>
      <c r="R35" s="16"/>
    </row>
    <row r="36" spans="1:18" ht="12.75">
      <c r="A36" s="132" t="s">
        <v>111</v>
      </c>
      <c r="B36" s="309">
        <v>6</v>
      </c>
      <c r="C36" s="626">
        <v>7</v>
      </c>
      <c r="D36" s="311">
        <v>11</v>
      </c>
      <c r="E36" s="476">
        <v>4</v>
      </c>
      <c r="F36" s="133">
        <v>0</v>
      </c>
      <c r="G36" s="133">
        <v>2</v>
      </c>
      <c r="H36" s="133">
        <v>1</v>
      </c>
      <c r="I36" s="477">
        <v>7</v>
      </c>
      <c r="J36" s="628">
        <v>2</v>
      </c>
      <c r="K36" s="694">
        <v>0</v>
      </c>
      <c r="L36" s="698">
        <v>0</v>
      </c>
      <c r="M36" s="419">
        <f t="shared" si="0"/>
        <v>-1</v>
      </c>
      <c r="N36" s="419" t="s">
        <v>395</v>
      </c>
      <c r="O36" s="419">
        <f t="shared" si="2"/>
        <v>0</v>
      </c>
      <c r="P36" s="419" t="s">
        <v>395</v>
      </c>
      <c r="Q36" s="420" t="s">
        <v>395</v>
      </c>
      <c r="R36" s="16"/>
    </row>
    <row r="37" spans="1:18" ht="20.25" customHeight="1">
      <c r="A37" s="135" t="s">
        <v>71</v>
      </c>
      <c r="B37" s="310">
        <v>339213</v>
      </c>
      <c r="C37" s="307">
        <v>418476</v>
      </c>
      <c r="D37" s="294">
        <v>370797</v>
      </c>
      <c r="E37" s="478">
        <f>SUM(E6:E36)</f>
        <v>102277</v>
      </c>
      <c r="F37" s="69">
        <f>SUM(F6:F36)</f>
        <v>119013</v>
      </c>
      <c r="G37" s="69">
        <f>SUM(G6:G36)</f>
        <v>130606</v>
      </c>
      <c r="H37" s="69">
        <f>SUM(H6:H36)</f>
        <v>155235</v>
      </c>
      <c r="I37" s="479">
        <v>507131</v>
      </c>
      <c r="J37" s="629">
        <v>160084</v>
      </c>
      <c r="K37" s="695">
        <v>129445</v>
      </c>
      <c r="L37" s="479">
        <v>79865</v>
      </c>
      <c r="M37" s="546">
        <f t="shared" si="0"/>
        <v>-0.3885043566145506</v>
      </c>
      <c r="N37" s="546">
        <f t="shared" si="1"/>
        <v>-0.3830198153655993</v>
      </c>
      <c r="O37" s="546">
        <f t="shared" si="2"/>
        <v>1</v>
      </c>
      <c r="P37" s="423">
        <f>(I37-D37)/D37</f>
        <v>0.3676782713991753</v>
      </c>
      <c r="Q37" s="424">
        <f>I37/$I$37</f>
        <v>1</v>
      </c>
      <c r="R37" s="16"/>
    </row>
    <row r="38" spans="1:18" ht="20.25" customHeight="1">
      <c r="A38" s="50"/>
      <c r="B38" s="31"/>
      <c r="C38" s="59"/>
      <c r="D38" s="59"/>
      <c r="E38" s="59"/>
      <c r="F38" s="59"/>
      <c r="G38" s="59"/>
      <c r="H38" s="59"/>
      <c r="I38" s="659"/>
      <c r="J38" s="659"/>
      <c r="K38" s="696"/>
      <c r="L38" s="659"/>
      <c r="M38" s="419"/>
      <c r="N38" s="419"/>
      <c r="O38" s="419"/>
      <c r="P38" s="660"/>
      <c r="Q38" s="660"/>
      <c r="R38" s="16"/>
    </row>
    <row r="39" spans="1:18" ht="12.75">
      <c r="A39" s="23" t="s">
        <v>34</v>
      </c>
      <c r="B39" s="157"/>
      <c r="C39" s="157"/>
      <c r="D39" s="56"/>
      <c r="E39" s="56"/>
      <c r="F39" s="499"/>
      <c r="G39" s="499"/>
      <c r="H39" s="499"/>
      <c r="I39" s="56"/>
      <c r="J39" s="56"/>
      <c r="K39" s="56"/>
      <c r="L39" s="56"/>
      <c r="M39" s="13"/>
      <c r="N39" s="13"/>
      <c r="O39" s="13"/>
      <c r="P39" s="13"/>
      <c r="Q39" s="13"/>
      <c r="R39" s="16"/>
    </row>
    <row r="40" spans="1:18" ht="12.75">
      <c r="A40" s="619" t="s">
        <v>403</v>
      </c>
      <c r="B40" s="438"/>
      <c r="C40" s="438"/>
      <c r="D40" s="48"/>
      <c r="E40" s="48"/>
      <c r="F40" s="48"/>
      <c r="G40" s="48"/>
      <c r="H40" s="48"/>
      <c r="I40" s="48"/>
      <c r="J40" s="48"/>
      <c r="K40" s="48"/>
      <c r="L40" s="48"/>
      <c r="M40" s="13"/>
      <c r="N40" s="13"/>
      <c r="O40" s="13"/>
      <c r="P40" s="13"/>
      <c r="Q40" s="13"/>
      <c r="R40" s="16"/>
    </row>
    <row r="41" spans="1:18" ht="12.75">
      <c r="A41" s="96"/>
      <c r="B41" s="96"/>
      <c r="C41" s="96"/>
      <c r="D41" s="56"/>
      <c r="E41" s="56"/>
      <c r="F41" s="499"/>
      <c r="G41" s="499"/>
      <c r="H41" s="499"/>
      <c r="I41" s="56"/>
      <c r="J41" s="56"/>
      <c r="K41" s="56"/>
      <c r="L41" s="56"/>
      <c r="M41" s="13"/>
      <c r="N41" s="13"/>
      <c r="O41" s="13"/>
      <c r="P41" s="13"/>
      <c r="Q41" s="13"/>
      <c r="R41" s="16"/>
    </row>
    <row r="42" spans="1:17" ht="12.75">
      <c r="A42" s="650" t="s">
        <v>35</v>
      </c>
      <c r="B42" s="96"/>
      <c r="C42" s="96"/>
      <c r="D42" s="56"/>
      <c r="E42" s="56"/>
      <c r="F42" s="499"/>
      <c r="G42" s="499"/>
      <c r="H42" s="499"/>
      <c r="I42" s="56"/>
      <c r="J42" s="56"/>
      <c r="K42" s="56"/>
      <c r="L42" s="56"/>
      <c r="M42" s="2"/>
      <c r="N42" s="2"/>
      <c r="O42" s="2"/>
      <c r="P42" s="2"/>
      <c r="Q42" s="2"/>
    </row>
    <row r="43" spans="1:17" ht="17.25" customHeight="1">
      <c r="A43" s="26" t="s">
        <v>180</v>
      </c>
      <c r="B43" s="507"/>
      <c r="C43" s="507"/>
      <c r="D43" s="507"/>
      <c r="E43" s="507"/>
      <c r="F43" s="507"/>
      <c r="G43" s="507"/>
      <c r="H43" s="507"/>
      <c r="I43" s="507"/>
      <c r="J43" s="507"/>
      <c r="K43" s="507"/>
      <c r="L43" s="236"/>
      <c r="M43" s="507"/>
      <c r="N43" s="507"/>
      <c r="O43" s="507"/>
      <c r="P43" s="507"/>
      <c r="Q43" s="507"/>
    </row>
    <row r="44" spans="1:17" ht="17.25" customHeight="1">
      <c r="A44" s="26" t="s">
        <v>291</v>
      </c>
      <c r="B44" s="507"/>
      <c r="C44" s="507"/>
      <c r="D44" s="507"/>
      <c r="E44" s="507"/>
      <c r="F44" s="507"/>
      <c r="G44" s="507"/>
      <c r="H44" s="507"/>
      <c r="I44" s="507"/>
      <c r="J44" s="507"/>
      <c r="K44" s="507"/>
      <c r="L44" s="236"/>
      <c r="M44" s="507"/>
      <c r="N44" s="507"/>
      <c r="O44" s="507"/>
      <c r="P44" s="507"/>
      <c r="Q44" s="507"/>
    </row>
    <row r="45" spans="1:17" ht="17.25" customHeight="1">
      <c r="A45" s="74" t="s">
        <v>292</v>
      </c>
      <c r="B45" s="74"/>
      <c r="C45" s="74"/>
      <c r="D45" s="74"/>
      <c r="E45" s="74"/>
      <c r="F45" s="65"/>
      <c r="G45" s="65"/>
      <c r="H45" s="65"/>
      <c r="I45" s="65"/>
      <c r="J45" s="65"/>
      <c r="K45" s="65"/>
      <c r="L45" s="9"/>
      <c r="M45" s="65"/>
      <c r="N45" s="65"/>
      <c r="O45" s="65"/>
      <c r="P45" s="65"/>
      <c r="Q45" s="65"/>
    </row>
    <row r="46" spans="1:17" ht="17.25" customHeight="1">
      <c r="A46" s="74" t="s">
        <v>383</v>
      </c>
      <c r="B46" s="74"/>
      <c r="C46" s="74"/>
      <c r="D46" s="74"/>
      <c r="E46" s="74"/>
      <c r="F46" s="96"/>
      <c r="G46" s="96"/>
      <c r="H46" s="96"/>
      <c r="I46" s="96"/>
      <c r="J46" s="96"/>
      <c r="K46" s="96"/>
      <c r="L46" s="96"/>
      <c r="M46" s="65"/>
      <c r="N46" s="65"/>
      <c r="O46" s="65"/>
      <c r="P46" s="65"/>
      <c r="Q46" s="65"/>
    </row>
    <row r="47" spans="1:17" ht="17.25" customHeight="1">
      <c r="A47" s="74"/>
      <c r="B47" s="74"/>
      <c r="C47" s="74"/>
      <c r="D47" s="74"/>
      <c r="E47" s="74"/>
      <c r="F47" s="96"/>
      <c r="G47" s="96"/>
      <c r="H47" s="96"/>
      <c r="I47" s="96"/>
      <c r="J47" s="96"/>
      <c r="K47" s="96"/>
      <c r="L47" s="96"/>
      <c r="M47" s="65"/>
      <c r="N47" s="65"/>
      <c r="O47" s="65"/>
      <c r="P47" s="65"/>
      <c r="Q47" s="65"/>
    </row>
    <row r="48" spans="1:17" ht="17.25" customHeight="1">
      <c r="A48" s="74" t="s">
        <v>402</v>
      </c>
      <c r="B48" s="30"/>
      <c r="C48" s="30"/>
      <c r="D48" s="30"/>
      <c r="E48" s="30"/>
      <c r="F48" s="30"/>
      <c r="G48" s="30"/>
      <c r="H48" s="30"/>
      <c r="I48" s="96"/>
      <c r="J48" s="96"/>
      <c r="K48" s="96"/>
      <c r="L48" s="96"/>
      <c r="M48" s="65"/>
      <c r="N48" s="65"/>
      <c r="O48" s="65"/>
      <c r="P48" s="65"/>
      <c r="Q48" s="65"/>
    </row>
    <row r="49" spans="1:17" ht="12.75">
      <c r="A49" s="74" t="s">
        <v>401</v>
      </c>
      <c r="B49" s="65"/>
      <c r="C49" s="65"/>
      <c r="D49" s="2"/>
      <c r="E49" s="2"/>
      <c r="F49" s="2"/>
      <c r="G49" s="2"/>
      <c r="H49" s="2"/>
      <c r="I49" s="47"/>
      <c r="J49" s="47"/>
      <c r="K49" s="47"/>
      <c r="L49" s="47"/>
      <c r="M49" s="2"/>
      <c r="N49" s="2"/>
      <c r="O49" s="2"/>
      <c r="P49" s="2"/>
      <c r="Q49" s="2"/>
    </row>
  </sheetData>
  <sheetProtection/>
  <protectedRanges>
    <protectedRange sqref="F41:H42 F39:H39" name="Range1_2"/>
    <protectedRange sqref="M3:O3" name="Range1_4"/>
    <protectedRange sqref="C4 E4:I4" name="Range1_5"/>
    <protectedRange sqref="B5:D5" name="Range1_1"/>
    <protectedRange sqref="I5" name="Range1"/>
  </protectedRanges>
  <mergeCells count="8">
    <mergeCell ref="P4:P5"/>
    <mergeCell ref="Q4:Q5"/>
    <mergeCell ref="O4:O5"/>
    <mergeCell ref="N4:N5"/>
    <mergeCell ref="M4:M5"/>
    <mergeCell ref="A4:A5"/>
    <mergeCell ref="E4:I4"/>
    <mergeCell ref="J4:L4"/>
  </mergeCells>
  <hyperlinks>
    <hyperlink ref="Q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7" r:id="rId1"/>
  <headerFooter alignWithMargins="0">
    <oddHeader>&amp;CTribunal Statistics Quarterly
October to December 2013</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67"/>
  <sheetViews>
    <sheetView zoomScale="85" zoomScaleNormal="85" zoomScalePageLayoutView="0" workbookViewId="0" topLeftCell="A1">
      <selection activeCell="O15" sqref="O15"/>
    </sheetView>
  </sheetViews>
  <sheetFormatPr defaultColWidth="9.140625" defaultRowHeight="12.75"/>
  <cols>
    <col min="1" max="1" width="53.28125" style="0" customWidth="1"/>
    <col min="2" max="4" width="8.140625" style="109" customWidth="1"/>
    <col min="5" max="5" width="8.140625" style="0" customWidth="1"/>
    <col min="6" max="6" width="8.140625" style="4" customWidth="1"/>
    <col min="7" max="10" width="8.140625" style="0" customWidth="1"/>
    <col min="11" max="14" width="8.140625" style="109" customWidth="1"/>
    <col min="15" max="16" width="10.140625" style="0" customWidth="1"/>
    <col min="17" max="17" width="10.00390625" style="0" customWidth="1"/>
    <col min="18" max="20" width="10.140625" style="0" customWidth="1"/>
  </cols>
  <sheetData>
    <row r="1" spans="1:21" ht="12.75">
      <c r="A1" s="823" t="s">
        <v>117</v>
      </c>
      <c r="B1" s="823"/>
      <c r="C1" s="823"/>
      <c r="D1" s="824"/>
      <c r="E1" s="824"/>
      <c r="F1" s="50"/>
      <c r="G1" s="114"/>
      <c r="H1" s="114"/>
      <c r="I1" s="114"/>
      <c r="J1" s="114"/>
      <c r="K1" s="114"/>
      <c r="L1" s="114"/>
      <c r="M1" s="114"/>
      <c r="N1" s="114"/>
      <c r="O1" s="56"/>
      <c r="P1" s="56"/>
      <c r="Q1" s="47"/>
      <c r="T1" s="12" t="s">
        <v>12</v>
      </c>
      <c r="U1" s="139"/>
    </row>
    <row r="2" spans="1:17" ht="12.75">
      <c r="A2" s="138" t="s">
        <v>272</v>
      </c>
      <c r="B2" s="139"/>
      <c r="C2" s="139"/>
      <c r="D2" s="96"/>
      <c r="E2" s="96"/>
      <c r="F2" s="50"/>
      <c r="G2" s="114"/>
      <c r="H2" s="114"/>
      <c r="I2" s="114"/>
      <c r="J2" s="114"/>
      <c r="K2" s="114"/>
      <c r="L2" s="467"/>
      <c r="M2" s="467"/>
      <c r="N2" s="467"/>
      <c r="O2" s="48"/>
      <c r="P2" s="48"/>
      <c r="Q2" s="47"/>
    </row>
    <row r="3" spans="1:17" ht="12.75">
      <c r="A3" s="112"/>
      <c r="B3" s="113"/>
      <c r="C3" s="113"/>
      <c r="D3" s="113"/>
      <c r="E3" s="113"/>
      <c r="F3" s="128"/>
      <c r="G3" s="114"/>
      <c r="H3" s="114"/>
      <c r="I3" s="114"/>
      <c r="J3" s="114"/>
      <c r="K3" s="115"/>
      <c r="L3" s="115"/>
      <c r="M3" s="115"/>
      <c r="N3" s="115"/>
      <c r="O3" s="56"/>
      <c r="P3" s="56"/>
      <c r="Q3" s="47"/>
    </row>
    <row r="4" spans="1:20" ht="16.5" customHeight="1">
      <c r="A4" s="117"/>
      <c r="B4" s="265" t="s">
        <v>13</v>
      </c>
      <c r="C4" s="33" t="s">
        <v>14</v>
      </c>
      <c r="D4" s="265" t="s">
        <v>15</v>
      </c>
      <c r="E4" s="270" t="s">
        <v>16</v>
      </c>
      <c r="F4" s="437" t="s">
        <v>17</v>
      </c>
      <c r="G4" s="815" t="s">
        <v>39</v>
      </c>
      <c r="H4" s="820"/>
      <c r="I4" s="820"/>
      <c r="J4" s="820"/>
      <c r="K4" s="825"/>
      <c r="L4" s="812" t="s">
        <v>266</v>
      </c>
      <c r="M4" s="813"/>
      <c r="N4" s="814"/>
      <c r="O4" s="797" t="s">
        <v>327</v>
      </c>
      <c r="P4" s="799" t="s">
        <v>328</v>
      </c>
      <c r="Q4" s="799" t="s">
        <v>329</v>
      </c>
      <c r="R4" s="797" t="s">
        <v>19</v>
      </c>
      <c r="S4" s="799" t="s">
        <v>20</v>
      </c>
      <c r="T4" s="801" t="s">
        <v>21</v>
      </c>
    </row>
    <row r="5" spans="1:20" ht="42" customHeight="1">
      <c r="A5" s="140"/>
      <c r="B5" s="257" t="s">
        <v>23</v>
      </c>
      <c r="C5" s="34" t="s">
        <v>23</v>
      </c>
      <c r="D5" s="257" t="s">
        <v>23</v>
      </c>
      <c r="E5" s="265" t="s">
        <v>23</v>
      </c>
      <c r="F5" s="251" t="s">
        <v>23</v>
      </c>
      <c r="G5" s="58" t="s">
        <v>300</v>
      </c>
      <c r="H5" s="58" t="s">
        <v>301</v>
      </c>
      <c r="I5" s="58" t="s">
        <v>302</v>
      </c>
      <c r="J5" s="58" t="s">
        <v>303</v>
      </c>
      <c r="K5" s="440" t="s">
        <v>23</v>
      </c>
      <c r="L5" s="58" t="s">
        <v>300</v>
      </c>
      <c r="M5" s="58" t="s">
        <v>301</v>
      </c>
      <c r="N5" s="58" t="s">
        <v>302</v>
      </c>
      <c r="O5" s="798"/>
      <c r="P5" s="800"/>
      <c r="Q5" s="800"/>
      <c r="R5" s="826"/>
      <c r="S5" s="828"/>
      <c r="T5" s="827"/>
    </row>
    <row r="6" spans="1:20" ht="20.25" customHeight="1">
      <c r="A6" s="119" t="s">
        <v>25</v>
      </c>
      <c r="B6" s="258">
        <f aca="true" t="shared" si="0" ref="B6:N6">SUM(B8:B10,B13:B47)</f>
        <v>553551</v>
      </c>
      <c r="C6" s="59">
        <f t="shared" si="0"/>
        <v>570890</v>
      </c>
      <c r="D6" s="258">
        <f t="shared" si="0"/>
        <v>650852</v>
      </c>
      <c r="E6" s="258">
        <f t="shared" si="0"/>
        <v>719325</v>
      </c>
      <c r="F6" s="253">
        <f t="shared" si="0"/>
        <v>740231</v>
      </c>
      <c r="G6" s="59">
        <f t="shared" si="0"/>
        <v>169335</v>
      </c>
      <c r="H6" s="59">
        <f t="shared" si="0"/>
        <v>180396</v>
      </c>
      <c r="I6" s="59">
        <f t="shared" si="0"/>
        <v>188263</v>
      </c>
      <c r="J6" s="59">
        <f t="shared" si="0"/>
        <v>202510</v>
      </c>
      <c r="K6" s="59">
        <f t="shared" si="0"/>
        <v>740716</v>
      </c>
      <c r="L6" s="480">
        <f t="shared" si="0"/>
        <v>212156</v>
      </c>
      <c r="M6" s="547">
        <f t="shared" si="0"/>
        <v>218732</v>
      </c>
      <c r="N6" s="547">
        <f t="shared" si="0"/>
        <v>223246</v>
      </c>
      <c r="O6" s="630">
        <f>(N6-I6)/I6</f>
        <v>0.18581983714272055</v>
      </c>
      <c r="P6" s="631">
        <f>(N6-M6)/M6</f>
        <v>0.020637126712140883</v>
      </c>
      <c r="Q6" s="632">
        <f>N6/$N$6</f>
        <v>1</v>
      </c>
      <c r="R6" s="630">
        <f>(K6-B6)/B6</f>
        <v>0.33811699373680115</v>
      </c>
      <c r="S6" s="631">
        <f>(K6-F6)/F6</f>
        <v>0.0006552008764831519</v>
      </c>
      <c r="T6" s="632">
        <f>K6/$K$6</f>
        <v>1</v>
      </c>
    </row>
    <row r="7" spans="1:20" ht="12.75">
      <c r="A7" s="141"/>
      <c r="B7" s="314"/>
      <c r="C7" s="61"/>
      <c r="D7" s="258"/>
      <c r="E7" s="258"/>
      <c r="F7" s="253"/>
      <c r="G7" s="59"/>
      <c r="H7" s="59"/>
      <c r="I7" s="59"/>
      <c r="J7" s="59"/>
      <c r="K7" s="253"/>
      <c r="L7" s="59"/>
      <c r="M7" s="59"/>
      <c r="N7" s="59"/>
      <c r="O7" s="259"/>
      <c r="P7" s="60"/>
      <c r="Q7" s="260"/>
      <c r="R7" s="261"/>
      <c r="S7" s="96"/>
      <c r="T7" s="306"/>
    </row>
    <row r="8" spans="1:20" ht="26.25" customHeight="1">
      <c r="A8" s="35" t="s">
        <v>162</v>
      </c>
      <c r="B8" s="287">
        <v>172093</v>
      </c>
      <c r="C8" s="99">
        <v>183307</v>
      </c>
      <c r="D8" s="258">
        <v>207354</v>
      </c>
      <c r="E8" s="258">
        <v>162204</v>
      </c>
      <c r="F8" s="253">
        <v>132649</v>
      </c>
      <c r="G8" s="62">
        <v>24156</v>
      </c>
      <c r="H8" s="62">
        <v>21889</v>
      </c>
      <c r="I8" s="62">
        <v>26015</v>
      </c>
      <c r="J8" s="62">
        <v>26673</v>
      </c>
      <c r="K8" s="253">
        <v>98733</v>
      </c>
      <c r="L8" s="62">
        <v>22363</v>
      </c>
      <c r="M8" s="62">
        <v>21750</v>
      </c>
      <c r="N8" s="59">
        <v>26580</v>
      </c>
      <c r="O8" s="261">
        <f>(N8-I8)/I8</f>
        <v>0.021718239477224677</v>
      </c>
      <c r="P8" s="63">
        <f>(N8-M8)/M8</f>
        <v>0.22206896551724137</v>
      </c>
      <c r="Q8" s="262">
        <f>N8/$N$6</f>
        <v>0.1190614837443896</v>
      </c>
      <c r="R8" s="261">
        <f>(K8-B8)/B8</f>
        <v>-0.42628113868664036</v>
      </c>
      <c r="S8" s="63">
        <f aca="true" t="shared" si="1" ref="S8:S15">(K8-F8)/F8</f>
        <v>-0.25568228935008935</v>
      </c>
      <c r="T8" s="262">
        <f aca="true" t="shared" si="2" ref="T8:T15">K8/$K$6</f>
        <v>0.13329400201966746</v>
      </c>
    </row>
    <row r="9" spans="1:20" ht="12.75">
      <c r="A9" s="35" t="s">
        <v>26</v>
      </c>
      <c r="B9" s="287">
        <v>666</v>
      </c>
      <c r="C9" s="99">
        <v>604</v>
      </c>
      <c r="D9" s="258">
        <v>574</v>
      </c>
      <c r="E9" s="258">
        <v>2003</v>
      </c>
      <c r="F9" s="253">
        <v>2217</v>
      </c>
      <c r="G9" s="62">
        <v>590</v>
      </c>
      <c r="H9" s="62">
        <v>450</v>
      </c>
      <c r="I9" s="62">
        <v>618</v>
      </c>
      <c r="J9" s="62">
        <v>497</v>
      </c>
      <c r="K9" s="253">
        <v>2155</v>
      </c>
      <c r="L9" s="62">
        <v>512</v>
      </c>
      <c r="M9" s="62">
        <v>538</v>
      </c>
      <c r="N9" s="59">
        <v>365</v>
      </c>
      <c r="O9" s="261">
        <f aca="true" t="shared" si="3" ref="O9:O47">(N9-I9)/I9</f>
        <v>-0.40938511326860844</v>
      </c>
      <c r="P9" s="63">
        <f aca="true" t="shared" si="4" ref="P9:P45">(N9-M9)/M9</f>
        <v>-0.3215613382899628</v>
      </c>
      <c r="Q9" s="420" t="s">
        <v>395</v>
      </c>
      <c r="R9" s="261">
        <f>(K9-B9)/B9</f>
        <v>2.235735735735736</v>
      </c>
      <c r="S9" s="63">
        <f t="shared" si="1"/>
        <v>-0.02796571944068561</v>
      </c>
      <c r="T9" s="262">
        <f t="shared" si="2"/>
        <v>0.0029093471721955513</v>
      </c>
    </row>
    <row r="10" spans="1:20" ht="12.75">
      <c r="A10" s="35" t="s">
        <v>27</v>
      </c>
      <c r="B10" s="287">
        <v>81857</v>
      </c>
      <c r="C10" s="99">
        <v>92018</v>
      </c>
      <c r="D10" s="258">
        <v>112364</v>
      </c>
      <c r="E10" s="258">
        <v>122792</v>
      </c>
      <c r="F10" s="253">
        <v>110769</v>
      </c>
      <c r="G10" s="62">
        <v>26271</v>
      </c>
      <c r="H10" s="62">
        <v>27773</v>
      </c>
      <c r="I10" s="62">
        <v>25598</v>
      </c>
      <c r="J10" s="62">
        <v>27778</v>
      </c>
      <c r="K10" s="253">
        <v>107420</v>
      </c>
      <c r="L10" s="62">
        <v>32567</v>
      </c>
      <c r="M10" s="62">
        <v>27581</v>
      </c>
      <c r="N10" s="59">
        <v>34767</v>
      </c>
      <c r="O10" s="261">
        <f>(N10-I10)/I10</f>
        <v>0.35819204625361356</v>
      </c>
      <c r="P10" s="63">
        <f t="shared" si="4"/>
        <v>0.26054167724157934</v>
      </c>
      <c r="Q10" s="262">
        <f>N10/$N$6</f>
        <v>0.15573403330854751</v>
      </c>
      <c r="R10" s="261">
        <f>(K10-B10)/B10</f>
        <v>0.3122885031212969</v>
      </c>
      <c r="S10" s="63">
        <f t="shared" si="1"/>
        <v>-0.030234090765466872</v>
      </c>
      <c r="T10" s="262">
        <f t="shared" si="2"/>
        <v>0.14502184372958057</v>
      </c>
    </row>
    <row r="11" spans="1:20" ht="12.75">
      <c r="A11" s="77" t="s">
        <v>28</v>
      </c>
      <c r="B11" s="308" t="s">
        <v>29</v>
      </c>
      <c r="C11" s="308" t="s">
        <v>29</v>
      </c>
      <c r="D11" s="315">
        <v>65018</v>
      </c>
      <c r="E11" s="315">
        <v>62887</v>
      </c>
      <c r="F11" s="316">
        <v>59402</v>
      </c>
      <c r="G11" s="142">
        <v>14125</v>
      </c>
      <c r="H11" s="142">
        <v>14146</v>
      </c>
      <c r="I11" s="142">
        <v>14105</v>
      </c>
      <c r="J11" s="142">
        <v>13635</v>
      </c>
      <c r="K11" s="316">
        <v>56011</v>
      </c>
      <c r="L11" s="142">
        <v>12955</v>
      </c>
      <c r="M11" s="142">
        <v>12332</v>
      </c>
      <c r="N11" s="671">
        <v>9642</v>
      </c>
      <c r="O11" s="261">
        <f t="shared" si="3"/>
        <v>-0.3164126196384261</v>
      </c>
      <c r="P11" s="63">
        <f t="shared" si="4"/>
        <v>-0.21813168991242296</v>
      </c>
      <c r="Q11" s="262">
        <f>N11/$N$6</f>
        <v>0.043190023561452386</v>
      </c>
      <c r="R11" s="418" t="s">
        <v>40</v>
      </c>
      <c r="S11" s="63">
        <f t="shared" si="1"/>
        <v>-0.05708562001279418</v>
      </c>
      <c r="T11" s="262">
        <f t="shared" si="2"/>
        <v>0.07561737562034572</v>
      </c>
    </row>
    <row r="12" spans="1:20" ht="12.75">
      <c r="A12" s="77" t="s">
        <v>30</v>
      </c>
      <c r="B12" s="308" t="s">
        <v>29</v>
      </c>
      <c r="C12" s="308" t="s">
        <v>29</v>
      </c>
      <c r="D12" s="315">
        <v>47346</v>
      </c>
      <c r="E12" s="315">
        <v>59905</v>
      </c>
      <c r="F12" s="316">
        <v>51367</v>
      </c>
      <c r="G12" s="142">
        <v>12146</v>
      </c>
      <c r="H12" s="142">
        <v>13627</v>
      </c>
      <c r="I12" s="142">
        <v>11493</v>
      </c>
      <c r="J12" s="142">
        <v>14143</v>
      </c>
      <c r="K12" s="316">
        <v>51409</v>
      </c>
      <c r="L12" s="142">
        <v>19612</v>
      </c>
      <c r="M12" s="142">
        <v>15249</v>
      </c>
      <c r="N12" s="671">
        <v>25125</v>
      </c>
      <c r="O12" s="261">
        <f>(N12-I12)/I12</f>
        <v>1.186113286348212</v>
      </c>
      <c r="P12" s="63">
        <f t="shared" si="4"/>
        <v>0.6476490261656502</v>
      </c>
      <c r="Q12" s="262">
        <f>N12/$N$6</f>
        <v>0.11254400974709514</v>
      </c>
      <c r="R12" s="418" t="s">
        <v>40</v>
      </c>
      <c r="S12" s="63">
        <f t="shared" si="1"/>
        <v>0.0008176455701131076</v>
      </c>
      <c r="T12" s="262">
        <f t="shared" si="2"/>
        <v>0.06940446810923485</v>
      </c>
    </row>
    <row r="13" spans="1:20" ht="12.75">
      <c r="A13" s="78" t="s">
        <v>31</v>
      </c>
      <c r="B13" s="287">
        <v>256565</v>
      </c>
      <c r="C13" s="99">
        <v>245479</v>
      </c>
      <c r="D13" s="287">
        <v>279264</v>
      </c>
      <c r="E13" s="258">
        <v>380220</v>
      </c>
      <c r="F13" s="253">
        <v>433633</v>
      </c>
      <c r="G13" s="62">
        <v>102259</v>
      </c>
      <c r="H13" s="62">
        <v>113616</v>
      </c>
      <c r="I13" s="62">
        <v>119105</v>
      </c>
      <c r="J13" s="62">
        <v>130517</v>
      </c>
      <c r="K13" s="253">
        <v>465497</v>
      </c>
      <c r="L13" s="62">
        <v>139242</v>
      </c>
      <c r="M13" s="62">
        <v>150336</v>
      </c>
      <c r="N13" s="59">
        <v>144000</v>
      </c>
      <c r="O13" s="261">
        <f>(N13-I13)/I13</f>
        <v>0.20901725368372445</v>
      </c>
      <c r="P13" s="63">
        <f t="shared" si="4"/>
        <v>-0.0421455938697318</v>
      </c>
      <c r="Q13" s="262">
        <f>N13/$N$6</f>
        <v>0.6450283543714109</v>
      </c>
      <c r="R13" s="261">
        <f>(K13-B13)/B13</f>
        <v>0.8143433437920216</v>
      </c>
      <c r="S13" s="63">
        <f t="shared" si="1"/>
        <v>0.0734814924140921</v>
      </c>
      <c r="T13" s="262">
        <f t="shared" si="2"/>
        <v>0.6284419399607947</v>
      </c>
    </row>
    <row r="14" spans="1:20" ht="12.75">
      <c r="A14" s="35" t="s">
        <v>32</v>
      </c>
      <c r="B14" s="287">
        <v>18299</v>
      </c>
      <c r="C14" s="99">
        <v>24485</v>
      </c>
      <c r="D14" s="258">
        <v>25251</v>
      </c>
      <c r="E14" s="258">
        <v>26663</v>
      </c>
      <c r="F14" s="253">
        <v>28382</v>
      </c>
      <c r="G14" s="62">
        <v>6899</v>
      </c>
      <c r="H14" s="62">
        <v>7322</v>
      </c>
      <c r="I14" s="62">
        <v>7527</v>
      </c>
      <c r="J14" s="62">
        <v>7539</v>
      </c>
      <c r="K14" s="253">
        <v>29287</v>
      </c>
      <c r="L14" s="62">
        <v>7843</v>
      </c>
      <c r="M14" s="62">
        <v>8484</v>
      </c>
      <c r="N14" s="59">
        <v>7893</v>
      </c>
      <c r="O14" s="261">
        <f t="shared" si="3"/>
        <v>0.04862495017935432</v>
      </c>
      <c r="P14" s="63">
        <f t="shared" si="4"/>
        <v>-0.06966053748231966</v>
      </c>
      <c r="Q14" s="262">
        <f>N14/$N$6</f>
        <v>0.03535561667398296</v>
      </c>
      <c r="R14" s="261">
        <f>(K14-B14)/B14</f>
        <v>0.6004699710366687</v>
      </c>
      <c r="S14" s="63">
        <f t="shared" si="1"/>
        <v>0.03188640687759848</v>
      </c>
      <c r="T14" s="262">
        <f t="shared" si="2"/>
        <v>0.03953877059493787</v>
      </c>
    </row>
    <row r="15" spans="1:20" ht="20.25" customHeight="1">
      <c r="A15" s="66" t="s">
        <v>308</v>
      </c>
      <c r="B15" s="287">
        <v>2198</v>
      </c>
      <c r="C15" s="99">
        <v>2101</v>
      </c>
      <c r="D15" s="258">
        <v>2069</v>
      </c>
      <c r="E15" s="258">
        <v>1747</v>
      </c>
      <c r="F15" s="253">
        <v>1542</v>
      </c>
      <c r="G15" s="62">
        <v>306</v>
      </c>
      <c r="H15" s="62">
        <v>351</v>
      </c>
      <c r="I15" s="62">
        <v>351</v>
      </c>
      <c r="J15" s="62">
        <v>288</v>
      </c>
      <c r="K15" s="253">
        <v>1296</v>
      </c>
      <c r="L15" s="62">
        <v>318</v>
      </c>
      <c r="M15" s="62">
        <v>307</v>
      </c>
      <c r="N15" s="59">
        <v>274</v>
      </c>
      <c r="O15" s="261">
        <f t="shared" si="3"/>
        <v>-0.21937321937321938</v>
      </c>
      <c r="P15" s="63">
        <f t="shared" si="4"/>
        <v>-0.10749185667752444</v>
      </c>
      <c r="Q15" s="420" t="s">
        <v>395</v>
      </c>
      <c r="R15" s="261">
        <f>(K15-B15)/B15</f>
        <v>-0.4103730664240218</v>
      </c>
      <c r="S15" s="63">
        <f t="shared" si="1"/>
        <v>-0.15953307392996108</v>
      </c>
      <c r="T15" s="262">
        <f t="shared" si="2"/>
        <v>0.001749658438591849</v>
      </c>
    </row>
    <row r="16" spans="1:20" ht="14.25">
      <c r="A16" s="66" t="s">
        <v>309</v>
      </c>
      <c r="B16" s="308" t="s">
        <v>29</v>
      </c>
      <c r="C16" s="308" t="s">
        <v>29</v>
      </c>
      <c r="D16" s="308" t="s">
        <v>29</v>
      </c>
      <c r="E16" s="308" t="s">
        <v>29</v>
      </c>
      <c r="F16" s="308" t="s">
        <v>29</v>
      </c>
      <c r="G16" s="62">
        <v>64</v>
      </c>
      <c r="H16" s="62">
        <v>48</v>
      </c>
      <c r="I16" s="62">
        <v>85</v>
      </c>
      <c r="J16" s="62">
        <v>55</v>
      </c>
      <c r="K16" s="253">
        <v>252</v>
      </c>
      <c r="L16" s="62">
        <v>53</v>
      </c>
      <c r="M16" s="62">
        <v>42</v>
      </c>
      <c r="N16" s="59">
        <v>72</v>
      </c>
      <c r="O16" s="261">
        <f t="shared" si="3"/>
        <v>-0.15294117647058825</v>
      </c>
      <c r="P16" s="63">
        <f t="shared" si="4"/>
        <v>0.7142857142857143</v>
      </c>
      <c r="Q16" s="420" t="s">
        <v>395</v>
      </c>
      <c r="R16" s="418" t="s">
        <v>395</v>
      </c>
      <c r="S16" s="419" t="s">
        <v>395</v>
      </c>
      <c r="T16" s="420" t="s">
        <v>395</v>
      </c>
    </row>
    <row r="17" spans="1:20" ht="14.25">
      <c r="A17" s="66" t="s">
        <v>315</v>
      </c>
      <c r="B17" s="308" t="s">
        <v>29</v>
      </c>
      <c r="C17" s="308" t="s">
        <v>29</v>
      </c>
      <c r="D17" s="308" t="s">
        <v>29</v>
      </c>
      <c r="E17" s="308" t="s">
        <v>29</v>
      </c>
      <c r="F17" s="308" t="s">
        <v>29</v>
      </c>
      <c r="G17" s="62">
        <v>0</v>
      </c>
      <c r="H17" s="62">
        <v>0</v>
      </c>
      <c r="I17" s="62">
        <v>0</v>
      </c>
      <c r="J17" s="62">
        <v>0</v>
      </c>
      <c r="K17" s="253">
        <v>0</v>
      </c>
      <c r="L17" s="62">
        <v>0</v>
      </c>
      <c r="M17" s="62">
        <v>0</v>
      </c>
      <c r="N17" s="59">
        <v>0</v>
      </c>
      <c r="O17" s="418" t="s">
        <v>395</v>
      </c>
      <c r="P17" s="419" t="s">
        <v>395</v>
      </c>
      <c r="Q17" s="420" t="s">
        <v>395</v>
      </c>
      <c r="R17" s="418" t="s">
        <v>395</v>
      </c>
      <c r="S17" s="419" t="s">
        <v>395</v>
      </c>
      <c r="T17" s="420" t="s">
        <v>395</v>
      </c>
    </row>
    <row r="18" spans="1:20" ht="12.75">
      <c r="A18" s="66" t="s">
        <v>41</v>
      </c>
      <c r="B18" s="287">
        <v>2368</v>
      </c>
      <c r="C18" s="99">
        <v>2010</v>
      </c>
      <c r="D18" s="258">
        <v>2801</v>
      </c>
      <c r="E18" s="258">
        <v>1959</v>
      </c>
      <c r="F18" s="253">
        <v>1774</v>
      </c>
      <c r="G18" s="62">
        <v>319</v>
      </c>
      <c r="H18" s="62">
        <v>292</v>
      </c>
      <c r="I18" s="62">
        <v>317</v>
      </c>
      <c r="J18" s="62">
        <v>346</v>
      </c>
      <c r="K18" s="253">
        <v>1486</v>
      </c>
      <c r="L18" s="62">
        <v>377</v>
      </c>
      <c r="M18" s="62">
        <v>287</v>
      </c>
      <c r="N18" s="59">
        <v>258</v>
      </c>
      <c r="O18" s="261">
        <f t="shared" si="3"/>
        <v>-0.1861198738170347</v>
      </c>
      <c r="P18" s="63">
        <f t="shared" si="4"/>
        <v>-0.10104529616724739</v>
      </c>
      <c r="Q18" s="420" t="s">
        <v>395</v>
      </c>
      <c r="R18" s="261">
        <f>(K18-B18)/B18</f>
        <v>-0.37246621621621623</v>
      </c>
      <c r="S18" s="63">
        <f>(K18-F18)/F18</f>
        <v>-0.16234498308906425</v>
      </c>
      <c r="T18" s="262">
        <f>K18/$K$6</f>
        <v>0.0020061670059779995</v>
      </c>
    </row>
    <row r="19" spans="1:20" ht="12.75">
      <c r="A19" s="66" t="s">
        <v>42</v>
      </c>
      <c r="B19" s="287">
        <v>264</v>
      </c>
      <c r="C19" s="99">
        <v>263</v>
      </c>
      <c r="D19" s="258">
        <v>227</v>
      </c>
      <c r="E19" s="258">
        <v>180</v>
      </c>
      <c r="F19" s="253">
        <v>85</v>
      </c>
      <c r="G19" s="62">
        <v>23</v>
      </c>
      <c r="H19" s="62">
        <v>13</v>
      </c>
      <c r="I19" s="62">
        <v>24</v>
      </c>
      <c r="J19" s="62">
        <v>22</v>
      </c>
      <c r="K19" s="253">
        <v>82</v>
      </c>
      <c r="L19" s="62">
        <v>24</v>
      </c>
      <c r="M19" s="62">
        <v>34</v>
      </c>
      <c r="N19" s="59">
        <v>36</v>
      </c>
      <c r="O19" s="261">
        <f t="shared" si="3"/>
        <v>0.5</v>
      </c>
      <c r="P19" s="63">
        <f t="shared" si="4"/>
        <v>0.058823529411764705</v>
      </c>
      <c r="Q19" s="420" t="s">
        <v>395</v>
      </c>
      <c r="R19" s="261">
        <f>(K19-B19)/B19</f>
        <v>-0.6893939393939394</v>
      </c>
      <c r="S19" s="63">
        <f>(K19-F19)/F19</f>
        <v>-0.03529411764705882</v>
      </c>
      <c r="T19" s="262">
        <f>K19/$K$6</f>
        <v>0.00011070369750349661</v>
      </c>
    </row>
    <row r="20" spans="1:20" ht="14.25">
      <c r="A20" s="66" t="s">
        <v>165</v>
      </c>
      <c r="B20" s="308" t="s">
        <v>29</v>
      </c>
      <c r="C20" s="99">
        <v>5</v>
      </c>
      <c r="D20" s="258">
        <v>7</v>
      </c>
      <c r="E20" s="258">
        <v>8</v>
      </c>
      <c r="F20" s="253">
        <v>9</v>
      </c>
      <c r="G20" s="62">
        <v>0</v>
      </c>
      <c r="H20" s="62">
        <v>1</v>
      </c>
      <c r="I20" s="62">
        <v>2</v>
      </c>
      <c r="J20" s="62">
        <v>0</v>
      </c>
      <c r="K20" s="253">
        <v>3</v>
      </c>
      <c r="L20" s="62">
        <v>3</v>
      </c>
      <c r="M20" s="62">
        <v>3</v>
      </c>
      <c r="N20" s="59">
        <v>6</v>
      </c>
      <c r="O20" s="418" t="s">
        <v>395</v>
      </c>
      <c r="P20" s="419" t="s">
        <v>395</v>
      </c>
      <c r="Q20" s="420" t="s">
        <v>395</v>
      </c>
      <c r="R20" s="418" t="s">
        <v>395</v>
      </c>
      <c r="S20" s="419" t="s">
        <v>395</v>
      </c>
      <c r="T20" s="420" t="s">
        <v>395</v>
      </c>
    </row>
    <row r="21" spans="1:20" ht="12.75">
      <c r="A21" s="66" t="s">
        <v>43</v>
      </c>
      <c r="B21" s="287">
        <v>2</v>
      </c>
      <c r="C21" s="99">
        <v>0</v>
      </c>
      <c r="D21" s="258">
        <v>4</v>
      </c>
      <c r="E21" s="258">
        <v>3</v>
      </c>
      <c r="F21" s="253">
        <v>8</v>
      </c>
      <c r="G21" s="62">
        <v>0</v>
      </c>
      <c r="H21" s="62">
        <v>1</v>
      </c>
      <c r="I21" s="62">
        <v>1</v>
      </c>
      <c r="J21" s="62">
        <v>1</v>
      </c>
      <c r="K21" s="253">
        <v>3</v>
      </c>
      <c r="L21" s="62">
        <v>2</v>
      </c>
      <c r="M21" s="62">
        <v>0</v>
      </c>
      <c r="N21" s="59">
        <v>0</v>
      </c>
      <c r="O21" s="418" t="s">
        <v>395</v>
      </c>
      <c r="P21" s="419" t="s">
        <v>395</v>
      </c>
      <c r="Q21" s="420" t="s">
        <v>395</v>
      </c>
      <c r="R21" s="418" t="s">
        <v>395</v>
      </c>
      <c r="S21" s="419" t="s">
        <v>395</v>
      </c>
      <c r="T21" s="420" t="s">
        <v>395</v>
      </c>
    </row>
    <row r="22" spans="1:20" ht="14.25">
      <c r="A22" s="66" t="s">
        <v>166</v>
      </c>
      <c r="B22" s="308" t="s">
        <v>29</v>
      </c>
      <c r="C22" s="308" t="s">
        <v>29</v>
      </c>
      <c r="D22" s="308" t="s">
        <v>29</v>
      </c>
      <c r="E22" s="308" t="s">
        <v>29</v>
      </c>
      <c r="F22" s="308" t="s">
        <v>29</v>
      </c>
      <c r="G22" s="39" t="s">
        <v>29</v>
      </c>
      <c r="H22" s="39" t="s">
        <v>29</v>
      </c>
      <c r="I22" s="62">
        <v>0</v>
      </c>
      <c r="J22" s="62">
        <v>0</v>
      </c>
      <c r="K22" s="253">
        <v>0</v>
      </c>
      <c r="L22" s="62">
        <v>2</v>
      </c>
      <c r="M22" s="62">
        <v>0</v>
      </c>
      <c r="N22" s="59">
        <v>3</v>
      </c>
      <c r="O22" s="418" t="s">
        <v>395</v>
      </c>
      <c r="P22" s="419" t="s">
        <v>395</v>
      </c>
      <c r="Q22" s="420" t="s">
        <v>395</v>
      </c>
      <c r="R22" s="418" t="s">
        <v>395</v>
      </c>
      <c r="S22" s="419" t="s">
        <v>395</v>
      </c>
      <c r="T22" s="420" t="s">
        <v>395</v>
      </c>
    </row>
    <row r="23" spans="1:20" ht="14.25">
      <c r="A23" s="66" t="s">
        <v>167</v>
      </c>
      <c r="B23" s="287">
        <v>0</v>
      </c>
      <c r="C23" s="99">
        <v>2</v>
      </c>
      <c r="D23" s="258">
        <v>12</v>
      </c>
      <c r="E23" s="258">
        <v>9</v>
      </c>
      <c r="F23" s="253">
        <v>16</v>
      </c>
      <c r="G23" s="62">
        <v>7</v>
      </c>
      <c r="H23" s="62">
        <v>2</v>
      </c>
      <c r="I23" s="62">
        <v>4</v>
      </c>
      <c r="J23" s="62">
        <v>2</v>
      </c>
      <c r="K23" s="253">
        <v>15</v>
      </c>
      <c r="L23" s="62">
        <v>8</v>
      </c>
      <c r="M23" s="62">
        <v>3</v>
      </c>
      <c r="N23" s="59">
        <v>5</v>
      </c>
      <c r="O23" s="261">
        <f t="shared" si="3"/>
        <v>0.25</v>
      </c>
      <c r="P23" s="63">
        <f t="shared" si="4"/>
        <v>0.6666666666666666</v>
      </c>
      <c r="Q23" s="420" t="s">
        <v>395</v>
      </c>
      <c r="R23" s="418" t="s">
        <v>395</v>
      </c>
      <c r="S23" s="419" t="s">
        <v>395</v>
      </c>
      <c r="T23" s="420" t="s">
        <v>395</v>
      </c>
    </row>
    <row r="24" spans="1:20" ht="12.75">
      <c r="A24" s="66" t="s">
        <v>44</v>
      </c>
      <c r="B24" s="287">
        <v>2634</v>
      </c>
      <c r="C24" s="99">
        <v>3116</v>
      </c>
      <c r="D24" s="258">
        <v>3265</v>
      </c>
      <c r="E24" s="258">
        <v>3571</v>
      </c>
      <c r="F24" s="253">
        <v>2856</v>
      </c>
      <c r="G24" s="62">
        <v>746</v>
      </c>
      <c r="H24" s="62">
        <v>776</v>
      </c>
      <c r="I24" s="62">
        <v>684</v>
      </c>
      <c r="J24" s="62">
        <v>605</v>
      </c>
      <c r="K24" s="253">
        <v>2811</v>
      </c>
      <c r="L24" s="62">
        <v>639</v>
      </c>
      <c r="M24" s="62">
        <v>680</v>
      </c>
      <c r="N24" s="59">
        <v>709</v>
      </c>
      <c r="O24" s="261">
        <f t="shared" si="3"/>
        <v>0.03654970760233918</v>
      </c>
      <c r="P24" s="63">
        <f t="shared" si="4"/>
        <v>0.04264705882352941</v>
      </c>
      <c r="Q24" s="420" t="s">
        <v>395</v>
      </c>
      <c r="R24" s="261">
        <f>(K24-B24)/B24</f>
        <v>0.06719817767653759</v>
      </c>
      <c r="S24" s="63">
        <f>(K24-F24)/F24</f>
        <v>-0.015756302521008403</v>
      </c>
      <c r="T24" s="262">
        <f>K24/$K$6</f>
        <v>0.003794976752223524</v>
      </c>
    </row>
    <row r="25" spans="1:20" ht="14.25">
      <c r="A25" s="66" t="s">
        <v>168</v>
      </c>
      <c r="B25" s="308" t="s">
        <v>29</v>
      </c>
      <c r="C25" s="308" t="s">
        <v>29</v>
      </c>
      <c r="D25" s="258">
        <v>0</v>
      </c>
      <c r="E25" s="258">
        <v>0</v>
      </c>
      <c r="F25" s="253">
        <v>0</v>
      </c>
      <c r="G25" s="62">
        <v>0</v>
      </c>
      <c r="H25" s="62">
        <v>2</v>
      </c>
      <c r="I25" s="62">
        <v>241</v>
      </c>
      <c r="J25" s="62">
        <v>185</v>
      </c>
      <c r="K25" s="253">
        <v>428</v>
      </c>
      <c r="L25" s="62">
        <v>22</v>
      </c>
      <c r="M25" s="62">
        <v>3</v>
      </c>
      <c r="N25" s="59">
        <v>0</v>
      </c>
      <c r="O25" s="261">
        <f t="shared" si="3"/>
        <v>-1</v>
      </c>
      <c r="P25" s="63">
        <f t="shared" si="4"/>
        <v>-1</v>
      </c>
      <c r="Q25" s="420" t="s">
        <v>395</v>
      </c>
      <c r="R25" s="418" t="s">
        <v>395</v>
      </c>
      <c r="S25" s="419" t="s">
        <v>395</v>
      </c>
      <c r="T25" s="420" t="s">
        <v>395</v>
      </c>
    </row>
    <row r="26" spans="1:20" ht="14.25">
      <c r="A26" s="66" t="s">
        <v>169</v>
      </c>
      <c r="B26" s="308" t="s">
        <v>29</v>
      </c>
      <c r="C26" s="308" t="s">
        <v>29</v>
      </c>
      <c r="D26" s="258">
        <v>6</v>
      </c>
      <c r="E26" s="258">
        <v>3</v>
      </c>
      <c r="F26" s="253">
        <v>1</v>
      </c>
      <c r="G26" s="62">
        <v>0</v>
      </c>
      <c r="H26" s="62">
        <v>0</v>
      </c>
      <c r="I26" s="62">
        <v>2</v>
      </c>
      <c r="J26" s="62">
        <v>0</v>
      </c>
      <c r="K26" s="253">
        <v>2</v>
      </c>
      <c r="L26" s="62">
        <v>0</v>
      </c>
      <c r="M26" s="62">
        <v>1</v>
      </c>
      <c r="N26" s="59">
        <v>0</v>
      </c>
      <c r="O26" s="261">
        <f t="shared" si="3"/>
        <v>-1</v>
      </c>
      <c r="P26" s="63">
        <f t="shared" si="4"/>
        <v>-1</v>
      </c>
      <c r="Q26" s="420" t="s">
        <v>395</v>
      </c>
      <c r="R26" s="418" t="s">
        <v>395</v>
      </c>
      <c r="S26" s="419" t="s">
        <v>395</v>
      </c>
      <c r="T26" s="420" t="s">
        <v>395</v>
      </c>
    </row>
    <row r="27" spans="1:20" ht="14.25">
      <c r="A27" s="79" t="s">
        <v>170</v>
      </c>
      <c r="B27" s="308" t="s">
        <v>29</v>
      </c>
      <c r="C27" s="308" t="s">
        <v>29</v>
      </c>
      <c r="D27" s="308" t="s">
        <v>29</v>
      </c>
      <c r="E27" s="308" t="s">
        <v>29</v>
      </c>
      <c r="F27" s="308" t="s">
        <v>29</v>
      </c>
      <c r="G27" s="62">
        <v>0</v>
      </c>
      <c r="H27" s="62">
        <v>0</v>
      </c>
      <c r="I27" s="62">
        <v>0</v>
      </c>
      <c r="J27" s="62">
        <v>0</v>
      </c>
      <c r="K27" s="253">
        <v>0</v>
      </c>
      <c r="L27" s="62">
        <v>0</v>
      </c>
      <c r="M27" s="62">
        <v>0</v>
      </c>
      <c r="N27" s="59">
        <v>0</v>
      </c>
      <c r="O27" s="418" t="s">
        <v>395</v>
      </c>
      <c r="P27" s="419" t="s">
        <v>395</v>
      </c>
      <c r="Q27" s="420" t="s">
        <v>395</v>
      </c>
      <c r="R27" s="418" t="s">
        <v>395</v>
      </c>
      <c r="S27" s="419" t="s">
        <v>395</v>
      </c>
      <c r="T27" s="420" t="s">
        <v>395</v>
      </c>
    </row>
    <row r="28" spans="1:20" s="109" customFormat="1" ht="12.75">
      <c r="A28" s="66" t="s">
        <v>45</v>
      </c>
      <c r="B28" s="287">
        <v>20</v>
      </c>
      <c r="C28" s="99">
        <v>25</v>
      </c>
      <c r="D28" s="258">
        <v>27</v>
      </c>
      <c r="E28" s="258">
        <v>24</v>
      </c>
      <c r="F28" s="253">
        <v>469</v>
      </c>
      <c r="G28" s="62">
        <v>3</v>
      </c>
      <c r="H28" s="62">
        <v>713</v>
      </c>
      <c r="I28" s="62">
        <v>4</v>
      </c>
      <c r="J28" s="62">
        <v>3</v>
      </c>
      <c r="K28" s="253">
        <v>723</v>
      </c>
      <c r="L28" s="62">
        <v>1</v>
      </c>
      <c r="M28" s="62">
        <v>2</v>
      </c>
      <c r="N28" s="59">
        <v>4</v>
      </c>
      <c r="O28" s="418" t="s">
        <v>395</v>
      </c>
      <c r="P28" s="419" t="s">
        <v>395</v>
      </c>
      <c r="Q28" s="420" t="s">
        <v>395</v>
      </c>
      <c r="R28" s="261">
        <f>(K28-B28)/B28</f>
        <v>35.15</v>
      </c>
      <c r="S28" s="63">
        <f>(K28-F28)/F28</f>
        <v>0.5415778251599147</v>
      </c>
      <c r="T28" s="262">
        <f>K28/$K$6</f>
        <v>0.0009760826011588787</v>
      </c>
    </row>
    <row r="29" spans="1:20" ht="14.25">
      <c r="A29" s="66" t="s">
        <v>171</v>
      </c>
      <c r="B29" s="308" t="s">
        <v>29</v>
      </c>
      <c r="C29" s="308" t="s">
        <v>29</v>
      </c>
      <c r="D29" s="308" t="s">
        <v>29</v>
      </c>
      <c r="E29" s="308" t="s">
        <v>29</v>
      </c>
      <c r="F29" s="308" t="s">
        <v>29</v>
      </c>
      <c r="G29" s="39" t="s">
        <v>29</v>
      </c>
      <c r="H29" s="39" t="s">
        <v>29</v>
      </c>
      <c r="I29" s="39" t="s">
        <v>29</v>
      </c>
      <c r="J29" s="39" t="s">
        <v>29</v>
      </c>
      <c r="K29" s="253" t="s">
        <v>29</v>
      </c>
      <c r="L29" s="62">
        <v>0</v>
      </c>
      <c r="M29" s="62">
        <v>0</v>
      </c>
      <c r="N29" s="59">
        <v>0</v>
      </c>
      <c r="O29" s="418" t="s">
        <v>395</v>
      </c>
      <c r="P29" s="419" t="s">
        <v>395</v>
      </c>
      <c r="Q29" s="420" t="s">
        <v>395</v>
      </c>
      <c r="R29" s="418" t="s">
        <v>395</v>
      </c>
      <c r="S29" s="419" t="s">
        <v>395</v>
      </c>
      <c r="T29" s="420" t="s">
        <v>395</v>
      </c>
    </row>
    <row r="30" spans="1:20" ht="12.75">
      <c r="A30" s="66" t="s">
        <v>46</v>
      </c>
      <c r="B30" s="287">
        <v>18</v>
      </c>
      <c r="C30" s="99">
        <v>11</v>
      </c>
      <c r="D30" s="258">
        <v>8</v>
      </c>
      <c r="E30" s="258">
        <v>7</v>
      </c>
      <c r="F30" s="253">
        <v>8</v>
      </c>
      <c r="G30" s="62">
        <v>3</v>
      </c>
      <c r="H30" s="62">
        <v>4</v>
      </c>
      <c r="I30" s="62">
        <v>1</v>
      </c>
      <c r="J30" s="62">
        <v>0</v>
      </c>
      <c r="K30" s="253">
        <v>8</v>
      </c>
      <c r="L30" s="62">
        <v>4</v>
      </c>
      <c r="M30" s="62">
        <v>3</v>
      </c>
      <c r="N30" s="59">
        <v>2</v>
      </c>
      <c r="O30" s="261">
        <f t="shared" si="3"/>
        <v>1</v>
      </c>
      <c r="P30" s="63">
        <f t="shared" si="4"/>
        <v>-0.3333333333333333</v>
      </c>
      <c r="Q30" s="420" t="s">
        <v>395</v>
      </c>
      <c r="R30" s="418" t="s">
        <v>395</v>
      </c>
      <c r="S30" s="419" t="s">
        <v>395</v>
      </c>
      <c r="T30" s="420" t="s">
        <v>395</v>
      </c>
    </row>
    <row r="31" spans="1:20" ht="12.75">
      <c r="A31" s="66" t="s">
        <v>47</v>
      </c>
      <c r="B31" s="287">
        <v>1</v>
      </c>
      <c r="C31" s="99">
        <v>0</v>
      </c>
      <c r="D31" s="258">
        <v>0</v>
      </c>
      <c r="E31" s="258">
        <v>3</v>
      </c>
      <c r="F31" s="253">
        <v>2</v>
      </c>
      <c r="G31" s="62">
        <v>1</v>
      </c>
      <c r="H31" s="62">
        <v>0</v>
      </c>
      <c r="I31" s="62">
        <v>3</v>
      </c>
      <c r="J31" s="62">
        <v>1</v>
      </c>
      <c r="K31" s="253">
        <v>5</v>
      </c>
      <c r="L31" s="62">
        <v>1</v>
      </c>
      <c r="M31" s="62">
        <v>1</v>
      </c>
      <c r="N31" s="59">
        <v>0</v>
      </c>
      <c r="O31" s="418" t="s">
        <v>395</v>
      </c>
      <c r="P31" s="419" t="s">
        <v>395</v>
      </c>
      <c r="Q31" s="420" t="s">
        <v>395</v>
      </c>
      <c r="R31" s="418" t="s">
        <v>395</v>
      </c>
      <c r="S31" s="419" t="s">
        <v>395</v>
      </c>
      <c r="T31" s="420" t="s">
        <v>395</v>
      </c>
    </row>
    <row r="32" spans="1:20" ht="14.25">
      <c r="A32" s="66" t="s">
        <v>172</v>
      </c>
      <c r="B32" s="287">
        <v>0</v>
      </c>
      <c r="C32" s="99">
        <v>0</v>
      </c>
      <c r="D32" s="258">
        <v>0</v>
      </c>
      <c r="E32" s="258">
        <v>0</v>
      </c>
      <c r="F32" s="253">
        <v>12</v>
      </c>
      <c r="G32" s="62">
        <v>3</v>
      </c>
      <c r="H32" s="62">
        <v>4</v>
      </c>
      <c r="I32" s="62">
        <v>0</v>
      </c>
      <c r="J32" s="62">
        <v>1</v>
      </c>
      <c r="K32" s="253">
        <v>8</v>
      </c>
      <c r="L32" s="62">
        <v>0</v>
      </c>
      <c r="M32" s="62">
        <v>11</v>
      </c>
      <c r="N32" s="59">
        <v>6</v>
      </c>
      <c r="O32" s="418" t="s">
        <v>395</v>
      </c>
      <c r="P32" s="419" t="s">
        <v>395</v>
      </c>
      <c r="Q32" s="420" t="s">
        <v>395</v>
      </c>
      <c r="R32" s="418" t="s">
        <v>395</v>
      </c>
      <c r="S32" s="419" t="s">
        <v>395</v>
      </c>
      <c r="T32" s="420" t="s">
        <v>395</v>
      </c>
    </row>
    <row r="33" spans="1:20" ht="14.25">
      <c r="A33" s="66" t="s">
        <v>393</v>
      </c>
      <c r="B33" s="287">
        <v>448</v>
      </c>
      <c r="C33" s="99">
        <v>274</v>
      </c>
      <c r="D33" s="258">
        <v>273</v>
      </c>
      <c r="E33" s="258">
        <v>316</v>
      </c>
      <c r="F33" s="253">
        <v>309</v>
      </c>
      <c r="G33" s="62">
        <v>88</v>
      </c>
      <c r="H33" s="62">
        <v>52</v>
      </c>
      <c r="I33" s="62">
        <v>81</v>
      </c>
      <c r="J33" s="62">
        <v>56</v>
      </c>
      <c r="K33" s="253">
        <v>277</v>
      </c>
      <c r="L33" s="62">
        <v>112</v>
      </c>
      <c r="M33" s="62">
        <v>107</v>
      </c>
      <c r="N33" s="59">
        <v>77</v>
      </c>
      <c r="O33" s="261">
        <f t="shared" si="3"/>
        <v>-0.04938271604938271</v>
      </c>
      <c r="P33" s="63">
        <f t="shared" si="4"/>
        <v>-0.2803738317757009</v>
      </c>
      <c r="Q33" s="420" t="s">
        <v>395</v>
      </c>
      <c r="R33" s="261">
        <f>(K33-B33)/B33</f>
        <v>-0.38169642857142855</v>
      </c>
      <c r="S33" s="63">
        <f>(K33-F33)/F33</f>
        <v>-0.10355987055016182</v>
      </c>
      <c r="T33" s="262">
        <f>K33/$K$6</f>
        <v>0.0003739624903471776</v>
      </c>
    </row>
    <row r="34" spans="1:20" ht="12.75">
      <c r="A34" s="66" t="s">
        <v>48</v>
      </c>
      <c r="B34" s="287">
        <v>124</v>
      </c>
      <c r="C34" s="99">
        <v>119</v>
      </c>
      <c r="D34" s="258">
        <v>127</v>
      </c>
      <c r="E34" s="258">
        <v>195</v>
      </c>
      <c r="F34" s="253">
        <v>257</v>
      </c>
      <c r="G34" s="62">
        <v>79</v>
      </c>
      <c r="H34" s="62">
        <v>61</v>
      </c>
      <c r="I34" s="62">
        <v>79</v>
      </c>
      <c r="J34" s="62">
        <v>74</v>
      </c>
      <c r="K34" s="253">
        <v>293</v>
      </c>
      <c r="L34" s="62">
        <v>58</v>
      </c>
      <c r="M34" s="62">
        <v>52</v>
      </c>
      <c r="N34" s="59">
        <v>74</v>
      </c>
      <c r="O34" s="261">
        <f t="shared" si="3"/>
        <v>-0.06329113924050633</v>
      </c>
      <c r="P34" s="63">
        <f t="shared" si="4"/>
        <v>0.4230769230769231</v>
      </c>
      <c r="Q34" s="420" t="s">
        <v>395</v>
      </c>
      <c r="R34" s="261">
        <f>(K34-B34)/B34</f>
        <v>1.3629032258064515</v>
      </c>
      <c r="S34" s="63">
        <f>(K34-F34)/F34</f>
        <v>0.14007782101167315</v>
      </c>
      <c r="T34" s="262">
        <f>K34/$K$6</f>
        <v>0.0003955632118112745</v>
      </c>
    </row>
    <row r="35" spans="1:20" ht="12.75">
      <c r="A35" s="66" t="s">
        <v>49</v>
      </c>
      <c r="B35" s="287">
        <v>1002</v>
      </c>
      <c r="C35" s="99">
        <v>950</v>
      </c>
      <c r="D35" s="258">
        <v>1030</v>
      </c>
      <c r="E35" s="258">
        <v>1759</v>
      </c>
      <c r="F35" s="253">
        <v>663</v>
      </c>
      <c r="G35" s="62">
        <v>144</v>
      </c>
      <c r="H35" s="62">
        <v>137</v>
      </c>
      <c r="I35" s="62">
        <v>105</v>
      </c>
      <c r="J35" s="62">
        <v>127</v>
      </c>
      <c r="K35" s="253">
        <v>513</v>
      </c>
      <c r="L35" s="62">
        <v>141</v>
      </c>
      <c r="M35" s="62">
        <v>222</v>
      </c>
      <c r="N35" s="59">
        <v>161</v>
      </c>
      <c r="O35" s="261">
        <f t="shared" si="3"/>
        <v>0.5333333333333333</v>
      </c>
      <c r="P35" s="63">
        <f t="shared" si="4"/>
        <v>-0.2747747747747748</v>
      </c>
      <c r="Q35" s="420" t="s">
        <v>395</v>
      </c>
      <c r="R35" s="261">
        <f>(K35-B35)/B35</f>
        <v>-0.4880239520958084</v>
      </c>
      <c r="S35" s="63">
        <f>(K35-F35)/F35</f>
        <v>-0.22624434389140272</v>
      </c>
      <c r="T35" s="262">
        <f>K35/$K$6</f>
        <v>0.0006925731319426068</v>
      </c>
    </row>
    <row r="36" spans="1:20" ht="14.25">
      <c r="A36" s="66" t="s">
        <v>173</v>
      </c>
      <c r="B36" s="308" t="s">
        <v>29</v>
      </c>
      <c r="C36" s="308" t="s">
        <v>29</v>
      </c>
      <c r="D36" s="258">
        <v>70</v>
      </c>
      <c r="E36" s="258">
        <v>57</v>
      </c>
      <c r="F36" s="253">
        <v>35</v>
      </c>
      <c r="G36" s="62">
        <v>7</v>
      </c>
      <c r="H36" s="62">
        <v>4</v>
      </c>
      <c r="I36" s="62">
        <v>11</v>
      </c>
      <c r="J36" s="62">
        <v>1</v>
      </c>
      <c r="K36" s="253">
        <v>23</v>
      </c>
      <c r="L36" s="62">
        <v>1</v>
      </c>
      <c r="M36" s="62">
        <v>0</v>
      </c>
      <c r="N36" s="59">
        <v>0</v>
      </c>
      <c r="O36" s="418" t="s">
        <v>395</v>
      </c>
      <c r="P36" s="419" t="s">
        <v>395</v>
      </c>
      <c r="Q36" s="420" t="s">
        <v>395</v>
      </c>
      <c r="R36" s="418" t="s">
        <v>395</v>
      </c>
      <c r="S36" s="419" t="s">
        <v>395</v>
      </c>
      <c r="T36" s="420" t="s">
        <v>395</v>
      </c>
    </row>
    <row r="37" spans="1:20" ht="14.25">
      <c r="A37" s="66" t="s">
        <v>174</v>
      </c>
      <c r="B37" s="308" t="s">
        <v>29</v>
      </c>
      <c r="C37" s="308" t="s">
        <v>29</v>
      </c>
      <c r="D37" s="258">
        <v>78</v>
      </c>
      <c r="E37" s="258">
        <v>109</v>
      </c>
      <c r="F37" s="253">
        <v>117</v>
      </c>
      <c r="G37" s="62">
        <v>20</v>
      </c>
      <c r="H37" s="62">
        <v>18</v>
      </c>
      <c r="I37" s="62">
        <v>27</v>
      </c>
      <c r="J37" s="62">
        <v>21</v>
      </c>
      <c r="K37" s="253">
        <v>86</v>
      </c>
      <c r="L37" s="62">
        <v>15</v>
      </c>
      <c r="M37" s="62">
        <v>5</v>
      </c>
      <c r="N37" s="59">
        <v>12</v>
      </c>
      <c r="O37" s="261">
        <f t="shared" si="3"/>
        <v>-0.5555555555555556</v>
      </c>
      <c r="P37" s="63">
        <f t="shared" si="4"/>
        <v>1.4</v>
      </c>
      <c r="Q37" s="420" t="s">
        <v>395</v>
      </c>
      <c r="R37" s="418" t="s">
        <v>395</v>
      </c>
      <c r="S37" s="419" t="s">
        <v>395</v>
      </c>
      <c r="T37" s="420" t="s">
        <v>395</v>
      </c>
    </row>
    <row r="38" spans="1:20" ht="14.25">
      <c r="A38" s="66" t="s">
        <v>175</v>
      </c>
      <c r="B38" s="308" t="s">
        <v>29</v>
      </c>
      <c r="C38" s="308" t="s">
        <v>29</v>
      </c>
      <c r="D38" s="258">
        <v>13</v>
      </c>
      <c r="E38" s="258">
        <v>11</v>
      </c>
      <c r="F38" s="253">
        <v>5</v>
      </c>
      <c r="G38" s="62">
        <v>1</v>
      </c>
      <c r="H38" s="62">
        <v>4</v>
      </c>
      <c r="I38" s="62">
        <v>4</v>
      </c>
      <c r="J38" s="62">
        <v>0</v>
      </c>
      <c r="K38" s="253">
        <v>9</v>
      </c>
      <c r="L38" s="62">
        <v>0</v>
      </c>
      <c r="M38" s="62">
        <v>4</v>
      </c>
      <c r="N38" s="59">
        <v>1</v>
      </c>
      <c r="O38" s="418" t="s">
        <v>395</v>
      </c>
      <c r="P38" s="419" t="s">
        <v>395</v>
      </c>
      <c r="Q38" s="420" t="s">
        <v>395</v>
      </c>
      <c r="R38" s="418" t="s">
        <v>395</v>
      </c>
      <c r="S38" s="419" t="s">
        <v>395</v>
      </c>
      <c r="T38" s="420" t="s">
        <v>395</v>
      </c>
    </row>
    <row r="39" spans="1:20" ht="14.25">
      <c r="A39" s="66" t="s">
        <v>176</v>
      </c>
      <c r="B39" s="308" t="s">
        <v>29</v>
      </c>
      <c r="C39" s="308" t="s">
        <v>29</v>
      </c>
      <c r="D39" s="308" t="s">
        <v>29</v>
      </c>
      <c r="E39" s="308" t="s">
        <v>29</v>
      </c>
      <c r="F39" s="253">
        <v>7388</v>
      </c>
      <c r="G39" s="62">
        <v>2640</v>
      </c>
      <c r="H39" s="62">
        <v>2321</v>
      </c>
      <c r="I39" s="62">
        <v>2555</v>
      </c>
      <c r="J39" s="62">
        <v>2507</v>
      </c>
      <c r="K39" s="253">
        <v>10023</v>
      </c>
      <c r="L39" s="62">
        <v>2477</v>
      </c>
      <c r="M39" s="62">
        <v>2597</v>
      </c>
      <c r="N39" s="59">
        <v>2237</v>
      </c>
      <c r="O39" s="261">
        <f t="shared" si="3"/>
        <v>-0.12446183953033269</v>
      </c>
      <c r="P39" s="63">
        <f t="shared" si="4"/>
        <v>-0.1386214863303812</v>
      </c>
      <c r="Q39" s="420" t="s">
        <v>395</v>
      </c>
      <c r="R39" s="418" t="s">
        <v>40</v>
      </c>
      <c r="S39" s="63">
        <f>(K39-F39)/F39</f>
        <v>0.35665944775311315</v>
      </c>
      <c r="T39" s="262">
        <f>K39/$K$6</f>
        <v>0.013531501952165202</v>
      </c>
    </row>
    <row r="40" spans="1:20" ht="14.25">
      <c r="A40" s="66" t="s">
        <v>421</v>
      </c>
      <c r="B40" s="287">
        <v>263</v>
      </c>
      <c r="C40" s="99">
        <v>278</v>
      </c>
      <c r="D40" s="308" t="s">
        <v>29</v>
      </c>
      <c r="E40" s="308" t="s">
        <v>29</v>
      </c>
      <c r="F40" s="539" t="s">
        <v>29</v>
      </c>
      <c r="G40" s="39" t="s">
        <v>29</v>
      </c>
      <c r="H40" s="39" t="s">
        <v>29</v>
      </c>
      <c r="I40" s="39" t="s">
        <v>29</v>
      </c>
      <c r="J40" s="39" t="s">
        <v>29</v>
      </c>
      <c r="K40" s="539" t="s">
        <v>29</v>
      </c>
      <c r="L40" s="39" t="s">
        <v>29</v>
      </c>
      <c r="M40" s="39" t="s">
        <v>29</v>
      </c>
      <c r="N40" s="31" t="s">
        <v>29</v>
      </c>
      <c r="O40" s="261"/>
      <c r="P40" s="63"/>
      <c r="Q40" s="420" t="s">
        <v>395</v>
      </c>
      <c r="R40" s="418" t="s">
        <v>395</v>
      </c>
      <c r="S40" s="419" t="s">
        <v>395</v>
      </c>
      <c r="T40" s="420" t="s">
        <v>395</v>
      </c>
    </row>
    <row r="41" spans="1:20" ht="12.75">
      <c r="A41" s="66" t="s">
        <v>50</v>
      </c>
      <c r="B41" s="287">
        <v>3090</v>
      </c>
      <c r="C41" s="99">
        <v>3305</v>
      </c>
      <c r="D41" s="258">
        <v>2879</v>
      </c>
      <c r="E41" s="258">
        <v>2948</v>
      </c>
      <c r="F41" s="253">
        <v>3756</v>
      </c>
      <c r="G41" s="62">
        <v>916</v>
      </c>
      <c r="H41" s="62">
        <v>816</v>
      </c>
      <c r="I41" s="62">
        <v>1011</v>
      </c>
      <c r="J41" s="62">
        <v>814</v>
      </c>
      <c r="K41" s="253">
        <v>3557</v>
      </c>
      <c r="L41" s="62">
        <v>914</v>
      </c>
      <c r="M41" s="62">
        <v>823</v>
      </c>
      <c r="N41" s="59">
        <v>909</v>
      </c>
      <c r="O41" s="261">
        <f t="shared" si="3"/>
        <v>-0.10089020771513353</v>
      </c>
      <c r="P41" s="63">
        <f t="shared" si="4"/>
        <v>0.10449574726609964</v>
      </c>
      <c r="Q41" s="420" t="s">
        <v>395</v>
      </c>
      <c r="R41" s="261">
        <f>(K41-B41)/B41</f>
        <v>0.1511326860841424</v>
      </c>
      <c r="S41" s="63">
        <f>(K41-F41)/F41</f>
        <v>-0.05298189563365282</v>
      </c>
      <c r="T41" s="262">
        <f>K41/$K$6</f>
        <v>0.004802110390487042</v>
      </c>
    </row>
    <row r="42" spans="1:20" ht="14.25">
      <c r="A42" s="66" t="s">
        <v>177</v>
      </c>
      <c r="B42" s="287">
        <v>0</v>
      </c>
      <c r="C42" s="99">
        <v>0</v>
      </c>
      <c r="D42" s="258">
        <v>6492</v>
      </c>
      <c r="E42" s="258">
        <v>6087</v>
      </c>
      <c r="F42" s="253">
        <v>6130</v>
      </c>
      <c r="G42" s="62">
        <v>1644</v>
      </c>
      <c r="H42" s="62">
        <v>1778</v>
      </c>
      <c r="I42" s="62">
        <v>1557</v>
      </c>
      <c r="J42" s="62">
        <v>2001</v>
      </c>
      <c r="K42" s="253">
        <v>6980</v>
      </c>
      <c r="L42" s="62">
        <v>2214</v>
      </c>
      <c r="M42" s="62">
        <v>2505</v>
      </c>
      <c r="N42" s="59">
        <v>2138</v>
      </c>
      <c r="O42" s="261">
        <f t="shared" si="3"/>
        <v>0.37315350032113037</v>
      </c>
      <c r="P42" s="63">
        <f t="shared" si="4"/>
        <v>-0.14650698602794412</v>
      </c>
      <c r="Q42" s="420" t="s">
        <v>395</v>
      </c>
      <c r="R42" s="261"/>
      <c r="S42" s="63">
        <f>(K42-F42)/F42</f>
        <v>0.13866231647634583</v>
      </c>
      <c r="T42" s="262">
        <f>K42/$K$6</f>
        <v>0.009423314738712272</v>
      </c>
    </row>
    <row r="43" spans="1:20" ht="14.25">
      <c r="A43" s="66" t="s">
        <v>178</v>
      </c>
      <c r="B43" s="287">
        <v>534</v>
      </c>
      <c r="C43" s="99">
        <v>912</v>
      </c>
      <c r="D43" s="258">
        <v>869</v>
      </c>
      <c r="E43" s="258">
        <v>543</v>
      </c>
      <c r="F43" s="253">
        <v>443</v>
      </c>
      <c r="G43" s="62">
        <v>110</v>
      </c>
      <c r="H43" s="62">
        <v>149</v>
      </c>
      <c r="I43" s="62">
        <v>146</v>
      </c>
      <c r="J43" s="62">
        <v>124</v>
      </c>
      <c r="K43" s="253">
        <v>529</v>
      </c>
      <c r="L43" s="62">
        <v>106</v>
      </c>
      <c r="M43" s="62">
        <v>100</v>
      </c>
      <c r="N43" s="59">
        <v>74</v>
      </c>
      <c r="O43" s="261">
        <f t="shared" si="3"/>
        <v>-0.4931506849315068</v>
      </c>
      <c r="P43" s="63">
        <f t="shared" si="4"/>
        <v>-0.26</v>
      </c>
      <c r="Q43" s="420" t="s">
        <v>395</v>
      </c>
      <c r="R43" s="261">
        <f>(K43-B43)/B43</f>
        <v>-0.009363295880149813</v>
      </c>
      <c r="S43" s="63">
        <f>(K43-F43)/F43</f>
        <v>0.19413092550790068</v>
      </c>
      <c r="T43" s="262">
        <f>K43/$K$6</f>
        <v>0.0007141738534067038</v>
      </c>
    </row>
    <row r="44" spans="1:20" ht="12.75">
      <c r="A44" s="66" t="s">
        <v>51</v>
      </c>
      <c r="B44" s="287">
        <v>5807</v>
      </c>
      <c r="C44" s="99">
        <v>5602</v>
      </c>
      <c r="D44" s="258">
        <v>3574</v>
      </c>
      <c r="E44" s="258">
        <v>4177</v>
      </c>
      <c r="F44" s="253">
        <v>4369</v>
      </c>
      <c r="G44" s="62">
        <v>1473</v>
      </c>
      <c r="H44" s="62">
        <v>1245</v>
      </c>
      <c r="I44" s="62">
        <v>1695</v>
      </c>
      <c r="J44" s="62">
        <v>1867</v>
      </c>
      <c r="K44" s="253">
        <v>6280</v>
      </c>
      <c r="L44" s="62">
        <v>1558</v>
      </c>
      <c r="M44" s="62">
        <v>1692</v>
      </c>
      <c r="N44" s="59">
        <v>2024</v>
      </c>
      <c r="O44" s="261">
        <f t="shared" si="3"/>
        <v>0.19410029498525075</v>
      </c>
      <c r="P44" s="63">
        <f t="shared" si="4"/>
        <v>0.19621749408983452</v>
      </c>
      <c r="Q44" s="420" t="s">
        <v>395</v>
      </c>
      <c r="R44" s="261">
        <f>(K44-B44)/B44</f>
        <v>0.08145341828827278</v>
      </c>
      <c r="S44" s="63">
        <f>(K44-F44)/F44</f>
        <v>0.43739986266880293</v>
      </c>
      <c r="T44" s="262">
        <f>K44/$K$6</f>
        <v>0.008478283174658034</v>
      </c>
    </row>
    <row r="45" spans="1:20" ht="14.25">
      <c r="A45" s="66" t="s">
        <v>179</v>
      </c>
      <c r="B45" s="308" t="s">
        <v>29</v>
      </c>
      <c r="C45" s="308" t="s">
        <v>29</v>
      </c>
      <c r="D45" s="287">
        <v>10</v>
      </c>
      <c r="E45" s="287">
        <v>0</v>
      </c>
      <c r="F45" s="317">
        <v>140</v>
      </c>
      <c r="G45" s="62">
        <v>18</v>
      </c>
      <c r="H45" s="62">
        <v>29</v>
      </c>
      <c r="I45" s="62">
        <v>28</v>
      </c>
      <c r="J45" s="62">
        <v>47</v>
      </c>
      <c r="K45" s="253">
        <v>122</v>
      </c>
      <c r="L45" s="62">
        <v>54</v>
      </c>
      <c r="M45" s="62">
        <v>39</v>
      </c>
      <c r="N45" s="59">
        <v>41</v>
      </c>
      <c r="O45" s="261">
        <f t="shared" si="3"/>
        <v>0.4642857142857143</v>
      </c>
      <c r="P45" s="63">
        <f t="shared" si="4"/>
        <v>0.05128205128205128</v>
      </c>
      <c r="Q45" s="420" t="s">
        <v>395</v>
      </c>
      <c r="R45" s="418" t="s">
        <v>395</v>
      </c>
      <c r="S45" s="419" t="s">
        <v>395</v>
      </c>
      <c r="T45" s="420" t="s">
        <v>395</v>
      </c>
    </row>
    <row r="46" spans="1:20" ht="14.25">
      <c r="A46" s="66" t="s">
        <v>420</v>
      </c>
      <c r="B46" s="287">
        <v>2432</v>
      </c>
      <c r="C46" s="99">
        <v>3455</v>
      </c>
      <c r="D46" s="308" t="s">
        <v>29</v>
      </c>
      <c r="E46" s="308" t="s">
        <v>29</v>
      </c>
      <c r="F46" s="539" t="s">
        <v>29</v>
      </c>
      <c r="G46" s="39" t="s">
        <v>29</v>
      </c>
      <c r="H46" s="39" t="s">
        <v>29</v>
      </c>
      <c r="I46" s="39" t="s">
        <v>29</v>
      </c>
      <c r="J46" s="39" t="s">
        <v>29</v>
      </c>
      <c r="K46" s="539" t="s">
        <v>29</v>
      </c>
      <c r="L46" s="39" t="s">
        <v>29</v>
      </c>
      <c r="M46" s="39" t="s">
        <v>29</v>
      </c>
      <c r="N46" s="31" t="s">
        <v>29</v>
      </c>
      <c r="O46" s="418" t="s">
        <v>395</v>
      </c>
      <c r="P46" s="419" t="s">
        <v>395</v>
      </c>
      <c r="Q46" s="420" t="s">
        <v>395</v>
      </c>
      <c r="R46" s="418" t="s">
        <v>395</v>
      </c>
      <c r="S46" s="419" t="s">
        <v>395</v>
      </c>
      <c r="T46" s="420" t="s">
        <v>395</v>
      </c>
    </row>
    <row r="47" spans="1:20" ht="12.75">
      <c r="A47" s="81" t="s">
        <v>52</v>
      </c>
      <c r="B47" s="289">
        <v>2866</v>
      </c>
      <c r="C47" s="284">
        <v>2569</v>
      </c>
      <c r="D47" s="307">
        <v>2204</v>
      </c>
      <c r="E47" s="307">
        <v>1727</v>
      </c>
      <c r="F47" s="294">
        <v>2187</v>
      </c>
      <c r="G47" s="68">
        <v>545</v>
      </c>
      <c r="H47" s="68">
        <v>525</v>
      </c>
      <c r="I47" s="68">
        <v>382</v>
      </c>
      <c r="J47" s="122">
        <v>358</v>
      </c>
      <c r="K47" s="442">
        <v>1810</v>
      </c>
      <c r="L47" s="511">
        <v>525</v>
      </c>
      <c r="M47" s="68">
        <v>520</v>
      </c>
      <c r="N47" s="294">
        <v>518</v>
      </c>
      <c r="O47" s="263">
        <f t="shared" si="3"/>
        <v>0.35602094240837695</v>
      </c>
      <c r="P47" s="546" t="s">
        <v>395</v>
      </c>
      <c r="Q47" s="427" t="s">
        <v>395</v>
      </c>
      <c r="R47" s="263">
        <f>(K47-B47)/B47</f>
        <v>-0.3684577808792743</v>
      </c>
      <c r="S47" s="70">
        <f>(K47-F47)/F47</f>
        <v>-0.17238225880201188</v>
      </c>
      <c r="T47" s="264">
        <f>K47/$K$6</f>
        <v>0.002443581615625962</v>
      </c>
    </row>
    <row r="48" spans="1:20" ht="12.75">
      <c r="A48" s="66"/>
      <c r="B48" s="99"/>
      <c r="C48" s="99"/>
      <c r="D48" s="59"/>
      <c r="E48" s="59"/>
      <c r="F48" s="59"/>
      <c r="G48" s="62"/>
      <c r="H48" s="62"/>
      <c r="I48" s="62"/>
      <c r="J48" s="661"/>
      <c r="K48" s="662"/>
      <c r="L48" s="62"/>
      <c r="M48" s="62"/>
      <c r="N48" s="59"/>
      <c r="O48" s="63"/>
      <c r="P48" s="419"/>
      <c r="Q48" s="419"/>
      <c r="R48" s="63"/>
      <c r="S48" s="63"/>
      <c r="T48" s="63"/>
    </row>
    <row r="49" spans="1:20" ht="12.75">
      <c r="A49" s="23" t="s">
        <v>34</v>
      </c>
      <c r="B49" s="676"/>
      <c r="C49" s="677"/>
      <c r="D49" s="680"/>
      <c r="E49" s="647"/>
      <c r="F49" s="312"/>
      <c r="G49" s="145"/>
      <c r="H49" s="146"/>
      <c r="I49" s="146"/>
      <c r="J49" s="146"/>
      <c r="K49" s="146"/>
      <c r="L49" s="146"/>
      <c r="M49" s="146"/>
      <c r="N49" s="146"/>
      <c r="O49" s="96"/>
      <c r="P49" s="96"/>
      <c r="Q49" s="9"/>
      <c r="R49" s="648"/>
      <c r="S49" s="648"/>
      <c r="T49" s="648"/>
    </row>
    <row r="50" spans="1:20" ht="12.75">
      <c r="A50" s="619" t="s">
        <v>403</v>
      </c>
      <c r="B50" s="619"/>
      <c r="C50" s="619"/>
      <c r="D50" s="619"/>
      <c r="E50" s="619"/>
      <c r="F50" s="312"/>
      <c r="G50" s="145"/>
      <c r="H50" s="146"/>
      <c r="I50" s="146"/>
      <c r="J50" s="146"/>
      <c r="K50" s="146"/>
      <c r="L50" s="146"/>
      <c r="M50" s="146"/>
      <c r="N50" s="146"/>
      <c r="O50" s="9"/>
      <c r="P50" s="9"/>
      <c r="Q50" s="9"/>
      <c r="R50" s="648"/>
      <c r="S50" s="648"/>
      <c r="T50" s="648"/>
    </row>
    <row r="51" spans="1:20" ht="12.75">
      <c r="A51" s="657"/>
      <c r="B51" s="657"/>
      <c r="C51" s="657"/>
      <c r="D51" s="657"/>
      <c r="E51" s="657"/>
      <c r="F51" s="50"/>
      <c r="G51" s="657"/>
      <c r="H51" s="657"/>
      <c r="I51" s="657"/>
      <c r="J51" s="657"/>
      <c r="K51" s="136"/>
      <c r="L51" s="136"/>
      <c r="M51" s="136"/>
      <c r="N51" s="136"/>
      <c r="O51" s="9"/>
      <c r="P51" s="9"/>
      <c r="Q51" s="9"/>
      <c r="R51" s="648"/>
      <c r="S51" s="648"/>
      <c r="T51" s="648"/>
    </row>
    <row r="52" spans="1:20" ht="12.75">
      <c r="A52" s="649" t="s">
        <v>35</v>
      </c>
      <c r="B52" s="657"/>
      <c r="C52" s="657"/>
      <c r="D52" s="657"/>
      <c r="E52" s="657"/>
      <c r="F52" s="50"/>
      <c r="G52" s="657"/>
      <c r="H52" s="657"/>
      <c r="I52" s="657"/>
      <c r="J52" s="657"/>
      <c r="K52" s="136"/>
      <c r="L52" s="136"/>
      <c r="M52" s="136"/>
      <c r="N52" s="136"/>
      <c r="O52" s="9"/>
      <c r="P52" s="9"/>
      <c r="Q52" s="9"/>
      <c r="R52" s="648"/>
      <c r="S52" s="648"/>
      <c r="T52" s="648"/>
    </row>
    <row r="53" spans="1:21" s="2" customFormat="1" ht="12.75">
      <c r="A53" s="74" t="s">
        <v>163</v>
      </c>
      <c r="B53" s="75"/>
      <c r="C53" s="75"/>
      <c r="D53" s="75"/>
      <c r="E53" s="75"/>
      <c r="F53" s="75"/>
      <c r="G53" s="75"/>
      <c r="H53" s="75"/>
      <c r="I53" s="75"/>
      <c r="J53" s="75"/>
      <c r="K53" s="75"/>
      <c r="L53" s="75"/>
      <c r="M53" s="75"/>
      <c r="N53" s="682"/>
      <c r="O53" s="75"/>
      <c r="P53" s="75"/>
      <c r="Q53" s="75"/>
      <c r="R53" s="75"/>
      <c r="S53" s="75"/>
      <c r="T53" s="75"/>
      <c r="U53" s="13"/>
    </row>
    <row r="54" spans="1:21" s="2" customFormat="1" ht="12.75">
      <c r="A54" s="74" t="s">
        <v>164</v>
      </c>
      <c r="B54" s="75"/>
      <c r="C54" s="75"/>
      <c r="D54" s="75"/>
      <c r="E54" s="75"/>
      <c r="F54" s="75"/>
      <c r="G54" s="75"/>
      <c r="H54" s="75"/>
      <c r="I54" s="75"/>
      <c r="J54" s="75"/>
      <c r="K54" s="75"/>
      <c r="L54" s="75"/>
      <c r="M54" s="75"/>
      <c r="N54" s="682"/>
      <c r="O54" s="75"/>
      <c r="P54" s="75"/>
      <c r="Q54" s="75"/>
      <c r="R54" s="75"/>
      <c r="S54" s="75"/>
      <c r="T54" s="75"/>
      <c r="U54" s="13"/>
    </row>
    <row r="55" spans="1:21" s="2" customFormat="1" ht="12.75">
      <c r="A55" s="620" t="s">
        <v>185</v>
      </c>
      <c r="B55" s="74"/>
      <c r="C55" s="74"/>
      <c r="D55" s="74"/>
      <c r="E55" s="74"/>
      <c r="F55" s="74"/>
      <c r="G55" s="74"/>
      <c r="H55" s="74"/>
      <c r="I55" s="74"/>
      <c r="J55" s="74"/>
      <c r="K55" s="236"/>
      <c r="L55" s="236"/>
      <c r="M55" s="236"/>
      <c r="N55" s="236"/>
      <c r="O55" s="236"/>
      <c r="P55" s="236"/>
      <c r="Q55" s="236"/>
      <c r="R55" s="236"/>
      <c r="S55" s="236"/>
      <c r="T55" s="236"/>
      <c r="U55" s="13"/>
    </row>
    <row r="56" spans="1:21" s="2" customFormat="1" ht="12.75">
      <c r="A56" s="620" t="s">
        <v>186</v>
      </c>
      <c r="B56" s="74"/>
      <c r="C56" s="74"/>
      <c r="D56" s="74"/>
      <c r="E56" s="74"/>
      <c r="F56" s="74"/>
      <c r="G56" s="74"/>
      <c r="H56" s="74"/>
      <c r="I56" s="75"/>
      <c r="J56" s="74"/>
      <c r="K56" s="236"/>
      <c r="L56" s="236"/>
      <c r="M56" s="236"/>
      <c r="N56" s="236"/>
      <c r="O56" s="236"/>
      <c r="P56" s="236"/>
      <c r="Q56" s="236"/>
      <c r="R56" s="236"/>
      <c r="S56" s="236"/>
      <c r="T56" s="236"/>
      <c r="U56" s="13"/>
    </row>
    <row r="57" spans="1:21" s="2" customFormat="1" ht="12.75">
      <c r="A57" s="235" t="s">
        <v>182</v>
      </c>
      <c r="B57" s="74"/>
      <c r="C57" s="74"/>
      <c r="D57" s="74"/>
      <c r="E57" s="74"/>
      <c r="F57" s="313"/>
      <c r="G57" s="74"/>
      <c r="H57" s="74"/>
      <c r="I57" s="75"/>
      <c r="J57" s="74"/>
      <c r="K57" s="236"/>
      <c r="L57" s="236"/>
      <c r="M57" s="236"/>
      <c r="N57" s="236"/>
      <c r="O57" s="236"/>
      <c r="P57" s="236"/>
      <c r="Q57" s="236"/>
      <c r="R57" s="236"/>
      <c r="S57" s="236"/>
      <c r="T57" s="236"/>
      <c r="U57" s="13"/>
    </row>
    <row r="58" spans="1:21" s="2" customFormat="1" ht="12.75">
      <c r="A58" s="74" t="s">
        <v>183</v>
      </c>
      <c r="B58" s="75"/>
      <c r="C58" s="75"/>
      <c r="D58" s="75"/>
      <c r="E58" s="75"/>
      <c r="F58" s="75"/>
      <c r="G58" s="75"/>
      <c r="H58" s="75"/>
      <c r="I58" s="75"/>
      <c r="J58" s="75"/>
      <c r="K58" s="75"/>
      <c r="L58" s="75"/>
      <c r="M58" s="75"/>
      <c r="N58" s="682"/>
      <c r="O58" s="75"/>
      <c r="P58" s="75"/>
      <c r="Q58" s="75"/>
      <c r="R58" s="75"/>
      <c r="S58" s="75"/>
      <c r="T58" s="75"/>
      <c r="U58" s="13"/>
    </row>
    <row r="59" spans="1:21" s="2" customFormat="1" ht="12.75">
      <c r="A59" s="74" t="s">
        <v>184</v>
      </c>
      <c r="B59" s="75"/>
      <c r="C59" s="75"/>
      <c r="D59" s="75"/>
      <c r="E59" s="75"/>
      <c r="F59" s="681"/>
      <c r="G59" s="75"/>
      <c r="H59" s="75"/>
      <c r="I59" s="75"/>
      <c r="J59" s="75"/>
      <c r="K59" s="75"/>
      <c r="L59" s="682"/>
      <c r="M59" s="682"/>
      <c r="N59" s="682"/>
      <c r="O59" s="75"/>
      <c r="P59" s="75"/>
      <c r="Q59" s="75"/>
      <c r="R59" s="75"/>
      <c r="S59" s="75"/>
      <c r="T59" s="75"/>
      <c r="U59" s="13"/>
    </row>
    <row r="60" spans="1:20" ht="12.75">
      <c r="A60" s="74" t="s">
        <v>312</v>
      </c>
      <c r="B60" s="507"/>
      <c r="C60" s="507"/>
      <c r="D60" s="507"/>
      <c r="E60" s="507"/>
      <c r="F60" s="507"/>
      <c r="G60" s="507"/>
      <c r="H60" s="507"/>
      <c r="I60" s="507"/>
      <c r="J60" s="507"/>
      <c r="K60" s="507"/>
      <c r="L60" s="507"/>
      <c r="M60" s="507"/>
      <c r="N60" s="236"/>
      <c r="O60" s="507"/>
      <c r="P60" s="507"/>
      <c r="Q60" s="507"/>
      <c r="R60" s="507"/>
      <c r="S60" s="507"/>
      <c r="T60" s="648"/>
    </row>
    <row r="61" spans="1:21" s="2" customFormat="1" ht="12.75">
      <c r="A61" s="74" t="s">
        <v>422</v>
      </c>
      <c r="B61" s="30"/>
      <c r="C61" s="30"/>
      <c r="D61" s="30"/>
      <c r="E61" s="30"/>
      <c r="F61" s="30"/>
      <c r="G61" s="30"/>
      <c r="H61" s="30"/>
      <c r="I61" s="30"/>
      <c r="J61" s="30"/>
      <c r="K61" s="9"/>
      <c r="L61" s="9"/>
      <c r="M61" s="9"/>
      <c r="N61" s="9"/>
      <c r="O61" s="9"/>
      <c r="P61" s="9"/>
      <c r="Q61" s="9"/>
      <c r="R61" s="9"/>
      <c r="S61" s="9"/>
      <c r="T61" s="9"/>
      <c r="U61" s="13"/>
    </row>
    <row r="62" spans="1:20" ht="12.75">
      <c r="A62" s="74" t="s">
        <v>36</v>
      </c>
      <c r="B62" s="108"/>
      <c r="C62" s="108"/>
      <c r="D62" s="108"/>
      <c r="E62" s="108"/>
      <c r="F62" s="108"/>
      <c r="G62" s="108"/>
      <c r="H62" s="108"/>
      <c r="I62" s="108"/>
      <c r="J62" s="108"/>
      <c r="K62" s="657"/>
      <c r="L62" s="657"/>
      <c r="M62" s="657"/>
      <c r="N62" s="657"/>
      <c r="O62" s="9"/>
      <c r="P62" s="9"/>
      <c r="Q62" s="9"/>
      <c r="R62" s="648"/>
      <c r="S62" s="648"/>
      <c r="T62" s="648"/>
    </row>
    <row r="63" spans="1:20" ht="12.75">
      <c r="A63" s="648"/>
      <c r="B63" s="658"/>
      <c r="C63" s="658"/>
      <c r="D63" s="658"/>
      <c r="E63" s="648"/>
      <c r="F63" s="1"/>
      <c r="G63" s="648"/>
      <c r="H63" s="648"/>
      <c r="I63" s="648"/>
      <c r="J63" s="648"/>
      <c r="K63" s="658"/>
      <c r="L63" s="658"/>
      <c r="M63" s="658"/>
      <c r="N63" s="658"/>
      <c r="O63" s="648"/>
      <c r="P63" s="648"/>
      <c r="Q63" s="648"/>
      <c r="R63" s="648"/>
      <c r="S63" s="648"/>
      <c r="T63" s="648"/>
    </row>
    <row r="64" spans="1:20" ht="12.75">
      <c r="A64" s="65" t="s">
        <v>394</v>
      </c>
      <c r="B64" s="658"/>
      <c r="C64" s="658"/>
      <c r="D64" s="658"/>
      <c r="E64" s="648"/>
      <c r="F64" s="1"/>
      <c r="G64" s="648"/>
      <c r="H64" s="648"/>
      <c r="I64" s="648"/>
      <c r="J64" s="648"/>
      <c r="K64" s="658"/>
      <c r="L64" s="658"/>
      <c r="M64" s="658"/>
      <c r="N64" s="658"/>
      <c r="O64" s="648"/>
      <c r="P64" s="648"/>
      <c r="Q64" s="648"/>
      <c r="R64" s="648"/>
      <c r="S64" s="648"/>
      <c r="T64" s="648"/>
    </row>
    <row r="65" spans="1:20" ht="12.75">
      <c r="A65" s="648"/>
      <c r="B65" s="658"/>
      <c r="C65" s="658"/>
      <c r="D65" s="658"/>
      <c r="E65" s="648"/>
      <c r="F65" s="1"/>
      <c r="G65" s="648"/>
      <c r="H65" s="648"/>
      <c r="I65" s="648"/>
      <c r="J65" s="648"/>
      <c r="K65" s="658"/>
      <c r="L65" s="658"/>
      <c r="M65" s="658"/>
      <c r="N65" s="658"/>
      <c r="O65" s="648"/>
      <c r="P65" s="648"/>
      <c r="Q65" s="648"/>
      <c r="R65" s="648"/>
      <c r="S65" s="648"/>
      <c r="T65" s="648"/>
    </row>
    <row r="66" spans="1:20" ht="12.75">
      <c r="A66" s="74" t="s">
        <v>402</v>
      </c>
      <c r="B66" s="658"/>
      <c r="C66" s="658"/>
      <c r="D66" s="658"/>
      <c r="E66" s="648"/>
      <c r="F66" s="1"/>
      <c r="G66" s="648"/>
      <c r="H66" s="648"/>
      <c r="I66" s="648"/>
      <c r="J66" s="648"/>
      <c r="K66" s="658"/>
      <c r="L66" s="658"/>
      <c r="M66" s="658"/>
      <c r="N66" s="658"/>
      <c r="O66" s="648"/>
      <c r="P66" s="648"/>
      <c r="Q66" s="648"/>
      <c r="R66" s="648"/>
      <c r="S66" s="648"/>
      <c r="T66" s="648"/>
    </row>
    <row r="67" spans="1:20" ht="12.75">
      <c r="A67" s="74" t="s">
        <v>401</v>
      </c>
      <c r="B67" s="658"/>
      <c r="C67" s="658"/>
      <c r="D67" s="658"/>
      <c r="E67" s="648"/>
      <c r="F67" s="1"/>
      <c r="G67" s="648"/>
      <c r="H67" s="648"/>
      <c r="I67" s="648"/>
      <c r="J67" s="648"/>
      <c r="K67" s="658"/>
      <c r="L67" s="658"/>
      <c r="M67" s="658"/>
      <c r="N67" s="658"/>
      <c r="O67" s="648"/>
      <c r="P67" s="648"/>
      <c r="Q67" s="648"/>
      <c r="R67" s="648"/>
      <c r="S67" s="648"/>
      <c r="T67" s="648"/>
    </row>
  </sheetData>
  <sheetProtection/>
  <protectedRanges>
    <protectedRange sqref="K3:N3 G4:J4" name="Range1"/>
    <protectedRange sqref="G7:N7 E7" name="Range1_1"/>
    <protectedRange sqref="K51:N52" name="Range1_2"/>
    <protectedRange sqref="E14" name="Range1_3"/>
    <protectedRange sqref="E23:E24 E18:E21" name="Range1_4"/>
    <protectedRange sqref="E26 E28 E30:E31" name="Range1_5"/>
    <protectedRange sqref="E40:E44 E46:E48 E33:E38" name="Range1_6"/>
    <protectedRange sqref="D23:D25 D18:D21" name="Range1_8"/>
    <protectedRange sqref="D28 D30:D31" name="Range1_9"/>
    <protectedRange sqref="B6:N6 N8:N9 L8:M12 K8:K48" name="Range1_1_2"/>
    <protectedRange sqref="E4" name="Range1_7"/>
    <protectedRange sqref="B5:F5" name="Range1_1_3"/>
    <protectedRange sqref="E13" name="Range1_3_1"/>
    <protectedRange sqref="D56:E56" name="Range1_1_2_1"/>
    <protectedRange sqref="E53:E54" name="Range1_1_1_1"/>
    <protectedRange sqref="L13:N13" name="Range1_1_2_2"/>
    <protectedRange sqref="K5" name="Range1_10"/>
    <protectedRange sqref="N10:N12" name="Range1_1_2_3"/>
  </protectedRanges>
  <mergeCells count="9">
    <mergeCell ref="A1:E1"/>
    <mergeCell ref="G4:K4"/>
    <mergeCell ref="R4:R5"/>
    <mergeCell ref="O4:O5"/>
    <mergeCell ref="L4:N4"/>
    <mergeCell ref="T4:T5"/>
    <mergeCell ref="P4:P5"/>
    <mergeCell ref="Q4:Q5"/>
    <mergeCell ref="S4:S5"/>
  </mergeCells>
  <hyperlinks>
    <hyperlink ref="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&amp;CTribunal Statistics Quarterly
October to December 2013</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45"/>
  <sheetViews>
    <sheetView zoomScale="85" zoomScaleNormal="85" zoomScalePageLayoutView="0" workbookViewId="0" topLeftCell="A1">
      <selection activeCell="M39" sqref="M39"/>
    </sheetView>
  </sheetViews>
  <sheetFormatPr defaultColWidth="9.140625" defaultRowHeight="12.75"/>
  <cols>
    <col min="1" max="1" width="51.57421875" style="0" customWidth="1"/>
    <col min="2" max="4" width="9.28125" style="0" bestFit="1" customWidth="1"/>
    <col min="5" max="10" width="9.28125" style="109" bestFit="1" customWidth="1"/>
    <col min="11" max="13" width="9.28125" style="704" bestFit="1" customWidth="1"/>
    <col min="14" max="14" width="9.28125" style="704" customWidth="1"/>
    <col min="15" max="15" width="11.421875" style="109" customWidth="1"/>
    <col min="16" max="16" width="11.421875" style="0" customWidth="1"/>
    <col min="17" max="17" width="8.7109375" style="0" customWidth="1"/>
    <col min="18" max="20" width="10.7109375" style="0" customWidth="1"/>
  </cols>
  <sheetData>
    <row r="1" spans="1:21" ht="12.75">
      <c r="A1" s="128" t="s">
        <v>118</v>
      </c>
      <c r="B1" s="147"/>
      <c r="C1" s="147"/>
      <c r="D1" s="147"/>
      <c r="E1" s="147"/>
      <c r="F1" s="147"/>
      <c r="G1" s="147"/>
      <c r="H1" s="147"/>
      <c r="I1" s="147"/>
      <c r="J1" s="147"/>
      <c r="K1" s="320"/>
      <c r="L1" s="320"/>
      <c r="M1" s="320"/>
      <c r="N1" s="320"/>
      <c r="O1" s="56"/>
      <c r="P1" s="56"/>
      <c r="Q1" s="56"/>
      <c r="R1" s="16"/>
      <c r="S1" s="16"/>
      <c r="T1" s="7" t="s">
        <v>12</v>
      </c>
      <c r="U1" s="147"/>
    </row>
    <row r="2" spans="1:20" ht="12.75">
      <c r="A2" s="128" t="s">
        <v>273</v>
      </c>
      <c r="B2" s="147"/>
      <c r="C2" s="147"/>
      <c r="D2" s="147"/>
      <c r="E2" s="147"/>
      <c r="F2" s="147"/>
      <c r="G2" s="147"/>
      <c r="H2" s="147"/>
      <c r="I2" s="147"/>
      <c r="J2" s="147"/>
      <c r="K2" s="320"/>
      <c r="L2" s="320"/>
      <c r="M2" s="320"/>
      <c r="N2" s="320"/>
      <c r="O2" s="48"/>
      <c r="P2" s="48"/>
      <c r="Q2" s="56"/>
      <c r="R2" s="16"/>
      <c r="S2" s="16"/>
      <c r="T2" s="16"/>
    </row>
    <row r="3" spans="1:20" ht="12.75">
      <c r="A3" s="147"/>
      <c r="B3" s="147"/>
      <c r="C3" s="147"/>
      <c r="D3" s="147"/>
      <c r="E3" s="148"/>
      <c r="F3" s="148"/>
      <c r="G3" s="148"/>
      <c r="H3" s="148"/>
      <c r="I3" s="148"/>
      <c r="J3" s="148"/>
      <c r="K3" s="321"/>
      <c r="L3" s="321"/>
      <c r="M3" s="321"/>
      <c r="N3" s="321"/>
      <c r="O3" s="56"/>
      <c r="P3" s="56"/>
      <c r="Q3" s="56"/>
      <c r="R3" s="16"/>
      <c r="S3" s="16"/>
      <c r="T3" s="16"/>
    </row>
    <row r="4" spans="1:20" ht="12.75" customHeight="1">
      <c r="A4" s="832" t="s">
        <v>119</v>
      </c>
      <c r="B4" s="265" t="s">
        <v>13</v>
      </c>
      <c r="C4" s="33" t="s">
        <v>392</v>
      </c>
      <c r="D4" s="265" t="s">
        <v>15</v>
      </c>
      <c r="E4" s="270" t="s">
        <v>16</v>
      </c>
      <c r="F4" s="437" t="s">
        <v>17</v>
      </c>
      <c r="G4" s="815" t="s">
        <v>39</v>
      </c>
      <c r="H4" s="820"/>
      <c r="I4" s="820"/>
      <c r="J4" s="820"/>
      <c r="K4" s="831"/>
      <c r="L4" s="815" t="s">
        <v>266</v>
      </c>
      <c r="M4" s="820"/>
      <c r="N4" s="825"/>
      <c r="O4" s="797" t="s">
        <v>327</v>
      </c>
      <c r="P4" s="799" t="s">
        <v>328</v>
      </c>
      <c r="Q4" s="799" t="s">
        <v>329</v>
      </c>
      <c r="R4" s="799" t="s">
        <v>19</v>
      </c>
      <c r="S4" s="799" t="s">
        <v>20</v>
      </c>
      <c r="T4" s="801" t="s">
        <v>21</v>
      </c>
    </row>
    <row r="5" spans="1:20" ht="25.5">
      <c r="A5" s="819"/>
      <c r="B5" s="324" t="s">
        <v>23</v>
      </c>
      <c r="C5" s="149" t="s">
        <v>23</v>
      </c>
      <c r="D5" s="324" t="s">
        <v>23</v>
      </c>
      <c r="E5" s="149" t="s">
        <v>23</v>
      </c>
      <c r="F5" s="579" t="s">
        <v>23</v>
      </c>
      <c r="G5" s="58" t="s">
        <v>300</v>
      </c>
      <c r="H5" s="58" t="s">
        <v>301</v>
      </c>
      <c r="I5" s="58" t="s">
        <v>302</v>
      </c>
      <c r="J5" s="58" t="s">
        <v>303</v>
      </c>
      <c r="K5" s="440" t="s">
        <v>23</v>
      </c>
      <c r="L5" s="58" t="s">
        <v>300</v>
      </c>
      <c r="M5" s="58" t="s">
        <v>301</v>
      </c>
      <c r="N5" s="58" t="s">
        <v>302</v>
      </c>
      <c r="O5" s="826"/>
      <c r="P5" s="800"/>
      <c r="Q5" s="800"/>
      <c r="R5" s="829"/>
      <c r="S5" s="829"/>
      <c r="T5" s="830"/>
    </row>
    <row r="6" spans="1:20" ht="20.25" customHeight="1">
      <c r="A6" s="92" t="s">
        <v>120</v>
      </c>
      <c r="B6" s="325">
        <v>81857</v>
      </c>
      <c r="C6" s="150">
        <v>92018</v>
      </c>
      <c r="D6" s="325">
        <v>112364</v>
      </c>
      <c r="E6" s="150">
        <v>122792</v>
      </c>
      <c r="F6" s="578">
        <v>110769</v>
      </c>
      <c r="G6" s="150">
        <v>26271</v>
      </c>
      <c r="H6" s="150">
        <v>27773</v>
      </c>
      <c r="I6" s="150">
        <v>25598</v>
      </c>
      <c r="J6" s="150">
        <v>27778</v>
      </c>
      <c r="K6" s="327">
        <v>107420</v>
      </c>
      <c r="L6" s="637">
        <v>32567</v>
      </c>
      <c r="M6" s="638">
        <v>27581</v>
      </c>
      <c r="N6" s="699">
        <v>34767</v>
      </c>
      <c r="O6" s="60">
        <f>(N6-I6)/I6</f>
        <v>0.35819204625361356</v>
      </c>
      <c r="P6" s="60">
        <f>(N6-M6)/M6</f>
        <v>0.26054167724157934</v>
      </c>
      <c r="Q6" s="260"/>
      <c r="R6" s="60">
        <f>(K6-B6)/B6</f>
        <v>0.3122885031212969</v>
      </c>
      <c r="S6" s="60">
        <f>(K6-F6)/F6</f>
        <v>-0.030234090765466872</v>
      </c>
      <c r="T6" s="260"/>
    </row>
    <row r="7" spans="1:25" ht="36" customHeight="1">
      <c r="A7" s="92" t="s">
        <v>322</v>
      </c>
      <c r="B7" s="521">
        <v>5693</v>
      </c>
      <c r="C7" s="521">
        <v>5912</v>
      </c>
      <c r="D7" s="521">
        <v>6697</v>
      </c>
      <c r="E7" s="523">
        <v>6136</v>
      </c>
      <c r="F7" s="521">
        <v>5856</v>
      </c>
      <c r="G7" s="521">
        <v>1715</v>
      </c>
      <c r="H7" s="520">
        <v>1694</v>
      </c>
      <c r="I7" s="520">
        <v>1630</v>
      </c>
      <c r="J7" s="520">
        <v>1642</v>
      </c>
      <c r="K7" s="520">
        <v>6681</v>
      </c>
      <c r="L7" s="521">
        <v>1591</v>
      </c>
      <c r="M7" s="520">
        <v>1487</v>
      </c>
      <c r="N7" s="522">
        <v>1506</v>
      </c>
      <c r="O7" s="60">
        <f>(N7-I7)/I7</f>
        <v>-0.07607361963190185</v>
      </c>
      <c r="P7" s="60">
        <f>(N7-M7)/M7</f>
        <v>0.012777404169468728</v>
      </c>
      <c r="Q7" s="260"/>
      <c r="R7" s="60">
        <f>(K7-B7)/B7</f>
        <v>0.17354646056560688</v>
      </c>
      <c r="S7" s="60">
        <f>(K7-F7)/F7</f>
        <v>0.1408811475409836</v>
      </c>
      <c r="T7" s="92"/>
      <c r="U7" s="259"/>
      <c r="V7" s="60"/>
      <c r="W7" s="60"/>
      <c r="X7" s="60"/>
      <c r="Y7" s="60"/>
    </row>
    <row r="8" spans="1:25" ht="21" customHeight="1">
      <c r="A8" s="524" t="s">
        <v>323</v>
      </c>
      <c r="B8" s="540" t="s">
        <v>29</v>
      </c>
      <c r="C8" s="541" t="s">
        <v>29</v>
      </c>
      <c r="D8" s="528">
        <v>7.069732716141556</v>
      </c>
      <c r="E8" s="529">
        <v>9.762874837027379</v>
      </c>
      <c r="F8" s="529">
        <v>8.771687158469945</v>
      </c>
      <c r="G8" s="527">
        <v>7.0822157434402335</v>
      </c>
      <c r="H8" s="527">
        <v>8.044273907910272</v>
      </c>
      <c r="I8" s="527">
        <v>7.050920245398773</v>
      </c>
      <c r="J8" s="527">
        <v>8.613276492082825</v>
      </c>
      <c r="K8" s="528">
        <v>7.694806166741506</v>
      </c>
      <c r="L8" s="526">
        <v>12.32683846637335</v>
      </c>
      <c r="M8" s="527">
        <v>10.254875588433087</v>
      </c>
      <c r="N8" s="528">
        <v>16.7</v>
      </c>
      <c r="O8" s="97"/>
      <c r="P8" s="97"/>
      <c r="Q8" s="543"/>
      <c r="R8" s="97"/>
      <c r="S8" s="97"/>
      <c r="T8" s="97"/>
      <c r="U8" s="259"/>
      <c r="V8" s="60"/>
      <c r="W8" s="60"/>
      <c r="X8" s="60"/>
      <c r="Y8" s="60"/>
    </row>
    <row r="9" spans="1:20" ht="20.25" customHeight="1">
      <c r="A9" s="151" t="s">
        <v>119</v>
      </c>
      <c r="B9" s="326"/>
      <c r="C9" s="152"/>
      <c r="D9" s="326"/>
      <c r="E9" s="152"/>
      <c r="F9" s="326"/>
      <c r="G9" s="152"/>
      <c r="H9" s="152"/>
      <c r="I9" s="152"/>
      <c r="J9" s="152"/>
      <c r="K9" s="328"/>
      <c r="L9" s="639"/>
      <c r="M9" s="152"/>
      <c r="N9" s="328"/>
      <c r="O9" s="60"/>
      <c r="P9" s="60"/>
      <c r="Q9" s="260"/>
      <c r="R9" s="588"/>
      <c r="S9" s="588"/>
      <c r="T9" s="589"/>
    </row>
    <row r="10" spans="1:20" ht="12.75">
      <c r="A10" s="153" t="s">
        <v>125</v>
      </c>
      <c r="B10" s="308">
        <v>1778</v>
      </c>
      <c r="C10" s="31">
        <v>2472</v>
      </c>
      <c r="D10" s="308">
        <v>3873</v>
      </c>
      <c r="E10" s="31">
        <v>3651</v>
      </c>
      <c r="F10" s="308">
        <v>3820</v>
      </c>
      <c r="G10" s="590">
        <v>725</v>
      </c>
      <c r="H10" s="590">
        <v>686</v>
      </c>
      <c r="I10" s="590">
        <v>666</v>
      </c>
      <c r="J10" s="590">
        <v>597</v>
      </c>
      <c r="K10" s="327">
        <v>2674</v>
      </c>
      <c r="L10" s="640">
        <v>596</v>
      </c>
      <c r="M10" s="530">
        <v>123</v>
      </c>
      <c r="N10" s="327">
        <v>627</v>
      </c>
      <c r="O10" s="63">
        <f>(N10-I10)/I10</f>
        <v>-0.05855855855855856</v>
      </c>
      <c r="P10" s="63">
        <f>(N10-M10)/M10</f>
        <v>4.097560975609756</v>
      </c>
      <c r="Q10" s="262">
        <f>N10/$N$31</f>
        <v>0.010657284177247463</v>
      </c>
      <c r="R10" s="63">
        <f>(K10-B10)/B10</f>
        <v>0.5039370078740157</v>
      </c>
      <c r="S10" s="63">
        <f>(K10-F10)/F10</f>
        <v>-0.3</v>
      </c>
      <c r="T10" s="262">
        <f>K10/$K$31</f>
        <v>0.011837305662782873</v>
      </c>
    </row>
    <row r="11" spans="1:20" ht="12.75">
      <c r="A11" s="153" t="s">
        <v>56</v>
      </c>
      <c r="B11" s="308">
        <v>22516</v>
      </c>
      <c r="C11" s="31">
        <v>25252</v>
      </c>
      <c r="D11" s="308">
        <v>32053</v>
      </c>
      <c r="E11" s="31">
        <v>31838</v>
      </c>
      <c r="F11" s="308">
        <v>32198</v>
      </c>
      <c r="G11" s="590">
        <v>7563</v>
      </c>
      <c r="H11" s="590">
        <v>7666</v>
      </c>
      <c r="I11" s="590">
        <v>6852</v>
      </c>
      <c r="J11" s="590">
        <v>6619</v>
      </c>
      <c r="K11" s="327">
        <v>28700</v>
      </c>
      <c r="L11" s="640">
        <v>6578</v>
      </c>
      <c r="M11" s="530">
        <v>6072</v>
      </c>
      <c r="N11" s="327">
        <v>5431</v>
      </c>
      <c r="O11" s="63">
        <f>(N11-I11)/I11</f>
        <v>-0.20738470519556335</v>
      </c>
      <c r="P11" s="63">
        <f>(N11-M11)/M11</f>
        <v>-0.10556653491436101</v>
      </c>
      <c r="Q11" s="262">
        <f aca="true" t="shared" si="0" ref="Q11:Q20">N11/$N$31</f>
        <v>0.09231213774582292</v>
      </c>
      <c r="R11" s="63">
        <f>(K11-B11)/B11</f>
        <v>0.2746491383904779</v>
      </c>
      <c r="S11" s="63">
        <f>(K11-F11)/F11</f>
        <v>-0.10864028821665941</v>
      </c>
      <c r="T11" s="262">
        <f aca="true" t="shared" si="1" ref="T11:T21">K11/$K$31</f>
        <v>0.12704961575238163</v>
      </c>
    </row>
    <row r="12" spans="1:20" ht="12.75">
      <c r="A12" s="153" t="s">
        <v>59</v>
      </c>
      <c r="B12" s="308">
        <v>5133</v>
      </c>
      <c r="C12" s="31">
        <v>5460</v>
      </c>
      <c r="D12" s="308">
        <v>6098</v>
      </c>
      <c r="E12" s="31">
        <v>6791</v>
      </c>
      <c r="F12" s="308">
        <v>7273</v>
      </c>
      <c r="G12" s="590">
        <v>1745</v>
      </c>
      <c r="H12" s="590">
        <v>1911</v>
      </c>
      <c r="I12" s="590">
        <v>1888</v>
      </c>
      <c r="J12" s="590">
        <v>1716</v>
      </c>
      <c r="K12" s="327">
        <v>7260</v>
      </c>
      <c r="L12" s="640">
        <v>1957</v>
      </c>
      <c r="M12" s="530">
        <v>1674</v>
      </c>
      <c r="N12" s="327">
        <v>1713</v>
      </c>
      <c r="O12" s="63">
        <f>(N12-I12)/I12</f>
        <v>-0.0926906779661017</v>
      </c>
      <c r="P12" s="63">
        <f>(N12-M12)/M12</f>
        <v>0.023297491039426525</v>
      </c>
      <c r="Q12" s="262">
        <f t="shared" si="0"/>
        <v>0.02911631227372393</v>
      </c>
      <c r="R12" s="63">
        <f>(K12-B12)/B12</f>
        <v>0.41437755698421974</v>
      </c>
      <c r="S12" s="63">
        <f>(K12-F12)/F12</f>
        <v>-0.0017874329712635776</v>
      </c>
      <c r="T12" s="262">
        <f t="shared" si="1"/>
        <v>0.03213868328788469</v>
      </c>
    </row>
    <row r="13" spans="1:20" ht="12.75">
      <c r="A13" s="153" t="s">
        <v>61</v>
      </c>
      <c r="B13" s="308">
        <v>9471</v>
      </c>
      <c r="C13" s="31">
        <v>20148</v>
      </c>
      <c r="D13" s="308">
        <v>20140</v>
      </c>
      <c r="E13" s="31">
        <v>25645</v>
      </c>
      <c r="F13" s="308">
        <v>23797</v>
      </c>
      <c r="G13" s="590">
        <v>4602</v>
      </c>
      <c r="H13" s="590">
        <v>7347</v>
      </c>
      <c r="I13" s="590">
        <v>5213</v>
      </c>
      <c r="J13" s="590">
        <v>7464</v>
      </c>
      <c r="K13" s="327">
        <v>24626</v>
      </c>
      <c r="L13" s="640">
        <v>9106</v>
      </c>
      <c r="M13" s="530">
        <v>8184</v>
      </c>
      <c r="N13" s="327">
        <v>7913</v>
      </c>
      <c r="O13" s="63">
        <f>(N13-I13)/I13</f>
        <v>0.5179359294072511</v>
      </c>
      <c r="P13" s="63">
        <f>(N13-M13)/M13</f>
        <v>-0.033113391984359725</v>
      </c>
      <c r="Q13" s="262">
        <f t="shared" si="0"/>
        <v>0.13449934560535753</v>
      </c>
      <c r="R13" s="63">
        <f>(K13-B13)/B13</f>
        <v>1.6001478196600147</v>
      </c>
      <c r="S13" s="63">
        <f>(K13-F13)/F13</f>
        <v>0.034836323906374755</v>
      </c>
      <c r="T13" s="262">
        <f t="shared" si="1"/>
        <v>0.10901476785777527</v>
      </c>
    </row>
    <row r="14" spans="1:20" ht="12.75">
      <c r="A14" s="153" t="s">
        <v>68</v>
      </c>
      <c r="B14" s="308">
        <v>511</v>
      </c>
      <c r="C14" s="31">
        <v>508</v>
      </c>
      <c r="D14" s="308">
        <v>414</v>
      </c>
      <c r="E14" s="31">
        <v>599</v>
      </c>
      <c r="F14" s="308">
        <v>520</v>
      </c>
      <c r="G14" s="590">
        <v>116</v>
      </c>
      <c r="H14" s="590">
        <v>127</v>
      </c>
      <c r="I14" s="590">
        <v>134</v>
      </c>
      <c r="J14" s="590">
        <v>119</v>
      </c>
      <c r="K14" s="327">
        <v>496</v>
      </c>
      <c r="L14" s="640">
        <v>103</v>
      </c>
      <c r="M14" s="530">
        <v>113</v>
      </c>
      <c r="N14" s="327">
        <v>92</v>
      </c>
      <c r="O14" s="63">
        <f>(N14-I14)/I14</f>
        <v>-0.31343283582089554</v>
      </c>
      <c r="P14" s="63">
        <f>(N14-M14)/M14</f>
        <v>-0.18584070796460178</v>
      </c>
      <c r="Q14" s="636" t="s">
        <v>395</v>
      </c>
      <c r="R14" s="63">
        <f>(K14-B14)/B14</f>
        <v>-0.029354207436399216</v>
      </c>
      <c r="S14" s="63">
        <f>(K14-F14)/F14</f>
        <v>-0.046153846153846156</v>
      </c>
      <c r="T14" s="262">
        <f t="shared" si="1"/>
        <v>0.0021957006764174664</v>
      </c>
    </row>
    <row r="15" spans="1:20" ht="14.25">
      <c r="A15" s="153" t="s">
        <v>385</v>
      </c>
      <c r="B15" s="565" t="s">
        <v>29</v>
      </c>
      <c r="C15" s="565" t="s">
        <v>29</v>
      </c>
      <c r="D15" s="565" t="s">
        <v>29</v>
      </c>
      <c r="E15" s="565" t="s">
        <v>29</v>
      </c>
      <c r="F15" s="633" t="s">
        <v>29</v>
      </c>
      <c r="G15" s="633" t="s">
        <v>29</v>
      </c>
      <c r="H15" s="634" t="s">
        <v>29</v>
      </c>
      <c r="I15" s="634" t="s">
        <v>29</v>
      </c>
      <c r="J15" s="634" t="s">
        <v>29</v>
      </c>
      <c r="K15" s="425" t="s">
        <v>29</v>
      </c>
      <c r="L15" s="633" t="s">
        <v>29</v>
      </c>
      <c r="M15" s="634" t="s">
        <v>29</v>
      </c>
      <c r="N15" s="327">
        <v>107</v>
      </c>
      <c r="O15" s="219" t="s">
        <v>395</v>
      </c>
      <c r="P15" s="635" t="s">
        <v>395</v>
      </c>
      <c r="Q15" s="636" t="s">
        <v>395</v>
      </c>
      <c r="R15" s="635" t="s">
        <v>395</v>
      </c>
      <c r="S15" s="635" t="s">
        <v>395</v>
      </c>
      <c r="T15" s="636" t="s">
        <v>395</v>
      </c>
    </row>
    <row r="16" spans="1:20" ht="12.75">
      <c r="A16" s="616" t="s">
        <v>62</v>
      </c>
      <c r="B16" s="539">
        <v>3535</v>
      </c>
      <c r="C16" s="31">
        <v>3970</v>
      </c>
      <c r="D16" s="308">
        <v>4549</v>
      </c>
      <c r="E16" s="31">
        <v>4853</v>
      </c>
      <c r="F16" s="308">
        <v>4740</v>
      </c>
      <c r="G16" s="590">
        <v>1124</v>
      </c>
      <c r="H16" s="590">
        <v>1216</v>
      </c>
      <c r="I16" s="590">
        <v>1224</v>
      </c>
      <c r="J16" s="590">
        <v>1323</v>
      </c>
      <c r="K16" s="327">
        <v>4887</v>
      </c>
      <c r="L16" s="640">
        <v>1115</v>
      </c>
      <c r="M16" s="530">
        <v>1006</v>
      </c>
      <c r="N16" s="327">
        <v>1003</v>
      </c>
      <c r="O16" s="63">
        <f>(N16-I16)/I16</f>
        <v>-0.18055555555555555</v>
      </c>
      <c r="P16" s="63">
        <f>(N16-M16)/M16</f>
        <v>-0.002982107355864811</v>
      </c>
      <c r="Q16" s="262">
        <f t="shared" si="0"/>
        <v>0.017048255230907822</v>
      </c>
      <c r="R16" s="63">
        <f>(K16-B16)/B16</f>
        <v>0.38246110325318244</v>
      </c>
      <c r="S16" s="63">
        <f>(K16-F16)/F16</f>
        <v>0.0310126582278481</v>
      </c>
      <c r="T16" s="262">
        <f t="shared" si="1"/>
        <v>0.021633849204943868</v>
      </c>
    </row>
    <row r="17" spans="1:20" ht="14.25">
      <c r="A17" s="616" t="s">
        <v>386</v>
      </c>
      <c r="B17" s="565" t="s">
        <v>29</v>
      </c>
      <c r="C17" s="565" t="s">
        <v>29</v>
      </c>
      <c r="D17" s="565" t="s">
        <v>29</v>
      </c>
      <c r="E17" s="565" t="s">
        <v>29</v>
      </c>
      <c r="F17" s="565" t="s">
        <v>29</v>
      </c>
      <c r="G17" s="633" t="s">
        <v>29</v>
      </c>
      <c r="H17" s="634" t="s">
        <v>29</v>
      </c>
      <c r="I17" s="634" t="s">
        <v>29</v>
      </c>
      <c r="J17" s="634" t="s">
        <v>29</v>
      </c>
      <c r="K17" s="425" t="s">
        <v>29</v>
      </c>
      <c r="L17" s="633" t="s">
        <v>29</v>
      </c>
      <c r="M17" s="634" t="s">
        <v>29</v>
      </c>
      <c r="N17" s="327">
        <v>1962</v>
      </c>
      <c r="O17" s="219" t="s">
        <v>395</v>
      </c>
      <c r="P17" s="635" t="s">
        <v>395</v>
      </c>
      <c r="Q17" s="636" t="s">
        <v>395</v>
      </c>
      <c r="R17" s="635" t="s">
        <v>395</v>
      </c>
      <c r="S17" s="635" t="s">
        <v>395</v>
      </c>
      <c r="T17" s="636" t="s">
        <v>395</v>
      </c>
    </row>
    <row r="18" spans="1:20" ht="12.75">
      <c r="A18" s="616" t="s">
        <v>58</v>
      </c>
      <c r="B18" s="539">
        <v>6559</v>
      </c>
      <c r="C18" s="31">
        <v>7388</v>
      </c>
      <c r="D18" s="308">
        <v>12417</v>
      </c>
      <c r="E18" s="31">
        <v>14066</v>
      </c>
      <c r="F18" s="308">
        <v>13178</v>
      </c>
      <c r="G18" s="590">
        <v>3470</v>
      </c>
      <c r="H18" s="590">
        <v>2839</v>
      </c>
      <c r="I18" s="590">
        <v>2889</v>
      </c>
      <c r="J18" s="590">
        <v>2825</v>
      </c>
      <c r="K18" s="327">
        <v>12023</v>
      </c>
      <c r="L18" s="640">
        <v>2520</v>
      </c>
      <c r="M18" s="530">
        <v>2337</v>
      </c>
      <c r="N18" s="327">
        <v>2259</v>
      </c>
      <c r="O18" s="63">
        <f>(N18-I18)/I18</f>
        <v>-0.21806853582554517</v>
      </c>
      <c r="P18" s="63">
        <f>(N18-M18)/M18</f>
        <v>-0.03337612323491656</v>
      </c>
      <c r="Q18" s="262">
        <f t="shared" si="0"/>
        <v>0.038396818112283924</v>
      </c>
      <c r="R18" s="63">
        <f>(K18-B18)/B18</f>
        <v>0.833053819179753</v>
      </c>
      <c r="S18" s="63">
        <f>(K18-F18)/F18</f>
        <v>-0.08764607679465776</v>
      </c>
      <c r="T18" s="262">
        <f t="shared" si="1"/>
        <v>0.05322360732372419</v>
      </c>
    </row>
    <row r="19" spans="1:20" ht="12.75">
      <c r="A19" s="616" t="s">
        <v>123</v>
      </c>
      <c r="B19" s="539">
        <v>608</v>
      </c>
      <c r="C19" s="31">
        <v>620</v>
      </c>
      <c r="D19" s="308">
        <v>763</v>
      </c>
      <c r="E19" s="31">
        <v>845</v>
      </c>
      <c r="F19" s="308">
        <v>851</v>
      </c>
      <c r="G19" s="590">
        <v>231</v>
      </c>
      <c r="H19" s="590">
        <v>213</v>
      </c>
      <c r="I19" s="590">
        <v>231</v>
      </c>
      <c r="J19" s="590">
        <v>349</v>
      </c>
      <c r="K19" s="327">
        <v>1024</v>
      </c>
      <c r="L19" s="640">
        <v>222</v>
      </c>
      <c r="M19" s="530">
        <v>181</v>
      </c>
      <c r="N19" s="327">
        <v>212</v>
      </c>
      <c r="O19" s="63">
        <f>(N19-I19)/I19</f>
        <v>-0.08225108225108226</v>
      </c>
      <c r="P19" s="63">
        <f>(N19-M19)/M19</f>
        <v>0.1712707182320442</v>
      </c>
      <c r="Q19" s="636" t="s">
        <v>395</v>
      </c>
      <c r="R19" s="63">
        <f>(K19-B19)/B19</f>
        <v>0.6842105263157895</v>
      </c>
      <c r="S19" s="63">
        <f>(K19-F19)/F19</f>
        <v>0.20329024676850763</v>
      </c>
      <c r="T19" s="262">
        <f t="shared" si="1"/>
        <v>0.004533059460990898</v>
      </c>
    </row>
    <row r="20" spans="1:20" ht="12.75">
      <c r="A20" s="616" t="s">
        <v>57</v>
      </c>
      <c r="B20" s="539">
        <v>16184</v>
      </c>
      <c r="C20" s="308">
        <v>10804</v>
      </c>
      <c r="D20" s="539">
        <v>17537</v>
      </c>
      <c r="E20" s="308">
        <v>15560</v>
      </c>
      <c r="F20" s="308">
        <v>14735</v>
      </c>
      <c r="G20" s="590">
        <v>2222</v>
      </c>
      <c r="H20" s="590">
        <v>3958</v>
      </c>
      <c r="I20" s="590">
        <v>3096</v>
      </c>
      <c r="J20" s="590">
        <v>4995</v>
      </c>
      <c r="K20" s="327">
        <v>14271</v>
      </c>
      <c r="L20" s="640">
        <v>2509</v>
      </c>
      <c r="M20" s="530">
        <v>5482</v>
      </c>
      <c r="N20" s="327">
        <v>2837</v>
      </c>
      <c r="O20" s="63">
        <f>(N20-I20)/I20</f>
        <v>-0.08365633074935401</v>
      </c>
      <c r="P20" s="63">
        <f>(N20-M20)/M20</f>
        <v>-0.48248814301349874</v>
      </c>
      <c r="Q20" s="262">
        <f t="shared" si="0"/>
        <v>0.04822123638094267</v>
      </c>
      <c r="R20" s="63">
        <f>(K20-B20)/B20</f>
        <v>-0.11820316361838853</v>
      </c>
      <c r="S20" s="63">
        <f>(K20-F20)/F20</f>
        <v>-0.03148965049202579</v>
      </c>
      <c r="T20" s="262">
        <f t="shared" si="1"/>
        <v>0.06317508942168078</v>
      </c>
    </row>
    <row r="21" spans="1:20" ht="12.75">
      <c r="A21" s="616" t="s">
        <v>124</v>
      </c>
      <c r="B21" s="539">
        <v>516</v>
      </c>
      <c r="C21" s="308">
        <v>533</v>
      </c>
      <c r="D21" s="308">
        <v>535</v>
      </c>
      <c r="E21" s="308">
        <v>656</v>
      </c>
      <c r="F21" s="308">
        <v>586</v>
      </c>
      <c r="G21" s="590">
        <v>130</v>
      </c>
      <c r="H21" s="590">
        <v>146</v>
      </c>
      <c r="I21" s="590">
        <v>174</v>
      </c>
      <c r="J21" s="590">
        <v>153</v>
      </c>
      <c r="K21" s="327">
        <v>603</v>
      </c>
      <c r="L21" s="640">
        <v>148</v>
      </c>
      <c r="M21" s="530">
        <v>136</v>
      </c>
      <c r="N21" s="327">
        <v>121</v>
      </c>
      <c r="O21" s="63">
        <f>(N21-I21)/I21</f>
        <v>-0.3045977011494253</v>
      </c>
      <c r="P21" s="63">
        <f>(N21-M21)/M21</f>
        <v>-0.11029411764705882</v>
      </c>
      <c r="Q21" s="636" t="s">
        <v>395</v>
      </c>
      <c r="R21" s="63">
        <f>(K21-B21)/B21</f>
        <v>0.1686046511627907</v>
      </c>
      <c r="S21" s="63">
        <f>(K21-F21)/F21</f>
        <v>0.02901023890784983</v>
      </c>
      <c r="T21" s="262">
        <f t="shared" si="1"/>
        <v>0.0026693699755639764</v>
      </c>
    </row>
    <row r="22" spans="1:20" ht="14.25">
      <c r="A22" s="616" t="s">
        <v>387</v>
      </c>
      <c r="B22" s="565" t="s">
        <v>29</v>
      </c>
      <c r="C22" s="565" t="s">
        <v>29</v>
      </c>
      <c r="D22" s="565" t="s">
        <v>29</v>
      </c>
      <c r="E22" s="565" t="s">
        <v>29</v>
      </c>
      <c r="F22" s="565" t="s">
        <v>29</v>
      </c>
      <c r="G22" s="633" t="s">
        <v>29</v>
      </c>
      <c r="H22" s="634" t="s">
        <v>29</v>
      </c>
      <c r="I22" s="634" t="s">
        <v>29</v>
      </c>
      <c r="J22" s="634" t="s">
        <v>29</v>
      </c>
      <c r="K22" s="425" t="s">
        <v>29</v>
      </c>
      <c r="L22" s="633" t="s">
        <v>29</v>
      </c>
      <c r="M22" s="634" t="s">
        <v>29</v>
      </c>
      <c r="N22" s="327">
        <v>318</v>
      </c>
      <c r="O22" s="219" t="s">
        <v>395</v>
      </c>
      <c r="P22" s="635" t="s">
        <v>395</v>
      </c>
      <c r="Q22" s="636" t="s">
        <v>395</v>
      </c>
      <c r="R22" s="635" t="s">
        <v>395</v>
      </c>
      <c r="S22" s="635" t="s">
        <v>395</v>
      </c>
      <c r="T22" s="636" t="s">
        <v>395</v>
      </c>
    </row>
    <row r="23" spans="1:20" ht="14.25">
      <c r="A23" s="616" t="s">
        <v>388</v>
      </c>
      <c r="B23" s="565" t="s">
        <v>29</v>
      </c>
      <c r="C23" s="565" t="s">
        <v>29</v>
      </c>
      <c r="D23" s="565" t="s">
        <v>29</v>
      </c>
      <c r="E23" s="565" t="s">
        <v>29</v>
      </c>
      <c r="F23" s="565" t="s">
        <v>29</v>
      </c>
      <c r="G23" s="633" t="s">
        <v>29</v>
      </c>
      <c r="H23" s="634" t="s">
        <v>29</v>
      </c>
      <c r="I23" s="634" t="s">
        <v>29</v>
      </c>
      <c r="J23" s="634" t="s">
        <v>29</v>
      </c>
      <c r="K23" s="425" t="s">
        <v>29</v>
      </c>
      <c r="L23" s="633" t="s">
        <v>29</v>
      </c>
      <c r="M23" s="634" t="s">
        <v>29</v>
      </c>
      <c r="N23" s="327">
        <v>269</v>
      </c>
      <c r="O23" s="219" t="s">
        <v>395</v>
      </c>
      <c r="P23" s="635" t="s">
        <v>395</v>
      </c>
      <c r="Q23" s="636" t="s">
        <v>395</v>
      </c>
      <c r="R23" s="635" t="s">
        <v>395</v>
      </c>
      <c r="S23" s="635" t="s">
        <v>395</v>
      </c>
      <c r="T23" s="636" t="s">
        <v>395</v>
      </c>
    </row>
    <row r="24" spans="1:20" ht="12.75">
      <c r="A24" s="616" t="s">
        <v>122</v>
      </c>
      <c r="B24" s="539">
        <v>23022</v>
      </c>
      <c r="C24" s="308">
        <v>24945</v>
      </c>
      <c r="D24" s="308">
        <v>35241</v>
      </c>
      <c r="E24" s="308">
        <v>38247</v>
      </c>
      <c r="F24" s="308">
        <v>36235</v>
      </c>
      <c r="G24" s="590">
        <v>8322</v>
      </c>
      <c r="H24" s="590">
        <v>9412</v>
      </c>
      <c r="I24" s="590">
        <v>8794</v>
      </c>
      <c r="J24" s="590">
        <v>9795</v>
      </c>
      <c r="K24" s="327">
        <v>36323</v>
      </c>
      <c r="L24" s="640">
        <v>11045</v>
      </c>
      <c r="M24" s="530">
        <v>10346</v>
      </c>
      <c r="N24" s="327">
        <v>5883</v>
      </c>
      <c r="O24" s="63">
        <f>(N24-I24)/I24</f>
        <v>-0.3310211507846259</v>
      </c>
      <c r="P24" s="63">
        <f>(N24-M24)/M24</f>
        <v>-0.431374444229654</v>
      </c>
      <c r="Q24" s="262">
        <f>N24/$N$31</f>
        <v>0.09999490082096782</v>
      </c>
      <c r="R24" s="63">
        <f>(K24-B24)/B24</f>
        <v>0.577751715750152</v>
      </c>
      <c r="S24" s="63">
        <f>(K24-F24)/F24</f>
        <v>0.00242859114116186</v>
      </c>
      <c r="T24" s="262">
        <f>K24/$K$31</f>
        <v>0.16079523320466055</v>
      </c>
    </row>
    <row r="25" spans="1:20" ht="12.75">
      <c r="A25" s="616" t="s">
        <v>121</v>
      </c>
      <c r="B25" s="539">
        <v>37004</v>
      </c>
      <c r="C25" s="308">
        <v>39247</v>
      </c>
      <c r="D25" s="308">
        <v>50892</v>
      </c>
      <c r="E25" s="308">
        <v>49649</v>
      </c>
      <c r="F25" s="308">
        <v>46107</v>
      </c>
      <c r="G25" s="590">
        <v>11023</v>
      </c>
      <c r="H25" s="590">
        <v>10781</v>
      </c>
      <c r="I25" s="590">
        <v>10901</v>
      </c>
      <c r="J25" s="590">
        <v>11251</v>
      </c>
      <c r="K25" s="327">
        <v>43956</v>
      </c>
      <c r="L25" s="640">
        <v>10792</v>
      </c>
      <c r="M25" s="530">
        <v>10212</v>
      </c>
      <c r="N25" s="327">
        <v>9298</v>
      </c>
      <c r="O25" s="63">
        <f>(N25-I25)/I25</f>
        <v>-0.14705072929089075</v>
      </c>
      <c r="P25" s="63">
        <f>(N25-M25)/M25</f>
        <v>-0.08950254602428516</v>
      </c>
      <c r="Q25" s="262">
        <f>N25/$N$31</f>
        <v>0.15804055547056925</v>
      </c>
      <c r="R25" s="63">
        <f>(K25-B25)/B25</f>
        <v>0.187871581450654</v>
      </c>
      <c r="S25" s="63">
        <f>(K25-F25)/F25</f>
        <v>-0.04665235213741948</v>
      </c>
      <c r="T25" s="262">
        <f>K25/$K$31</f>
        <v>0.19458511881573823</v>
      </c>
    </row>
    <row r="26" spans="1:20" ht="12.75">
      <c r="A26" s="616" t="s">
        <v>126</v>
      </c>
      <c r="B26" s="539">
        <v>13263</v>
      </c>
      <c r="C26" s="308">
        <v>14376</v>
      </c>
      <c r="D26" s="308">
        <v>20526</v>
      </c>
      <c r="E26" s="308">
        <v>24122</v>
      </c>
      <c r="F26" s="308">
        <v>23608</v>
      </c>
      <c r="G26" s="590">
        <v>7228</v>
      </c>
      <c r="H26" s="590">
        <v>6101</v>
      </c>
      <c r="I26" s="590">
        <v>5885</v>
      </c>
      <c r="J26" s="590">
        <v>5505</v>
      </c>
      <c r="K26" s="327">
        <v>24719</v>
      </c>
      <c r="L26" s="640">
        <v>10603</v>
      </c>
      <c r="M26" s="530">
        <v>5757</v>
      </c>
      <c r="N26" s="327">
        <v>15830</v>
      </c>
      <c r="O26" s="63">
        <f>(N26-I26)/I26</f>
        <v>1.6898895497026338</v>
      </c>
      <c r="P26" s="63">
        <f>(N26-M26)/M26</f>
        <v>1.7496960222338023</v>
      </c>
      <c r="Q26" s="262">
        <f>N26/$N$31</f>
        <v>0.26906668026447744</v>
      </c>
      <c r="R26" s="63">
        <f>(K26-B26)/B26</f>
        <v>0.8637563145593004</v>
      </c>
      <c r="S26" s="63">
        <f>(K26-F26)/F26</f>
        <v>0.04706031853608946</v>
      </c>
      <c r="T26" s="262">
        <f>K26/$K$31</f>
        <v>0.10942646173460353</v>
      </c>
    </row>
    <row r="27" spans="1:20" ht="14.25">
      <c r="A27" s="616" t="s">
        <v>389</v>
      </c>
      <c r="B27" s="565" t="s">
        <v>29</v>
      </c>
      <c r="C27" s="565" t="s">
        <v>29</v>
      </c>
      <c r="D27" s="565" t="s">
        <v>29</v>
      </c>
      <c r="E27" s="565" t="s">
        <v>29</v>
      </c>
      <c r="F27" s="565" t="s">
        <v>29</v>
      </c>
      <c r="G27" s="633" t="s">
        <v>29</v>
      </c>
      <c r="H27" s="634" t="s">
        <v>29</v>
      </c>
      <c r="I27" s="634" t="s">
        <v>29</v>
      </c>
      <c r="J27" s="634" t="s">
        <v>29</v>
      </c>
      <c r="K27" s="425" t="s">
        <v>29</v>
      </c>
      <c r="L27" s="633" t="s">
        <v>29</v>
      </c>
      <c r="M27" s="634" t="s">
        <v>29</v>
      </c>
      <c r="N27" s="327">
        <v>226</v>
      </c>
      <c r="O27" s="219" t="s">
        <v>395</v>
      </c>
      <c r="P27" s="635" t="s">
        <v>395</v>
      </c>
      <c r="Q27" s="636" t="s">
        <v>395</v>
      </c>
      <c r="R27" s="635" t="s">
        <v>395</v>
      </c>
      <c r="S27" s="635" t="s">
        <v>395</v>
      </c>
      <c r="T27" s="636" t="s">
        <v>395</v>
      </c>
    </row>
    <row r="28" spans="1:20" ht="14.25">
      <c r="A28" s="616" t="s">
        <v>390</v>
      </c>
      <c r="B28" s="565" t="s">
        <v>29</v>
      </c>
      <c r="C28" s="565" t="s">
        <v>29</v>
      </c>
      <c r="D28" s="565" t="s">
        <v>29</v>
      </c>
      <c r="E28" s="565" t="s">
        <v>29</v>
      </c>
      <c r="F28" s="565" t="s">
        <v>29</v>
      </c>
      <c r="G28" s="633" t="s">
        <v>29</v>
      </c>
      <c r="H28" s="634" t="s">
        <v>29</v>
      </c>
      <c r="I28" s="634" t="s">
        <v>29</v>
      </c>
      <c r="J28" s="634" t="s">
        <v>29</v>
      </c>
      <c r="K28" s="425" t="s">
        <v>29</v>
      </c>
      <c r="L28" s="633" t="s">
        <v>29</v>
      </c>
      <c r="M28" s="634" t="s">
        <v>29</v>
      </c>
      <c r="N28" s="327">
        <v>138</v>
      </c>
      <c r="O28" s="219" t="s">
        <v>395</v>
      </c>
      <c r="P28" s="635" t="s">
        <v>395</v>
      </c>
      <c r="Q28" s="636" t="s">
        <v>395</v>
      </c>
      <c r="R28" s="635" t="s">
        <v>395</v>
      </c>
      <c r="S28" s="635" t="s">
        <v>395</v>
      </c>
      <c r="T28" s="636" t="s">
        <v>395</v>
      </c>
    </row>
    <row r="29" spans="1:20" ht="14.25">
      <c r="A29" s="153" t="s">
        <v>391</v>
      </c>
      <c r="B29" s="565" t="s">
        <v>29</v>
      </c>
      <c r="C29" s="565" t="s">
        <v>29</v>
      </c>
      <c r="D29" s="565" t="s">
        <v>29</v>
      </c>
      <c r="E29" s="565" t="s">
        <v>29</v>
      </c>
      <c r="F29" s="565" t="s">
        <v>29</v>
      </c>
      <c r="G29" s="633" t="s">
        <v>29</v>
      </c>
      <c r="H29" s="634" t="s">
        <v>29</v>
      </c>
      <c r="I29" s="634" t="s">
        <v>29</v>
      </c>
      <c r="J29" s="634" t="s">
        <v>29</v>
      </c>
      <c r="K29" s="425" t="s">
        <v>29</v>
      </c>
      <c r="L29" s="633" t="s">
        <v>29</v>
      </c>
      <c r="M29" s="634" t="s">
        <v>29</v>
      </c>
      <c r="N29" s="327">
        <v>598</v>
      </c>
      <c r="O29" s="219" t="s">
        <v>395</v>
      </c>
      <c r="P29" s="635" t="s">
        <v>395</v>
      </c>
      <c r="Q29" s="636" t="s">
        <v>395</v>
      </c>
      <c r="R29" s="635" t="s">
        <v>395</v>
      </c>
      <c r="S29" s="635" t="s">
        <v>395</v>
      </c>
      <c r="T29" s="636" t="s">
        <v>395</v>
      </c>
    </row>
    <row r="30" spans="1:20" ht="12.75">
      <c r="A30" s="153" t="s">
        <v>70</v>
      </c>
      <c r="B30" s="308">
        <v>17393</v>
      </c>
      <c r="C30" s="31">
        <v>17041</v>
      </c>
      <c r="D30" s="308">
        <v>21930</v>
      </c>
      <c r="E30" s="308">
        <v>27430</v>
      </c>
      <c r="F30" s="308">
        <v>22320</v>
      </c>
      <c r="G30" s="590">
        <v>7120</v>
      </c>
      <c r="H30" s="590">
        <v>5286</v>
      </c>
      <c r="I30" s="590">
        <v>5732</v>
      </c>
      <c r="J30" s="590">
        <v>6196</v>
      </c>
      <c r="K30" s="327">
        <v>24334</v>
      </c>
      <c r="L30" s="640">
        <v>5222</v>
      </c>
      <c r="M30" s="530">
        <v>5769</v>
      </c>
      <c r="N30" s="327">
        <v>1996</v>
      </c>
      <c r="O30" s="63">
        <f>(N30-I30)/I30</f>
        <v>-0.6517794836008374</v>
      </c>
      <c r="P30" s="63">
        <f>(N30-M30)/M30</f>
        <v>-0.6540128271797538</v>
      </c>
      <c r="Q30" s="262">
        <f>N30/$N$31</f>
        <v>0.033926537827409786</v>
      </c>
      <c r="R30" s="63">
        <f>(K30-B30)/B30</f>
        <v>0.3990685908123958</v>
      </c>
      <c r="S30" s="63">
        <f>(K30-F30)/F30</f>
        <v>0.09023297491039427</v>
      </c>
      <c r="T30" s="262">
        <f>K30/$K$31</f>
        <v>0.10772213762085207</v>
      </c>
    </row>
    <row r="31" spans="1:20" ht="12.75">
      <c r="A31" s="151" t="s">
        <v>127</v>
      </c>
      <c r="B31" s="308">
        <v>157493</v>
      </c>
      <c r="C31" s="31">
        <v>172944</v>
      </c>
      <c r="D31" s="308">
        <v>226968</v>
      </c>
      <c r="E31" s="31">
        <v>243952</v>
      </c>
      <c r="F31" s="308">
        <v>229968</v>
      </c>
      <c r="G31" s="154">
        <v>55621</v>
      </c>
      <c r="H31" s="154">
        <v>57689</v>
      </c>
      <c r="I31" s="154">
        <v>53679</v>
      </c>
      <c r="J31" s="154">
        <v>58907</v>
      </c>
      <c r="K31" s="327">
        <v>225896</v>
      </c>
      <c r="L31" s="640">
        <v>62516</v>
      </c>
      <c r="M31" s="530">
        <f>SUM(M10:M30)</f>
        <v>57392</v>
      </c>
      <c r="N31" s="327">
        <v>58833</v>
      </c>
      <c r="O31" s="63">
        <f>(N31-I31)/I31</f>
        <v>0.09601520147543732</v>
      </c>
      <c r="P31" s="63"/>
      <c r="Q31" s="260">
        <f>N31/$N$31</f>
        <v>1</v>
      </c>
      <c r="R31" s="60">
        <f>(K31-B31)/B31</f>
        <v>0.4343240651965484</v>
      </c>
      <c r="S31" s="60">
        <f>(K31-F31)/F31</f>
        <v>-0.01770681138245321</v>
      </c>
      <c r="T31" s="260">
        <f>K31/$K$31</f>
        <v>1</v>
      </c>
    </row>
    <row r="32" spans="1:20" ht="27.75" customHeight="1">
      <c r="A32" s="100" t="s">
        <v>128</v>
      </c>
      <c r="B32" s="531">
        <v>1.9</v>
      </c>
      <c r="C32" s="531">
        <f aca="true" t="shared" si="2" ref="C32:I32">C31/C6</f>
        <v>1.87945836684127</v>
      </c>
      <c r="D32" s="531">
        <f t="shared" si="2"/>
        <v>2.0199352105656616</v>
      </c>
      <c r="E32" s="531">
        <f t="shared" si="2"/>
        <v>1.9867092318717832</v>
      </c>
      <c r="F32" s="531">
        <f t="shared" si="2"/>
        <v>2.076104325217344</v>
      </c>
      <c r="G32" s="617">
        <f t="shared" si="2"/>
        <v>2.1172014769137073</v>
      </c>
      <c r="H32" s="532">
        <f t="shared" si="2"/>
        <v>2.077161271738739</v>
      </c>
      <c r="I32" s="532">
        <f t="shared" si="2"/>
        <v>2.096999765606688</v>
      </c>
      <c r="J32" s="532">
        <v>2.1</v>
      </c>
      <c r="K32" s="533">
        <v>2.1029231055669335</v>
      </c>
      <c r="L32" s="617">
        <v>1.919611877053459</v>
      </c>
      <c r="M32" s="532">
        <f>M31/M6</f>
        <v>2.080852760958631</v>
      </c>
      <c r="N32" s="618">
        <f>N31/N6</f>
        <v>1.6922081283976185</v>
      </c>
      <c r="O32" s="591"/>
      <c r="P32" s="591"/>
      <c r="Q32" s="592"/>
      <c r="R32" s="542"/>
      <c r="S32" s="593"/>
      <c r="T32" s="592"/>
    </row>
    <row r="33" spans="1:20" ht="27.75" customHeight="1">
      <c r="A33" s="683"/>
      <c r="B33" s="663"/>
      <c r="C33" s="663"/>
      <c r="D33" s="663"/>
      <c r="E33" s="663"/>
      <c r="F33" s="663"/>
      <c r="G33" s="663"/>
      <c r="H33" s="663"/>
      <c r="I33" s="663"/>
      <c r="J33" s="663"/>
      <c r="K33" s="664"/>
      <c r="L33" s="663"/>
      <c r="M33" s="663"/>
      <c r="N33" s="663"/>
      <c r="O33" s="665"/>
      <c r="P33" s="665"/>
      <c r="Q33" s="588"/>
      <c r="R33" s="666"/>
      <c r="S33" s="588"/>
      <c r="T33" s="588"/>
    </row>
    <row r="34" spans="1:20" ht="14.25">
      <c r="A34" s="23" t="s">
        <v>34</v>
      </c>
      <c r="B34" s="155"/>
      <c r="C34" s="155"/>
      <c r="D34" s="155"/>
      <c r="E34" s="700"/>
      <c r="F34" s="701"/>
      <c r="G34" s="702"/>
      <c r="H34" s="702"/>
      <c r="I34" s="702"/>
      <c r="J34" s="702"/>
      <c r="K34" s="701"/>
      <c r="L34" s="701"/>
      <c r="M34" s="701"/>
      <c r="N34" s="701"/>
      <c r="O34" s="158"/>
      <c r="P34" s="158"/>
      <c r="Q34" s="43"/>
      <c r="R34" s="43"/>
      <c r="S34" s="43"/>
      <c r="T34" s="43"/>
    </row>
    <row r="35" spans="1:20" ht="14.25">
      <c r="A35" s="619" t="s">
        <v>403</v>
      </c>
      <c r="B35" s="438"/>
      <c r="C35" s="438"/>
      <c r="D35" s="438"/>
      <c r="E35" s="125"/>
      <c r="F35" s="125"/>
      <c r="G35" s="125"/>
      <c r="H35" s="125"/>
      <c r="I35" s="125"/>
      <c r="J35" s="125"/>
      <c r="K35" s="125"/>
      <c r="L35" s="125"/>
      <c r="M35" s="125"/>
      <c r="N35" s="125"/>
      <c r="O35" s="159"/>
      <c r="P35" s="159"/>
      <c r="Q35" s="16"/>
      <c r="R35" s="16"/>
      <c r="S35" s="16"/>
      <c r="T35" s="16"/>
    </row>
    <row r="36" spans="1:20" ht="14.25">
      <c r="A36" s="657"/>
      <c r="B36" s="657"/>
      <c r="C36" s="657"/>
      <c r="D36" s="657"/>
      <c r="E36" s="657"/>
      <c r="F36" s="657"/>
      <c r="G36" s="657"/>
      <c r="H36" s="657"/>
      <c r="I36" s="657"/>
      <c r="J36" s="657"/>
      <c r="K36" s="684"/>
      <c r="L36" s="322"/>
      <c r="M36" s="322"/>
      <c r="N36" s="322"/>
      <c r="O36" s="159"/>
      <c r="P36" s="159"/>
      <c r="Q36" s="16"/>
      <c r="R36" s="16"/>
      <c r="S36" s="16"/>
      <c r="T36" s="16"/>
    </row>
    <row r="37" spans="1:20" ht="14.25">
      <c r="A37" s="656" t="s">
        <v>35</v>
      </c>
      <c r="B37" s="657"/>
      <c r="C37" s="657"/>
      <c r="D37" s="657"/>
      <c r="E37" s="657"/>
      <c r="F37" s="657"/>
      <c r="G37" s="657"/>
      <c r="H37" s="657"/>
      <c r="I37" s="657"/>
      <c r="J37" s="657"/>
      <c r="K37" s="684"/>
      <c r="L37" s="322"/>
      <c r="M37" s="322"/>
      <c r="N37" s="322"/>
      <c r="O37" s="159"/>
      <c r="P37" s="159"/>
      <c r="Q37" s="16"/>
      <c r="R37" s="16"/>
      <c r="S37" s="16"/>
      <c r="T37" s="16"/>
    </row>
    <row r="38" spans="1:20" ht="14.25">
      <c r="A38" s="508" t="s">
        <v>129</v>
      </c>
      <c r="B38" s="158"/>
      <c r="C38" s="158"/>
      <c r="D38" s="158"/>
      <c r="E38" s="158"/>
      <c r="F38" s="158"/>
      <c r="G38" s="158"/>
      <c r="H38" s="158"/>
      <c r="I38" s="158"/>
      <c r="J38" s="158"/>
      <c r="K38" s="685"/>
      <c r="L38" s="323"/>
      <c r="M38" s="323"/>
      <c r="N38" s="323"/>
      <c r="O38" s="159"/>
      <c r="P38" s="159"/>
      <c r="Q38" s="16"/>
      <c r="R38" s="16"/>
      <c r="S38" s="16"/>
      <c r="T38" s="16"/>
    </row>
    <row r="39" spans="1:20" ht="12.75">
      <c r="A39" s="26" t="s">
        <v>384</v>
      </c>
      <c r="B39" s="26"/>
      <c r="C39" s="26"/>
      <c r="D39" s="26"/>
      <c r="E39" s="26"/>
      <c r="F39" s="26"/>
      <c r="G39" s="26"/>
      <c r="H39" s="26"/>
      <c r="I39" s="26"/>
      <c r="J39" s="26"/>
      <c r="K39" s="26"/>
      <c r="L39" s="26"/>
      <c r="M39" s="26"/>
      <c r="N39" s="26"/>
      <c r="O39" s="26"/>
      <c r="P39" s="26"/>
      <c r="Q39" s="16"/>
      <c r="R39" s="16"/>
      <c r="S39" s="16"/>
      <c r="T39" s="16"/>
    </row>
    <row r="40" spans="1:20" ht="14.25">
      <c r="A40" s="26" t="s">
        <v>36</v>
      </c>
      <c r="B40" s="85"/>
      <c r="C40" s="85"/>
      <c r="D40" s="85"/>
      <c r="E40" s="689"/>
      <c r="F40" s="689"/>
      <c r="G40" s="689"/>
      <c r="H40" s="689"/>
      <c r="I40" s="689"/>
      <c r="J40" s="689"/>
      <c r="K40" s="685"/>
      <c r="L40" s="323"/>
      <c r="M40" s="323"/>
      <c r="N40" s="323"/>
      <c r="O40" s="159"/>
      <c r="P40" s="159"/>
      <c r="Q40" s="16"/>
      <c r="R40" s="16"/>
      <c r="S40" s="16"/>
      <c r="T40" s="16"/>
    </row>
    <row r="41" spans="1:20" ht="14.25">
      <c r="A41" s="158"/>
      <c r="B41" s="158"/>
      <c r="C41" s="158"/>
      <c r="D41" s="158"/>
      <c r="E41" s="158"/>
      <c r="F41" s="158"/>
      <c r="G41" s="158"/>
      <c r="H41" s="158"/>
      <c r="I41" s="158"/>
      <c r="J41" s="158"/>
      <c r="K41" s="685"/>
      <c r="L41" s="323"/>
      <c r="M41" s="323"/>
      <c r="N41" s="323"/>
      <c r="O41" s="159"/>
      <c r="P41" s="159"/>
      <c r="Q41" s="16"/>
      <c r="R41" s="16"/>
      <c r="S41" s="16"/>
      <c r="T41" s="16"/>
    </row>
    <row r="42" spans="1:11" ht="12.75">
      <c r="A42" s="74" t="s">
        <v>402</v>
      </c>
      <c r="B42" s="648"/>
      <c r="C42" s="648"/>
      <c r="D42" s="648"/>
      <c r="E42" s="658"/>
      <c r="F42" s="658"/>
      <c r="G42" s="658"/>
      <c r="H42" s="658"/>
      <c r="I42" s="658"/>
      <c r="J42" s="658"/>
      <c r="K42" s="703"/>
    </row>
    <row r="43" spans="1:11" ht="12.75">
      <c r="A43" s="74" t="s">
        <v>401</v>
      </c>
      <c r="B43" s="648"/>
      <c r="C43" s="648"/>
      <c r="D43" s="648"/>
      <c r="E43" s="658"/>
      <c r="F43" s="658"/>
      <c r="G43" s="658"/>
      <c r="H43" s="658"/>
      <c r="I43" s="658"/>
      <c r="J43" s="658"/>
      <c r="K43" s="703"/>
    </row>
    <row r="44" spans="1:11" ht="12.75">
      <c r="A44" s="686"/>
      <c r="B44" s="648"/>
      <c r="C44" s="648"/>
      <c r="D44" s="648"/>
      <c r="E44" s="658"/>
      <c r="F44" s="658"/>
      <c r="G44" s="658"/>
      <c r="H44" s="658"/>
      <c r="I44" s="658"/>
      <c r="J44" s="658"/>
      <c r="K44" s="703"/>
    </row>
    <row r="45" spans="1:11" ht="12.75">
      <c r="A45" s="686"/>
      <c r="B45" s="648"/>
      <c r="C45" s="648"/>
      <c r="D45" s="648"/>
      <c r="E45" s="658"/>
      <c r="F45" s="658"/>
      <c r="G45" s="658"/>
      <c r="H45" s="658"/>
      <c r="I45" s="658"/>
      <c r="J45" s="658"/>
      <c r="K45" s="703"/>
    </row>
  </sheetData>
  <sheetProtection/>
  <protectedRanges>
    <protectedRange sqref="C32:N33" name="Range1_2"/>
    <protectedRange sqref="G4:J4" name="Range1"/>
    <protectedRange sqref="E4" name="Range1_7"/>
    <protectedRange sqref="K5" name="Range1_1"/>
  </protectedRanges>
  <mergeCells count="9">
    <mergeCell ref="L4:N4"/>
    <mergeCell ref="G4:K4"/>
    <mergeCell ref="A4:A5"/>
    <mergeCell ref="S4:S5"/>
    <mergeCell ref="T4:T5"/>
    <mergeCell ref="P4:P5"/>
    <mergeCell ref="Q4:Q5"/>
    <mergeCell ref="R4:R5"/>
    <mergeCell ref="O4:O5"/>
  </mergeCells>
  <hyperlinks>
    <hyperlink ref="T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&amp;CTribunal Statistics Quarterly
October to December 2013</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K38"/>
  <sheetViews>
    <sheetView zoomScale="85" zoomScaleNormal="85" zoomScalePageLayoutView="0" workbookViewId="0" topLeftCell="A1">
      <selection activeCell="A1" sqref="A1"/>
    </sheetView>
  </sheetViews>
  <sheetFormatPr defaultColWidth="9.140625" defaultRowHeight="12.75"/>
  <cols>
    <col min="1" max="1" width="50.28125" style="177" customWidth="1"/>
    <col min="2" max="43" width="5.00390625" style="177" customWidth="1"/>
    <col min="44" max="50" width="5.00390625" style="162" customWidth="1"/>
    <col min="51" max="51" width="4.140625" style="177" customWidth="1"/>
    <col min="52" max="52" width="4.00390625" style="177" customWidth="1"/>
    <col min="53" max="53" width="3.7109375" style="177" customWidth="1"/>
    <col min="54" max="55" width="4.421875" style="177" customWidth="1"/>
    <col min="56" max="56" width="4.57421875" style="177" customWidth="1"/>
    <col min="57" max="60" width="5.00390625" style="177" customWidth="1"/>
    <col min="61" max="16384" width="9.140625" style="162" customWidth="1"/>
  </cols>
  <sheetData>
    <row r="1" spans="1:61" ht="12.75">
      <c r="A1" s="128" t="s">
        <v>130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1"/>
      <c r="AS1" s="161"/>
      <c r="AT1" s="161"/>
      <c r="AU1" s="161"/>
      <c r="AV1" s="161"/>
      <c r="AW1" s="161"/>
      <c r="AX1" s="161"/>
      <c r="BH1" s="7" t="s">
        <v>12</v>
      </c>
      <c r="BI1" s="160"/>
    </row>
    <row r="2" spans="1:50" ht="12.75">
      <c r="A2" s="128" t="s">
        <v>274</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1"/>
      <c r="AS2" s="161"/>
      <c r="AT2" s="161"/>
      <c r="AU2" s="161"/>
      <c r="AV2" s="161"/>
      <c r="AW2" s="161"/>
      <c r="AX2" s="161"/>
    </row>
    <row r="3" spans="1:50" ht="12.75">
      <c r="A3" s="163"/>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1"/>
      <c r="AS3" s="161"/>
      <c r="AT3" s="161"/>
      <c r="AU3" s="161"/>
      <c r="AV3" s="161"/>
      <c r="AW3" s="161"/>
      <c r="AX3" s="161"/>
    </row>
    <row r="4" spans="1:60" ht="12.75" customHeight="1">
      <c r="A4" s="844" t="s">
        <v>119</v>
      </c>
      <c r="B4" s="836" t="s">
        <v>13</v>
      </c>
      <c r="C4" s="837"/>
      <c r="D4" s="837"/>
      <c r="E4" s="837"/>
      <c r="F4" s="837"/>
      <c r="G4" s="837"/>
      <c r="H4" s="838"/>
      <c r="I4" s="839" t="s">
        <v>14</v>
      </c>
      <c r="J4" s="837"/>
      <c r="K4" s="837"/>
      <c r="L4" s="837"/>
      <c r="M4" s="837"/>
      <c r="N4" s="837"/>
      <c r="O4" s="837"/>
      <c r="P4" s="836" t="s">
        <v>15</v>
      </c>
      <c r="Q4" s="837"/>
      <c r="R4" s="837"/>
      <c r="S4" s="837"/>
      <c r="T4" s="837"/>
      <c r="U4" s="837"/>
      <c r="V4" s="838"/>
      <c r="W4" s="836" t="s">
        <v>77</v>
      </c>
      <c r="X4" s="837"/>
      <c r="Y4" s="837"/>
      <c r="Z4" s="837"/>
      <c r="AA4" s="837"/>
      <c r="AB4" s="837"/>
      <c r="AC4" s="838"/>
      <c r="AD4" s="847" t="s">
        <v>17</v>
      </c>
      <c r="AE4" s="848"/>
      <c r="AF4" s="848"/>
      <c r="AG4" s="848"/>
      <c r="AH4" s="848"/>
      <c r="AI4" s="848"/>
      <c r="AJ4" s="849"/>
      <c r="AK4" s="847" t="s">
        <v>18</v>
      </c>
      <c r="AL4" s="848"/>
      <c r="AM4" s="848"/>
      <c r="AN4" s="848"/>
      <c r="AO4" s="848"/>
      <c r="AP4" s="848"/>
      <c r="AQ4" s="848"/>
      <c r="AR4" s="848"/>
      <c r="AS4" s="848"/>
      <c r="AT4" s="848"/>
      <c r="AU4" s="848"/>
      <c r="AV4" s="848"/>
      <c r="AW4" s="848"/>
      <c r="AX4" s="849"/>
      <c r="AY4" s="840" t="s">
        <v>266</v>
      </c>
      <c r="AZ4" s="841"/>
      <c r="BA4" s="841"/>
      <c r="BB4" s="841"/>
      <c r="BC4" s="841"/>
      <c r="BD4" s="841"/>
      <c r="BE4" s="841"/>
      <c r="BF4" s="841"/>
      <c r="BG4" s="841"/>
      <c r="BH4" s="842"/>
    </row>
    <row r="5" spans="1:60" ht="12.75" customHeight="1">
      <c r="A5" s="845"/>
      <c r="B5" s="833" t="s">
        <v>23</v>
      </c>
      <c r="C5" s="834"/>
      <c r="D5" s="834"/>
      <c r="E5" s="834"/>
      <c r="F5" s="834"/>
      <c r="G5" s="834"/>
      <c r="H5" s="835"/>
      <c r="I5" s="834" t="s">
        <v>23</v>
      </c>
      <c r="J5" s="834"/>
      <c r="K5" s="834"/>
      <c r="L5" s="834"/>
      <c r="M5" s="834"/>
      <c r="N5" s="834"/>
      <c r="O5" s="834"/>
      <c r="P5" s="833" t="s">
        <v>23</v>
      </c>
      <c r="Q5" s="834"/>
      <c r="R5" s="834"/>
      <c r="S5" s="834"/>
      <c r="T5" s="834"/>
      <c r="U5" s="834"/>
      <c r="V5" s="835"/>
      <c r="W5" s="833" t="s">
        <v>23</v>
      </c>
      <c r="X5" s="834"/>
      <c r="Y5" s="834"/>
      <c r="Z5" s="834"/>
      <c r="AA5" s="834"/>
      <c r="AB5" s="834"/>
      <c r="AC5" s="835"/>
      <c r="AD5" s="834" t="s">
        <v>23</v>
      </c>
      <c r="AE5" s="834"/>
      <c r="AF5" s="834"/>
      <c r="AG5" s="834"/>
      <c r="AH5" s="834"/>
      <c r="AI5" s="834"/>
      <c r="AJ5" s="835"/>
      <c r="AK5" s="836" t="s">
        <v>302</v>
      </c>
      <c r="AL5" s="839"/>
      <c r="AM5" s="839"/>
      <c r="AN5" s="839"/>
      <c r="AO5" s="839"/>
      <c r="AP5" s="839"/>
      <c r="AQ5" s="839"/>
      <c r="AR5" s="839" t="s">
        <v>23</v>
      </c>
      <c r="AS5" s="839"/>
      <c r="AT5" s="839"/>
      <c r="AU5" s="839"/>
      <c r="AV5" s="839"/>
      <c r="AW5" s="839"/>
      <c r="AX5" s="843"/>
      <c r="AY5" s="836" t="s">
        <v>302</v>
      </c>
      <c r="AZ5" s="839"/>
      <c r="BA5" s="839"/>
      <c r="BB5" s="839"/>
      <c r="BC5" s="839"/>
      <c r="BD5" s="839"/>
      <c r="BE5" s="839"/>
      <c r="BF5" s="839"/>
      <c r="BG5" s="839"/>
      <c r="BH5" s="843"/>
    </row>
    <row r="6" spans="1:63" ht="159.75">
      <c r="A6" s="846"/>
      <c r="B6" s="331" t="s">
        <v>131</v>
      </c>
      <c r="C6" s="164" t="s">
        <v>132</v>
      </c>
      <c r="D6" s="164" t="s">
        <v>133</v>
      </c>
      <c r="E6" s="164" t="s">
        <v>134</v>
      </c>
      <c r="F6" s="164" t="s">
        <v>135</v>
      </c>
      <c r="G6" s="164" t="s">
        <v>136</v>
      </c>
      <c r="H6" s="332" t="s">
        <v>137</v>
      </c>
      <c r="I6" s="164" t="s">
        <v>131</v>
      </c>
      <c r="J6" s="164" t="s">
        <v>132</v>
      </c>
      <c r="K6" s="164" t="s">
        <v>133</v>
      </c>
      <c r="L6" s="164" t="s">
        <v>134</v>
      </c>
      <c r="M6" s="164" t="s">
        <v>135</v>
      </c>
      <c r="N6" s="164" t="s">
        <v>136</v>
      </c>
      <c r="O6" s="164" t="s">
        <v>137</v>
      </c>
      <c r="P6" s="331" t="s">
        <v>131</v>
      </c>
      <c r="Q6" s="164" t="s">
        <v>132</v>
      </c>
      <c r="R6" s="164" t="s">
        <v>133</v>
      </c>
      <c r="S6" s="164" t="s">
        <v>134</v>
      </c>
      <c r="T6" s="164" t="s">
        <v>135</v>
      </c>
      <c r="U6" s="164" t="s">
        <v>136</v>
      </c>
      <c r="V6" s="332" t="s">
        <v>137</v>
      </c>
      <c r="W6" s="164" t="s">
        <v>131</v>
      </c>
      <c r="X6" s="337" t="s">
        <v>132</v>
      </c>
      <c r="Y6" s="337" t="s">
        <v>133</v>
      </c>
      <c r="Z6" s="337" t="s">
        <v>134</v>
      </c>
      <c r="AA6" s="337" t="s">
        <v>135</v>
      </c>
      <c r="AB6" s="337" t="s">
        <v>136</v>
      </c>
      <c r="AC6" s="443" t="s">
        <v>137</v>
      </c>
      <c r="AD6" s="164" t="s">
        <v>131</v>
      </c>
      <c r="AE6" s="164" t="s">
        <v>132</v>
      </c>
      <c r="AF6" s="164" t="s">
        <v>133</v>
      </c>
      <c r="AG6" s="164" t="s">
        <v>134</v>
      </c>
      <c r="AH6" s="164" t="s">
        <v>135</v>
      </c>
      <c r="AI6" s="164" t="s">
        <v>136</v>
      </c>
      <c r="AJ6" s="332" t="s">
        <v>137</v>
      </c>
      <c r="AK6" s="331" t="s">
        <v>131</v>
      </c>
      <c r="AL6" s="164" t="s">
        <v>132</v>
      </c>
      <c r="AM6" s="164" t="s">
        <v>133</v>
      </c>
      <c r="AN6" s="164" t="s">
        <v>134</v>
      </c>
      <c r="AO6" s="164" t="s">
        <v>135</v>
      </c>
      <c r="AP6" s="164" t="s">
        <v>136</v>
      </c>
      <c r="AQ6" s="164" t="s">
        <v>137</v>
      </c>
      <c r="AR6" s="164" t="s">
        <v>131</v>
      </c>
      <c r="AS6" s="164" t="s">
        <v>132</v>
      </c>
      <c r="AT6" s="164" t="s">
        <v>133</v>
      </c>
      <c r="AU6" s="164" t="s">
        <v>134</v>
      </c>
      <c r="AV6" s="164" t="s">
        <v>135</v>
      </c>
      <c r="AW6" s="164" t="s">
        <v>136</v>
      </c>
      <c r="AX6" s="332" t="s">
        <v>137</v>
      </c>
      <c r="AY6" s="164" t="s">
        <v>131</v>
      </c>
      <c r="AZ6" s="506" t="s">
        <v>132</v>
      </c>
      <c r="BA6" s="506" t="s">
        <v>133</v>
      </c>
      <c r="BB6" s="506" t="s">
        <v>134</v>
      </c>
      <c r="BC6" s="506" t="s">
        <v>135</v>
      </c>
      <c r="BD6" s="506" t="s">
        <v>136</v>
      </c>
      <c r="BE6" s="506" t="s">
        <v>137</v>
      </c>
      <c r="BF6" s="514" t="s">
        <v>318</v>
      </c>
      <c r="BG6" s="514" t="s">
        <v>319</v>
      </c>
      <c r="BH6" s="515" t="s">
        <v>320</v>
      </c>
      <c r="BI6" s="164"/>
      <c r="BJ6" s="594"/>
      <c r="BK6" s="594"/>
    </row>
    <row r="7" spans="1:63" ht="12.75">
      <c r="A7" s="153" t="s">
        <v>125</v>
      </c>
      <c r="B7" s="333">
        <v>45</v>
      </c>
      <c r="C7" s="165">
        <v>3</v>
      </c>
      <c r="D7" s="165">
        <v>8</v>
      </c>
      <c r="E7" s="165">
        <v>35</v>
      </c>
      <c r="F7" s="165">
        <v>4</v>
      </c>
      <c r="G7" s="165">
        <v>5</v>
      </c>
      <c r="H7" s="334">
        <v>1</v>
      </c>
      <c r="I7" s="165">
        <v>40</v>
      </c>
      <c r="J7" s="165">
        <v>2</v>
      </c>
      <c r="K7" s="165">
        <v>10</v>
      </c>
      <c r="L7" s="165">
        <v>32</v>
      </c>
      <c r="M7" s="165">
        <v>10</v>
      </c>
      <c r="N7" s="165">
        <v>5</v>
      </c>
      <c r="O7" s="165">
        <v>1</v>
      </c>
      <c r="P7" s="333">
        <v>39</v>
      </c>
      <c r="Q7" s="165">
        <v>2</v>
      </c>
      <c r="R7" s="165">
        <v>9</v>
      </c>
      <c r="S7" s="165">
        <v>39</v>
      </c>
      <c r="T7" s="165">
        <v>7</v>
      </c>
      <c r="U7" s="165">
        <v>3</v>
      </c>
      <c r="V7" s="334">
        <v>0.8004131164471986</v>
      </c>
      <c r="W7" s="165">
        <v>35</v>
      </c>
      <c r="X7" s="338">
        <v>2</v>
      </c>
      <c r="Y7" s="338">
        <v>8</v>
      </c>
      <c r="Z7" s="338">
        <v>40</v>
      </c>
      <c r="AA7" s="338">
        <v>10</v>
      </c>
      <c r="AB7" s="338">
        <v>3</v>
      </c>
      <c r="AC7" s="334">
        <v>1</v>
      </c>
      <c r="AD7" s="165">
        <v>33</v>
      </c>
      <c r="AE7" s="165">
        <v>1</v>
      </c>
      <c r="AF7" s="165">
        <v>8</v>
      </c>
      <c r="AG7" s="165">
        <v>42</v>
      </c>
      <c r="AH7" s="165">
        <v>13</v>
      </c>
      <c r="AI7" s="165">
        <v>3</v>
      </c>
      <c r="AJ7" s="334">
        <v>1</v>
      </c>
      <c r="AK7" s="512">
        <v>44</v>
      </c>
      <c r="AL7" s="142">
        <v>2</v>
      </c>
      <c r="AM7" s="142">
        <v>12</v>
      </c>
      <c r="AN7" s="166">
        <v>33</v>
      </c>
      <c r="AO7" s="167">
        <v>6</v>
      </c>
      <c r="AP7" s="167">
        <v>3</v>
      </c>
      <c r="AQ7" s="340">
        <v>1</v>
      </c>
      <c r="AR7" s="143">
        <v>43</v>
      </c>
      <c r="AS7" s="142">
        <v>4</v>
      </c>
      <c r="AT7" s="142">
        <v>11</v>
      </c>
      <c r="AU7" s="166">
        <v>32</v>
      </c>
      <c r="AV7" s="167">
        <v>6</v>
      </c>
      <c r="AW7" s="167">
        <v>4</v>
      </c>
      <c r="AX7" s="340">
        <v>0.8601346297681376</v>
      </c>
      <c r="AY7" s="165">
        <v>41.62679425837321</v>
      </c>
      <c r="AZ7" s="165">
        <v>5.263157894736842</v>
      </c>
      <c r="BA7" s="165">
        <v>10.207336523125997</v>
      </c>
      <c r="BB7" s="165">
        <v>23.604465709728867</v>
      </c>
      <c r="BC7" s="166">
        <v>5.741626794258373</v>
      </c>
      <c r="BD7" s="166">
        <v>2.5518341307814993</v>
      </c>
      <c r="BE7" s="705">
        <v>0.3189792663476874</v>
      </c>
      <c r="BF7" s="706">
        <v>0.7974481658692184</v>
      </c>
      <c r="BG7" s="706">
        <v>9.569377990430622</v>
      </c>
      <c r="BH7" s="707">
        <v>0.3189792663476874</v>
      </c>
      <c r="BI7" s="167"/>
      <c r="BJ7" s="167"/>
      <c r="BK7" s="167"/>
    </row>
    <row r="8" spans="1:63" ht="12.75">
      <c r="A8" s="153" t="s">
        <v>56</v>
      </c>
      <c r="B8" s="333">
        <v>30</v>
      </c>
      <c r="C8" s="165">
        <v>17</v>
      </c>
      <c r="D8" s="165">
        <v>8</v>
      </c>
      <c r="E8" s="165">
        <v>29</v>
      </c>
      <c r="F8" s="165">
        <v>8</v>
      </c>
      <c r="G8" s="165">
        <v>2</v>
      </c>
      <c r="H8" s="334">
        <v>6</v>
      </c>
      <c r="I8" s="165">
        <v>33</v>
      </c>
      <c r="J8" s="165">
        <v>18</v>
      </c>
      <c r="K8" s="165">
        <v>10</v>
      </c>
      <c r="L8" s="165">
        <v>24</v>
      </c>
      <c r="M8" s="165">
        <v>6</v>
      </c>
      <c r="N8" s="165">
        <v>2</v>
      </c>
      <c r="O8" s="165">
        <v>7</v>
      </c>
      <c r="P8" s="333">
        <v>32</v>
      </c>
      <c r="Q8" s="165">
        <v>18</v>
      </c>
      <c r="R8" s="165">
        <v>7</v>
      </c>
      <c r="S8" s="165">
        <v>22</v>
      </c>
      <c r="T8" s="165">
        <v>7</v>
      </c>
      <c r="U8" s="165">
        <v>2</v>
      </c>
      <c r="V8" s="334">
        <v>11.646335756403458</v>
      </c>
      <c r="W8" s="165">
        <v>32</v>
      </c>
      <c r="X8" s="338">
        <v>17</v>
      </c>
      <c r="Y8" s="338">
        <v>7</v>
      </c>
      <c r="Z8" s="338">
        <v>23</v>
      </c>
      <c r="AA8" s="338">
        <v>8</v>
      </c>
      <c r="AB8" s="338">
        <v>2</v>
      </c>
      <c r="AC8" s="334">
        <v>10</v>
      </c>
      <c r="AD8" s="165">
        <v>32</v>
      </c>
      <c r="AE8" s="165">
        <v>16</v>
      </c>
      <c r="AF8" s="165">
        <v>7</v>
      </c>
      <c r="AG8" s="165">
        <v>21</v>
      </c>
      <c r="AH8" s="165">
        <v>14</v>
      </c>
      <c r="AI8" s="165">
        <v>2</v>
      </c>
      <c r="AJ8" s="334">
        <v>9</v>
      </c>
      <c r="AK8" s="512">
        <v>34</v>
      </c>
      <c r="AL8" s="142">
        <v>13</v>
      </c>
      <c r="AM8" s="142">
        <v>9</v>
      </c>
      <c r="AN8" s="166">
        <v>20</v>
      </c>
      <c r="AO8" s="167">
        <v>10</v>
      </c>
      <c r="AP8" s="167">
        <v>3</v>
      </c>
      <c r="AQ8" s="340">
        <v>10</v>
      </c>
      <c r="AR8" s="143">
        <v>32</v>
      </c>
      <c r="AS8" s="142">
        <v>15</v>
      </c>
      <c r="AT8" s="142">
        <v>8</v>
      </c>
      <c r="AU8" s="166">
        <v>24</v>
      </c>
      <c r="AV8" s="167">
        <v>9</v>
      </c>
      <c r="AW8" s="167">
        <v>2</v>
      </c>
      <c r="AX8" s="340">
        <v>8.97212543554007</v>
      </c>
      <c r="AY8" s="165">
        <v>32.44338059289265</v>
      </c>
      <c r="AZ8" s="165">
        <v>15.319462345792672</v>
      </c>
      <c r="BA8" s="165">
        <v>8.212115632480206</v>
      </c>
      <c r="BB8" s="165">
        <v>20.23568403608912</v>
      </c>
      <c r="BC8" s="166">
        <v>9.537838335481496</v>
      </c>
      <c r="BD8" s="166">
        <v>1.80445590130731</v>
      </c>
      <c r="BE8" s="166">
        <v>5.081937028171608</v>
      </c>
      <c r="BF8" s="708">
        <v>0.36825630638924695</v>
      </c>
      <c r="BG8" s="708">
        <v>6.812741668201068</v>
      </c>
      <c r="BH8" s="709">
        <v>0.18412815319462347</v>
      </c>
      <c r="BI8" s="167"/>
      <c r="BJ8" s="167"/>
      <c r="BK8" s="167"/>
    </row>
    <row r="9" spans="1:63" ht="12.75">
      <c r="A9" s="153" t="s">
        <v>59</v>
      </c>
      <c r="B9" s="333">
        <v>44</v>
      </c>
      <c r="C9" s="165">
        <v>3</v>
      </c>
      <c r="D9" s="165">
        <v>9</v>
      </c>
      <c r="E9" s="165">
        <v>34</v>
      </c>
      <c r="F9" s="165">
        <v>6</v>
      </c>
      <c r="G9" s="165">
        <v>3</v>
      </c>
      <c r="H9" s="334">
        <v>0</v>
      </c>
      <c r="I9" s="165">
        <v>44</v>
      </c>
      <c r="J9" s="165">
        <v>3</v>
      </c>
      <c r="K9" s="165">
        <v>10</v>
      </c>
      <c r="L9" s="165">
        <v>33</v>
      </c>
      <c r="M9" s="165">
        <v>6</v>
      </c>
      <c r="N9" s="165">
        <v>3</v>
      </c>
      <c r="O9" s="165">
        <v>0</v>
      </c>
      <c r="P9" s="333">
        <v>45</v>
      </c>
      <c r="Q9" s="165">
        <v>3</v>
      </c>
      <c r="R9" s="165">
        <v>9</v>
      </c>
      <c r="S9" s="165">
        <v>32</v>
      </c>
      <c r="T9" s="165">
        <v>7</v>
      </c>
      <c r="U9" s="165">
        <v>3</v>
      </c>
      <c r="V9" s="334">
        <v>0.9839291571006887</v>
      </c>
      <c r="W9" s="165">
        <v>46</v>
      </c>
      <c r="X9" s="338">
        <v>3</v>
      </c>
      <c r="Y9" s="338">
        <v>9</v>
      </c>
      <c r="Z9" s="338">
        <v>31</v>
      </c>
      <c r="AA9" s="338">
        <v>7</v>
      </c>
      <c r="AB9" s="338">
        <v>3</v>
      </c>
      <c r="AC9" s="334">
        <v>1</v>
      </c>
      <c r="AD9" s="165">
        <v>45</v>
      </c>
      <c r="AE9" s="165">
        <v>3</v>
      </c>
      <c r="AF9" s="165">
        <v>10</v>
      </c>
      <c r="AG9" s="165">
        <v>31</v>
      </c>
      <c r="AH9" s="165">
        <v>7</v>
      </c>
      <c r="AI9" s="165">
        <v>3</v>
      </c>
      <c r="AJ9" s="334">
        <v>0</v>
      </c>
      <c r="AK9" s="512">
        <v>46</v>
      </c>
      <c r="AL9" s="142">
        <v>2</v>
      </c>
      <c r="AM9" s="142">
        <v>10</v>
      </c>
      <c r="AN9" s="166">
        <v>31</v>
      </c>
      <c r="AO9" s="167">
        <v>8</v>
      </c>
      <c r="AP9" s="167">
        <v>3</v>
      </c>
      <c r="AQ9" s="340">
        <v>0</v>
      </c>
      <c r="AR9" s="143">
        <v>45</v>
      </c>
      <c r="AS9" s="142">
        <v>3</v>
      </c>
      <c r="AT9" s="142">
        <v>10</v>
      </c>
      <c r="AU9" s="166">
        <v>31</v>
      </c>
      <c r="AV9" s="167">
        <v>7</v>
      </c>
      <c r="AW9" s="167">
        <v>3</v>
      </c>
      <c r="AX9" s="340">
        <v>0.46831955922865015</v>
      </c>
      <c r="AY9" s="165">
        <v>42.20665499124343</v>
      </c>
      <c r="AZ9" s="165">
        <v>4.028021015761821</v>
      </c>
      <c r="BA9" s="165">
        <v>9.39871570344425</v>
      </c>
      <c r="BB9" s="165">
        <v>23.642732049036777</v>
      </c>
      <c r="BC9" s="166">
        <v>6.246351430239346</v>
      </c>
      <c r="BD9" s="166">
        <v>2.860478692352598</v>
      </c>
      <c r="BE9" s="166">
        <v>0.23350846468184472</v>
      </c>
      <c r="BF9" s="708">
        <v>0.4086398131932283</v>
      </c>
      <c r="BG9" s="708">
        <v>10.741389375364857</v>
      </c>
      <c r="BH9" s="709">
        <v>0.23350846468184472</v>
      </c>
      <c r="BI9" s="167"/>
      <c r="BJ9" s="167"/>
      <c r="BK9" s="167"/>
    </row>
    <row r="10" spans="1:63" ht="12.75">
      <c r="A10" s="153" t="s">
        <v>61</v>
      </c>
      <c r="B10" s="333">
        <v>16</v>
      </c>
      <c r="C10" s="165">
        <v>7</v>
      </c>
      <c r="D10" s="165">
        <v>1</v>
      </c>
      <c r="E10" s="165">
        <v>52</v>
      </c>
      <c r="F10" s="165">
        <v>23</v>
      </c>
      <c r="G10" s="165">
        <v>1</v>
      </c>
      <c r="H10" s="334">
        <v>0</v>
      </c>
      <c r="I10" s="165">
        <v>10</v>
      </c>
      <c r="J10" s="165">
        <v>0</v>
      </c>
      <c r="K10" s="165">
        <v>0</v>
      </c>
      <c r="L10" s="165">
        <v>81</v>
      </c>
      <c r="M10" s="165">
        <v>8</v>
      </c>
      <c r="N10" s="165">
        <v>0</v>
      </c>
      <c r="O10" s="165">
        <v>0</v>
      </c>
      <c r="P10" s="333">
        <v>11</v>
      </c>
      <c r="Q10" s="165">
        <v>1</v>
      </c>
      <c r="R10" s="165">
        <v>0</v>
      </c>
      <c r="S10" s="165">
        <v>71</v>
      </c>
      <c r="T10" s="165">
        <v>16</v>
      </c>
      <c r="U10" s="165">
        <v>1</v>
      </c>
      <c r="V10" s="334">
        <v>0.04965243296921549</v>
      </c>
      <c r="W10" s="165">
        <v>12</v>
      </c>
      <c r="X10" s="338">
        <v>1</v>
      </c>
      <c r="Y10" s="338">
        <v>7</v>
      </c>
      <c r="Z10" s="338">
        <v>60</v>
      </c>
      <c r="AA10" s="338">
        <v>21</v>
      </c>
      <c r="AB10" s="338">
        <v>0</v>
      </c>
      <c r="AC10" s="334">
        <v>0</v>
      </c>
      <c r="AD10" s="165">
        <v>37</v>
      </c>
      <c r="AE10" s="165">
        <v>0</v>
      </c>
      <c r="AF10" s="165">
        <v>0</v>
      </c>
      <c r="AG10" s="165">
        <v>43</v>
      </c>
      <c r="AH10" s="165">
        <v>19</v>
      </c>
      <c r="AI10" s="165">
        <v>0</v>
      </c>
      <c r="AJ10" s="334">
        <v>0</v>
      </c>
      <c r="AK10" s="512">
        <v>22</v>
      </c>
      <c r="AL10" s="142">
        <v>0</v>
      </c>
      <c r="AM10" s="142">
        <v>0</v>
      </c>
      <c r="AN10" s="166">
        <v>55</v>
      </c>
      <c r="AO10" s="167">
        <v>23</v>
      </c>
      <c r="AP10" s="167">
        <v>0</v>
      </c>
      <c r="AQ10" s="340">
        <v>0</v>
      </c>
      <c r="AR10" s="143">
        <v>27</v>
      </c>
      <c r="AS10" s="142">
        <v>0</v>
      </c>
      <c r="AT10" s="142">
        <v>0</v>
      </c>
      <c r="AU10" s="166">
        <v>50</v>
      </c>
      <c r="AV10" s="167">
        <v>23</v>
      </c>
      <c r="AW10" s="167">
        <v>0</v>
      </c>
      <c r="AX10" s="340">
        <v>0.01218224640623731</v>
      </c>
      <c r="AY10" s="165">
        <v>8.353342600783522</v>
      </c>
      <c r="AZ10" s="165">
        <v>0.4802224188044989</v>
      </c>
      <c r="BA10" s="165">
        <v>0.8087956527233666</v>
      </c>
      <c r="BB10" s="165">
        <v>22.734740300770884</v>
      </c>
      <c r="BC10" s="166">
        <v>42.82825729811702</v>
      </c>
      <c r="BD10" s="166">
        <v>0.03791229622140781</v>
      </c>
      <c r="BE10" s="166">
        <v>0</v>
      </c>
      <c r="BF10" s="708">
        <v>0.11373688866422343</v>
      </c>
      <c r="BG10" s="708">
        <v>24.642992543915078</v>
      </c>
      <c r="BH10" s="709">
        <v>0</v>
      </c>
      <c r="BI10" s="167"/>
      <c r="BJ10" s="167"/>
      <c r="BK10" s="167"/>
    </row>
    <row r="11" spans="1:63" ht="12.75">
      <c r="A11" s="153" t="s">
        <v>68</v>
      </c>
      <c r="B11" s="333">
        <v>22</v>
      </c>
      <c r="C11" s="165">
        <v>11</v>
      </c>
      <c r="D11" s="165">
        <v>5</v>
      </c>
      <c r="E11" s="165">
        <v>45</v>
      </c>
      <c r="F11" s="165">
        <v>7</v>
      </c>
      <c r="G11" s="165">
        <v>1</v>
      </c>
      <c r="H11" s="334">
        <v>8</v>
      </c>
      <c r="I11" s="165">
        <v>26</v>
      </c>
      <c r="J11" s="165">
        <v>10</v>
      </c>
      <c r="K11" s="165">
        <v>5</v>
      </c>
      <c r="L11" s="165">
        <v>50</v>
      </c>
      <c r="M11" s="165">
        <v>5</v>
      </c>
      <c r="N11" s="165">
        <v>1</v>
      </c>
      <c r="O11" s="165">
        <v>2</v>
      </c>
      <c r="P11" s="333">
        <v>37</v>
      </c>
      <c r="Q11" s="165">
        <v>12</v>
      </c>
      <c r="R11" s="165">
        <v>11</v>
      </c>
      <c r="S11" s="165">
        <v>25</v>
      </c>
      <c r="T11" s="165">
        <v>6</v>
      </c>
      <c r="U11" s="165">
        <v>2</v>
      </c>
      <c r="V11" s="334">
        <v>6.280193236714976</v>
      </c>
      <c r="W11" s="165">
        <v>33</v>
      </c>
      <c r="X11" s="338">
        <v>13</v>
      </c>
      <c r="Y11" s="338">
        <v>22</v>
      </c>
      <c r="Z11" s="338">
        <v>20</v>
      </c>
      <c r="AA11" s="338">
        <v>6</v>
      </c>
      <c r="AB11" s="338">
        <v>2</v>
      </c>
      <c r="AC11" s="334">
        <v>5</v>
      </c>
      <c r="AD11" s="165">
        <v>32</v>
      </c>
      <c r="AE11" s="165">
        <v>15</v>
      </c>
      <c r="AF11" s="165">
        <v>11</v>
      </c>
      <c r="AG11" s="165">
        <v>27</v>
      </c>
      <c r="AH11" s="165">
        <v>8</v>
      </c>
      <c r="AI11" s="165">
        <v>2</v>
      </c>
      <c r="AJ11" s="334">
        <v>5</v>
      </c>
      <c r="AK11" s="512">
        <v>42</v>
      </c>
      <c r="AL11" s="142">
        <v>14</v>
      </c>
      <c r="AM11" s="142">
        <v>8</v>
      </c>
      <c r="AN11" s="166">
        <v>12</v>
      </c>
      <c r="AO11" s="167">
        <v>15</v>
      </c>
      <c r="AP11" s="167">
        <v>3</v>
      </c>
      <c r="AQ11" s="340">
        <v>6</v>
      </c>
      <c r="AR11" s="143">
        <v>36</v>
      </c>
      <c r="AS11" s="142">
        <v>15</v>
      </c>
      <c r="AT11" s="142">
        <v>10</v>
      </c>
      <c r="AU11" s="166">
        <v>21</v>
      </c>
      <c r="AV11" s="167">
        <v>10</v>
      </c>
      <c r="AW11" s="167">
        <v>2</v>
      </c>
      <c r="AX11" s="340">
        <v>5.64516129032258</v>
      </c>
      <c r="AY11" s="165">
        <v>31.521739130434785</v>
      </c>
      <c r="AZ11" s="165">
        <v>23.91304347826087</v>
      </c>
      <c r="BA11" s="165">
        <v>6.521739130434782</v>
      </c>
      <c r="BB11" s="165">
        <v>20.652173913043477</v>
      </c>
      <c r="BC11" s="166">
        <v>9.782608695652174</v>
      </c>
      <c r="BD11" s="166">
        <v>1.0869565217391304</v>
      </c>
      <c r="BE11" s="166">
        <v>2.1739130434782608</v>
      </c>
      <c r="BF11" s="708">
        <v>2.1739130434782608</v>
      </c>
      <c r="BG11" s="708">
        <v>2.1739130434782608</v>
      </c>
      <c r="BH11" s="709">
        <v>0</v>
      </c>
      <c r="BI11" s="167"/>
      <c r="BJ11" s="167"/>
      <c r="BK11" s="167"/>
    </row>
    <row r="12" spans="1:63" ht="14.25">
      <c r="A12" s="153" t="s">
        <v>385</v>
      </c>
      <c r="B12" s="641" t="s">
        <v>395</v>
      </c>
      <c r="C12" s="219" t="s">
        <v>395</v>
      </c>
      <c r="D12" s="219" t="s">
        <v>395</v>
      </c>
      <c r="E12" s="219" t="s">
        <v>395</v>
      </c>
      <c r="F12" s="219" t="s">
        <v>395</v>
      </c>
      <c r="G12" s="219" t="s">
        <v>395</v>
      </c>
      <c r="H12" s="642" t="s">
        <v>395</v>
      </c>
      <c r="I12" s="641" t="s">
        <v>395</v>
      </c>
      <c r="J12" s="219" t="s">
        <v>395</v>
      </c>
      <c r="K12" s="219" t="s">
        <v>395</v>
      </c>
      <c r="L12" s="219" t="s">
        <v>395</v>
      </c>
      <c r="M12" s="219" t="s">
        <v>395</v>
      </c>
      <c r="N12" s="219" t="s">
        <v>395</v>
      </c>
      <c r="O12" s="642" t="s">
        <v>395</v>
      </c>
      <c r="P12" s="641" t="s">
        <v>395</v>
      </c>
      <c r="Q12" s="219" t="s">
        <v>395</v>
      </c>
      <c r="R12" s="219" t="s">
        <v>395</v>
      </c>
      <c r="S12" s="219" t="s">
        <v>395</v>
      </c>
      <c r="T12" s="219" t="s">
        <v>395</v>
      </c>
      <c r="U12" s="219" t="s">
        <v>395</v>
      </c>
      <c r="V12" s="642" t="s">
        <v>395</v>
      </c>
      <c r="W12" s="641" t="s">
        <v>395</v>
      </c>
      <c r="X12" s="219" t="s">
        <v>395</v>
      </c>
      <c r="Y12" s="219" t="s">
        <v>395</v>
      </c>
      <c r="Z12" s="219" t="s">
        <v>395</v>
      </c>
      <c r="AA12" s="219" t="s">
        <v>395</v>
      </c>
      <c r="AB12" s="219" t="s">
        <v>395</v>
      </c>
      <c r="AC12" s="642" t="s">
        <v>395</v>
      </c>
      <c r="AD12" s="641" t="s">
        <v>395</v>
      </c>
      <c r="AE12" s="219" t="s">
        <v>395</v>
      </c>
      <c r="AF12" s="219" t="s">
        <v>395</v>
      </c>
      <c r="AG12" s="219" t="s">
        <v>395</v>
      </c>
      <c r="AH12" s="219" t="s">
        <v>395</v>
      </c>
      <c r="AI12" s="219" t="s">
        <v>395</v>
      </c>
      <c r="AJ12" s="642" t="s">
        <v>395</v>
      </c>
      <c r="AK12" s="641" t="s">
        <v>395</v>
      </c>
      <c r="AL12" s="219" t="s">
        <v>395</v>
      </c>
      <c r="AM12" s="219" t="s">
        <v>395</v>
      </c>
      <c r="AN12" s="219" t="s">
        <v>395</v>
      </c>
      <c r="AO12" s="219" t="s">
        <v>395</v>
      </c>
      <c r="AP12" s="219" t="s">
        <v>395</v>
      </c>
      <c r="AQ12" s="642" t="s">
        <v>395</v>
      </c>
      <c r="AR12" s="641" t="s">
        <v>395</v>
      </c>
      <c r="AS12" s="219" t="s">
        <v>395</v>
      </c>
      <c r="AT12" s="219" t="s">
        <v>395</v>
      </c>
      <c r="AU12" s="219" t="s">
        <v>395</v>
      </c>
      <c r="AV12" s="219" t="s">
        <v>395</v>
      </c>
      <c r="AW12" s="219" t="s">
        <v>395</v>
      </c>
      <c r="AX12" s="642" t="s">
        <v>395</v>
      </c>
      <c r="AY12" s="166">
        <v>42.138364779874216</v>
      </c>
      <c r="AZ12" s="166">
        <v>1.8691588785046727</v>
      </c>
      <c r="BA12" s="166">
        <v>13.084112149532709</v>
      </c>
      <c r="BB12" s="166">
        <v>32.71028037383177</v>
      </c>
      <c r="BC12" s="166">
        <v>1.8691588785046727</v>
      </c>
      <c r="BD12" s="166">
        <v>0</v>
      </c>
      <c r="BE12" s="166">
        <v>0.6513026052104208</v>
      </c>
      <c r="BF12" s="710">
        <v>0</v>
      </c>
      <c r="BG12" s="710">
        <v>8.411214953271028</v>
      </c>
      <c r="BH12" s="711">
        <v>0</v>
      </c>
      <c r="BI12" s="109"/>
      <c r="BJ12" s="114"/>
      <c r="BK12" s="114"/>
    </row>
    <row r="13" spans="1:63" ht="12.75">
      <c r="A13" s="616" t="s">
        <v>62</v>
      </c>
      <c r="B13" s="333">
        <v>37</v>
      </c>
      <c r="C13" s="165">
        <v>3</v>
      </c>
      <c r="D13" s="165">
        <v>15</v>
      </c>
      <c r="E13" s="165">
        <v>31</v>
      </c>
      <c r="F13" s="165">
        <v>8</v>
      </c>
      <c r="G13" s="165">
        <v>6</v>
      </c>
      <c r="H13" s="334">
        <v>0</v>
      </c>
      <c r="I13" s="165">
        <v>38</v>
      </c>
      <c r="J13" s="165">
        <v>3</v>
      </c>
      <c r="K13" s="165">
        <v>17</v>
      </c>
      <c r="L13" s="165">
        <v>28</v>
      </c>
      <c r="M13" s="165">
        <v>7</v>
      </c>
      <c r="N13" s="165">
        <v>6</v>
      </c>
      <c r="O13" s="165">
        <v>0</v>
      </c>
      <c r="P13" s="333">
        <v>38</v>
      </c>
      <c r="Q13" s="165">
        <v>3</v>
      </c>
      <c r="R13" s="165">
        <v>15</v>
      </c>
      <c r="S13" s="165">
        <v>30</v>
      </c>
      <c r="T13" s="165">
        <v>7</v>
      </c>
      <c r="U13" s="165">
        <v>5</v>
      </c>
      <c r="V13" s="334">
        <v>1.3189712024620797</v>
      </c>
      <c r="W13" s="165">
        <v>36</v>
      </c>
      <c r="X13" s="338">
        <v>3</v>
      </c>
      <c r="Y13" s="338">
        <v>16</v>
      </c>
      <c r="Z13" s="338">
        <v>28</v>
      </c>
      <c r="AA13" s="338">
        <v>10</v>
      </c>
      <c r="AB13" s="338">
        <v>5</v>
      </c>
      <c r="AC13" s="334">
        <v>1</v>
      </c>
      <c r="AD13" s="165">
        <v>36</v>
      </c>
      <c r="AE13" s="165">
        <v>3</v>
      </c>
      <c r="AF13" s="165">
        <v>17</v>
      </c>
      <c r="AG13" s="165">
        <v>30</v>
      </c>
      <c r="AH13" s="165">
        <v>9</v>
      </c>
      <c r="AI13" s="165">
        <v>5</v>
      </c>
      <c r="AJ13" s="334">
        <v>1</v>
      </c>
      <c r="AK13" s="512">
        <v>36</v>
      </c>
      <c r="AL13" s="142">
        <v>2</v>
      </c>
      <c r="AM13" s="142">
        <v>16</v>
      </c>
      <c r="AN13" s="166">
        <v>28</v>
      </c>
      <c r="AO13" s="167">
        <v>11</v>
      </c>
      <c r="AP13" s="167">
        <v>6</v>
      </c>
      <c r="AQ13" s="340">
        <v>0</v>
      </c>
      <c r="AR13" s="143">
        <v>34</v>
      </c>
      <c r="AS13" s="142">
        <v>3</v>
      </c>
      <c r="AT13" s="142">
        <v>16</v>
      </c>
      <c r="AU13" s="166">
        <v>29</v>
      </c>
      <c r="AV13" s="167">
        <v>12</v>
      </c>
      <c r="AW13" s="167">
        <v>6</v>
      </c>
      <c r="AX13" s="340">
        <v>0.5320237364436259</v>
      </c>
      <c r="AY13" s="165">
        <v>31.405782652043868</v>
      </c>
      <c r="AZ13" s="165">
        <v>2.1934197407776668</v>
      </c>
      <c r="BA13" s="165">
        <v>18.344965104685944</v>
      </c>
      <c r="BB13" s="165">
        <v>25.324027916251246</v>
      </c>
      <c r="BC13" s="166">
        <v>9.770687936191425</v>
      </c>
      <c r="BD13" s="166">
        <v>5.284147557328016</v>
      </c>
      <c r="BE13" s="166">
        <v>0.19940179461615154</v>
      </c>
      <c r="BF13" s="708">
        <v>0.897308075772682</v>
      </c>
      <c r="BG13" s="708">
        <v>6.0817547357926225</v>
      </c>
      <c r="BH13" s="709">
        <v>0.4985044865403789</v>
      </c>
      <c r="BI13" s="167"/>
      <c r="BJ13" s="167"/>
      <c r="BK13" s="167"/>
    </row>
    <row r="14" spans="1:63" ht="14.25">
      <c r="A14" s="616" t="s">
        <v>386</v>
      </c>
      <c r="B14" s="641" t="s">
        <v>395</v>
      </c>
      <c r="C14" s="219" t="s">
        <v>395</v>
      </c>
      <c r="D14" s="219" t="s">
        <v>395</v>
      </c>
      <c r="E14" s="219" t="s">
        <v>395</v>
      </c>
      <c r="F14" s="219" t="s">
        <v>395</v>
      </c>
      <c r="G14" s="219" t="s">
        <v>395</v>
      </c>
      <c r="H14" s="642" t="s">
        <v>395</v>
      </c>
      <c r="I14" s="641" t="s">
        <v>395</v>
      </c>
      <c r="J14" s="219" t="s">
        <v>395</v>
      </c>
      <c r="K14" s="219" t="s">
        <v>395</v>
      </c>
      <c r="L14" s="219" t="s">
        <v>395</v>
      </c>
      <c r="M14" s="219" t="s">
        <v>395</v>
      </c>
      <c r="N14" s="219" t="s">
        <v>395</v>
      </c>
      <c r="O14" s="642" t="s">
        <v>395</v>
      </c>
      <c r="P14" s="641" t="s">
        <v>395</v>
      </c>
      <c r="Q14" s="219" t="s">
        <v>395</v>
      </c>
      <c r="R14" s="219" t="s">
        <v>395</v>
      </c>
      <c r="S14" s="219" t="s">
        <v>395</v>
      </c>
      <c r="T14" s="219" t="s">
        <v>395</v>
      </c>
      <c r="U14" s="219" t="s">
        <v>395</v>
      </c>
      <c r="V14" s="642" t="s">
        <v>395</v>
      </c>
      <c r="W14" s="641" t="s">
        <v>395</v>
      </c>
      <c r="X14" s="219" t="s">
        <v>395</v>
      </c>
      <c r="Y14" s="219" t="s">
        <v>395</v>
      </c>
      <c r="Z14" s="219" t="s">
        <v>395</v>
      </c>
      <c r="AA14" s="219" t="s">
        <v>395</v>
      </c>
      <c r="AB14" s="219" t="s">
        <v>395</v>
      </c>
      <c r="AC14" s="642" t="s">
        <v>395</v>
      </c>
      <c r="AD14" s="641" t="s">
        <v>395</v>
      </c>
      <c r="AE14" s="219" t="s">
        <v>395</v>
      </c>
      <c r="AF14" s="219" t="s">
        <v>395</v>
      </c>
      <c r="AG14" s="219" t="s">
        <v>395</v>
      </c>
      <c r="AH14" s="219" t="s">
        <v>395</v>
      </c>
      <c r="AI14" s="219" t="s">
        <v>395</v>
      </c>
      <c r="AJ14" s="642" t="s">
        <v>395</v>
      </c>
      <c r="AK14" s="641" t="s">
        <v>395</v>
      </c>
      <c r="AL14" s="219" t="s">
        <v>395</v>
      </c>
      <c r="AM14" s="219" t="s">
        <v>395</v>
      </c>
      <c r="AN14" s="219" t="s">
        <v>395</v>
      </c>
      <c r="AO14" s="219" t="s">
        <v>395</v>
      </c>
      <c r="AP14" s="219" t="s">
        <v>395</v>
      </c>
      <c r="AQ14" s="642" t="s">
        <v>395</v>
      </c>
      <c r="AR14" s="641" t="s">
        <v>395</v>
      </c>
      <c r="AS14" s="219" t="s">
        <v>395</v>
      </c>
      <c r="AT14" s="219" t="s">
        <v>395</v>
      </c>
      <c r="AU14" s="219" t="s">
        <v>395</v>
      </c>
      <c r="AV14" s="219" t="s">
        <v>395</v>
      </c>
      <c r="AW14" s="219" t="s">
        <v>395</v>
      </c>
      <c r="AX14" s="642" t="s">
        <v>395</v>
      </c>
      <c r="AY14" s="166">
        <v>26.553106212424847</v>
      </c>
      <c r="AZ14" s="166">
        <v>50.254841997961265</v>
      </c>
      <c r="BA14" s="166">
        <v>0.9174311926605505</v>
      </c>
      <c r="BB14" s="166">
        <v>3.6187563710499493</v>
      </c>
      <c r="BC14" s="166">
        <v>11.46788990825688</v>
      </c>
      <c r="BD14" s="166">
        <v>1.1213047910295617</v>
      </c>
      <c r="BE14" s="166">
        <v>4.849498327759197</v>
      </c>
      <c r="BF14" s="712">
        <v>0.1529051987767584</v>
      </c>
      <c r="BG14" s="712">
        <v>4.587155963302752</v>
      </c>
      <c r="BH14" s="711">
        <v>1.27420998980632</v>
      </c>
      <c r="BI14" s="109"/>
      <c r="BJ14" s="114"/>
      <c r="BK14" s="114"/>
    </row>
    <row r="15" spans="1:63" ht="12.75">
      <c r="A15" s="616" t="s">
        <v>58</v>
      </c>
      <c r="B15" s="333">
        <v>16</v>
      </c>
      <c r="C15" s="165">
        <v>24</v>
      </c>
      <c r="D15" s="165">
        <v>5</v>
      </c>
      <c r="E15" s="165">
        <v>26</v>
      </c>
      <c r="F15" s="165">
        <v>15</v>
      </c>
      <c r="G15" s="165">
        <v>2</v>
      </c>
      <c r="H15" s="334">
        <v>12</v>
      </c>
      <c r="I15" s="165">
        <v>19</v>
      </c>
      <c r="J15" s="165">
        <v>29</v>
      </c>
      <c r="K15" s="165">
        <v>5</v>
      </c>
      <c r="L15" s="165">
        <v>24</v>
      </c>
      <c r="M15" s="165">
        <v>8</v>
      </c>
      <c r="N15" s="165">
        <v>1</v>
      </c>
      <c r="O15" s="165">
        <v>14</v>
      </c>
      <c r="P15" s="333">
        <v>19</v>
      </c>
      <c r="Q15" s="165">
        <v>24</v>
      </c>
      <c r="R15" s="165">
        <v>6</v>
      </c>
      <c r="S15" s="165">
        <v>22</v>
      </c>
      <c r="T15" s="165">
        <v>8</v>
      </c>
      <c r="U15" s="165">
        <v>1</v>
      </c>
      <c r="V15" s="334">
        <v>20.9068212933881</v>
      </c>
      <c r="W15" s="165">
        <v>18</v>
      </c>
      <c r="X15" s="338">
        <v>23</v>
      </c>
      <c r="Y15" s="338">
        <v>5</v>
      </c>
      <c r="Z15" s="338">
        <v>27</v>
      </c>
      <c r="AA15" s="338">
        <v>10</v>
      </c>
      <c r="AB15" s="338">
        <v>1</v>
      </c>
      <c r="AC15" s="334">
        <v>16</v>
      </c>
      <c r="AD15" s="165">
        <v>18</v>
      </c>
      <c r="AE15" s="165">
        <v>22</v>
      </c>
      <c r="AF15" s="165">
        <v>5</v>
      </c>
      <c r="AG15" s="165">
        <v>21</v>
      </c>
      <c r="AH15" s="165">
        <v>16</v>
      </c>
      <c r="AI15" s="165">
        <v>2</v>
      </c>
      <c r="AJ15" s="334">
        <v>16</v>
      </c>
      <c r="AK15" s="512">
        <v>19</v>
      </c>
      <c r="AL15" s="142">
        <v>17</v>
      </c>
      <c r="AM15" s="142">
        <v>8</v>
      </c>
      <c r="AN15" s="166">
        <v>22</v>
      </c>
      <c r="AO15" s="167">
        <v>14</v>
      </c>
      <c r="AP15" s="167">
        <v>2</v>
      </c>
      <c r="AQ15" s="340">
        <v>18</v>
      </c>
      <c r="AR15" s="143">
        <v>20</v>
      </c>
      <c r="AS15" s="142">
        <v>21</v>
      </c>
      <c r="AT15" s="142">
        <v>7</v>
      </c>
      <c r="AU15" s="166">
        <v>22</v>
      </c>
      <c r="AV15" s="167">
        <v>12</v>
      </c>
      <c r="AW15" s="167">
        <v>2</v>
      </c>
      <c r="AX15" s="340">
        <v>16.867670298594362</v>
      </c>
      <c r="AY15" s="165">
        <v>25.40947321823816</v>
      </c>
      <c r="AZ15" s="165">
        <v>23.4174413457282</v>
      </c>
      <c r="BA15" s="165">
        <v>4.6923417441345725</v>
      </c>
      <c r="BB15" s="165">
        <v>15.360779105799027</v>
      </c>
      <c r="BC15" s="166">
        <v>11.598052235502434</v>
      </c>
      <c r="BD15" s="166">
        <v>1.5493581230633025</v>
      </c>
      <c r="BE15" s="166">
        <v>9.783089862771138</v>
      </c>
      <c r="BF15" s="708">
        <v>0.3098716246126605</v>
      </c>
      <c r="BG15" s="708">
        <v>7.791057990261177</v>
      </c>
      <c r="BH15" s="709">
        <v>0.08853474988933156</v>
      </c>
      <c r="BI15" s="167"/>
      <c r="BJ15" s="167"/>
      <c r="BK15" s="167"/>
    </row>
    <row r="16" spans="1:63" ht="12.75">
      <c r="A16" s="616" t="s">
        <v>123</v>
      </c>
      <c r="B16" s="333">
        <v>38</v>
      </c>
      <c r="C16" s="165">
        <v>2</v>
      </c>
      <c r="D16" s="165">
        <v>14</v>
      </c>
      <c r="E16" s="165">
        <v>33</v>
      </c>
      <c r="F16" s="165">
        <v>6</v>
      </c>
      <c r="G16" s="165">
        <v>7</v>
      </c>
      <c r="H16" s="334">
        <v>0</v>
      </c>
      <c r="I16" s="165">
        <v>34</v>
      </c>
      <c r="J16" s="165">
        <v>3</v>
      </c>
      <c r="K16" s="165">
        <v>18</v>
      </c>
      <c r="L16" s="165">
        <v>30</v>
      </c>
      <c r="M16" s="165">
        <v>8</v>
      </c>
      <c r="N16" s="165">
        <v>7</v>
      </c>
      <c r="O16" s="165">
        <v>1</v>
      </c>
      <c r="P16" s="333">
        <v>33</v>
      </c>
      <c r="Q16" s="165">
        <v>2</v>
      </c>
      <c r="R16" s="165">
        <v>12</v>
      </c>
      <c r="S16" s="165">
        <v>32</v>
      </c>
      <c r="T16" s="165">
        <v>11</v>
      </c>
      <c r="U16" s="165">
        <v>8</v>
      </c>
      <c r="V16" s="334">
        <v>1.1795543905635648</v>
      </c>
      <c r="W16" s="165">
        <v>34</v>
      </c>
      <c r="X16" s="338">
        <v>3</v>
      </c>
      <c r="Y16" s="338">
        <v>14</v>
      </c>
      <c r="Z16" s="338">
        <v>29</v>
      </c>
      <c r="AA16" s="338">
        <v>11</v>
      </c>
      <c r="AB16" s="338">
        <v>6</v>
      </c>
      <c r="AC16" s="334">
        <v>1</v>
      </c>
      <c r="AD16" s="165">
        <v>34</v>
      </c>
      <c r="AE16" s="165">
        <v>3</v>
      </c>
      <c r="AF16" s="165">
        <v>17</v>
      </c>
      <c r="AG16" s="165">
        <v>31</v>
      </c>
      <c r="AH16" s="165">
        <v>10</v>
      </c>
      <c r="AI16" s="165">
        <v>5</v>
      </c>
      <c r="AJ16" s="334">
        <v>0</v>
      </c>
      <c r="AK16" s="512">
        <v>27</v>
      </c>
      <c r="AL16" s="142">
        <v>5</v>
      </c>
      <c r="AM16" s="142">
        <v>14</v>
      </c>
      <c r="AN16" s="166">
        <v>33</v>
      </c>
      <c r="AO16" s="167">
        <v>11</v>
      </c>
      <c r="AP16" s="167">
        <v>8</v>
      </c>
      <c r="AQ16" s="340">
        <v>0</v>
      </c>
      <c r="AR16" s="143">
        <v>29</v>
      </c>
      <c r="AS16" s="142">
        <v>3</v>
      </c>
      <c r="AT16" s="142">
        <v>14</v>
      </c>
      <c r="AU16" s="166">
        <v>27</v>
      </c>
      <c r="AV16" s="167">
        <v>17</v>
      </c>
      <c r="AW16" s="167">
        <v>10</v>
      </c>
      <c r="AX16" s="340">
        <v>0.1953125</v>
      </c>
      <c r="AY16" s="165">
        <v>30.660377358490564</v>
      </c>
      <c r="AZ16" s="165">
        <v>1.8867924528301887</v>
      </c>
      <c r="BA16" s="165">
        <v>13.20754716981132</v>
      </c>
      <c r="BB16" s="165">
        <v>29.71698113207547</v>
      </c>
      <c r="BC16" s="166">
        <v>9.90566037735849</v>
      </c>
      <c r="BD16" s="166">
        <v>6.132075471698113</v>
      </c>
      <c r="BE16" s="166">
        <v>0</v>
      </c>
      <c r="BF16" s="708">
        <v>0.9433962264150944</v>
      </c>
      <c r="BG16" s="708">
        <v>7.547169811320755</v>
      </c>
      <c r="BH16" s="709">
        <v>0</v>
      </c>
      <c r="BI16" s="167"/>
      <c r="BJ16" s="167"/>
      <c r="BK16" s="167"/>
    </row>
    <row r="17" spans="1:63" ht="12.75">
      <c r="A17" s="616" t="s">
        <v>57</v>
      </c>
      <c r="B17" s="333">
        <v>19</v>
      </c>
      <c r="C17" s="165">
        <v>3</v>
      </c>
      <c r="D17" s="165">
        <v>4</v>
      </c>
      <c r="E17" s="165">
        <v>42</v>
      </c>
      <c r="F17" s="165">
        <v>30</v>
      </c>
      <c r="G17" s="165">
        <v>1</v>
      </c>
      <c r="H17" s="334">
        <v>0</v>
      </c>
      <c r="I17" s="165">
        <v>34</v>
      </c>
      <c r="J17" s="165">
        <v>3</v>
      </c>
      <c r="K17" s="165">
        <v>6</v>
      </c>
      <c r="L17" s="165">
        <v>42</v>
      </c>
      <c r="M17" s="165">
        <v>13</v>
      </c>
      <c r="N17" s="165">
        <v>2</v>
      </c>
      <c r="O17" s="165">
        <v>0</v>
      </c>
      <c r="P17" s="333">
        <v>20</v>
      </c>
      <c r="Q17" s="165">
        <v>2</v>
      </c>
      <c r="R17" s="165">
        <v>3</v>
      </c>
      <c r="S17" s="165">
        <v>57</v>
      </c>
      <c r="T17" s="165">
        <v>15</v>
      </c>
      <c r="U17" s="165">
        <v>1</v>
      </c>
      <c r="V17" s="334">
        <v>0.6500541711809318</v>
      </c>
      <c r="W17" s="165">
        <v>28</v>
      </c>
      <c r="X17" s="338">
        <v>2</v>
      </c>
      <c r="Y17" s="338">
        <v>4</v>
      </c>
      <c r="Z17" s="338">
        <v>49</v>
      </c>
      <c r="AA17" s="338">
        <v>16</v>
      </c>
      <c r="AB17" s="338">
        <v>1</v>
      </c>
      <c r="AC17" s="334">
        <v>1</v>
      </c>
      <c r="AD17" s="165">
        <v>30</v>
      </c>
      <c r="AE17" s="165">
        <v>2</v>
      </c>
      <c r="AF17" s="165">
        <v>4</v>
      </c>
      <c r="AG17" s="165">
        <v>33</v>
      </c>
      <c r="AH17" s="165">
        <v>29</v>
      </c>
      <c r="AI17" s="165">
        <v>1</v>
      </c>
      <c r="AJ17" s="334">
        <v>0</v>
      </c>
      <c r="AK17" s="512">
        <v>29</v>
      </c>
      <c r="AL17" s="142">
        <v>2</v>
      </c>
      <c r="AM17" s="142">
        <v>4</v>
      </c>
      <c r="AN17" s="166">
        <v>41</v>
      </c>
      <c r="AO17" s="167">
        <v>22</v>
      </c>
      <c r="AP17" s="167">
        <v>1</v>
      </c>
      <c r="AQ17" s="340">
        <v>1</v>
      </c>
      <c r="AR17" s="143">
        <v>29</v>
      </c>
      <c r="AS17" s="142">
        <v>2</v>
      </c>
      <c r="AT17" s="142">
        <v>4</v>
      </c>
      <c r="AU17" s="166">
        <v>40</v>
      </c>
      <c r="AV17" s="167">
        <v>23</v>
      </c>
      <c r="AW17" s="167">
        <v>1</v>
      </c>
      <c r="AX17" s="340">
        <v>0.3293392193959778</v>
      </c>
      <c r="AY17" s="165">
        <v>20.93761015156856</v>
      </c>
      <c r="AZ17" s="165">
        <v>2.0444131124427214</v>
      </c>
      <c r="BA17" s="165">
        <v>4.335565738456116</v>
      </c>
      <c r="BB17" s="165">
        <v>33.66231935142757</v>
      </c>
      <c r="BC17" s="166">
        <v>18.011984490659145</v>
      </c>
      <c r="BD17" s="166">
        <v>1.0574550581600282</v>
      </c>
      <c r="BE17" s="166">
        <v>0.10574550581600281</v>
      </c>
      <c r="BF17" s="708">
        <v>0.42298202326401124</v>
      </c>
      <c r="BG17" s="708">
        <v>19.280930560451182</v>
      </c>
      <c r="BH17" s="709">
        <v>0.14099400775467041</v>
      </c>
      <c r="BI17" s="167"/>
      <c r="BJ17" s="167"/>
      <c r="BK17" s="167"/>
    </row>
    <row r="18" spans="1:63" ht="12.75">
      <c r="A18" s="616" t="s">
        <v>124</v>
      </c>
      <c r="B18" s="333">
        <v>45</v>
      </c>
      <c r="C18" s="165">
        <v>6</v>
      </c>
      <c r="D18" s="165">
        <v>10</v>
      </c>
      <c r="E18" s="165">
        <v>31</v>
      </c>
      <c r="F18" s="165">
        <v>5</v>
      </c>
      <c r="G18" s="165">
        <v>3</v>
      </c>
      <c r="H18" s="334">
        <v>0</v>
      </c>
      <c r="I18" s="165">
        <v>40</v>
      </c>
      <c r="J18" s="165">
        <v>2</v>
      </c>
      <c r="K18" s="165">
        <v>12</v>
      </c>
      <c r="L18" s="165">
        <v>31</v>
      </c>
      <c r="M18" s="165">
        <v>6</v>
      </c>
      <c r="N18" s="165">
        <v>8</v>
      </c>
      <c r="O18" s="165">
        <v>0</v>
      </c>
      <c r="P18" s="333">
        <v>40</v>
      </c>
      <c r="Q18" s="165">
        <v>5</v>
      </c>
      <c r="R18" s="165">
        <v>9</v>
      </c>
      <c r="S18" s="165">
        <v>30</v>
      </c>
      <c r="T18" s="165">
        <v>9</v>
      </c>
      <c r="U18" s="165">
        <v>5</v>
      </c>
      <c r="V18" s="334">
        <v>1.8691588785046727</v>
      </c>
      <c r="W18" s="165">
        <v>41</v>
      </c>
      <c r="X18" s="338">
        <v>3</v>
      </c>
      <c r="Y18" s="338">
        <v>9</v>
      </c>
      <c r="Z18" s="338">
        <v>31</v>
      </c>
      <c r="AA18" s="338">
        <v>11</v>
      </c>
      <c r="AB18" s="338">
        <v>3</v>
      </c>
      <c r="AC18" s="334">
        <v>1</v>
      </c>
      <c r="AD18" s="165">
        <v>42</v>
      </c>
      <c r="AE18" s="165">
        <v>3</v>
      </c>
      <c r="AF18" s="165">
        <v>10</v>
      </c>
      <c r="AG18" s="165">
        <v>29</v>
      </c>
      <c r="AH18" s="165">
        <v>10</v>
      </c>
      <c r="AI18" s="165">
        <v>5</v>
      </c>
      <c r="AJ18" s="334">
        <v>0</v>
      </c>
      <c r="AK18" s="512">
        <v>40</v>
      </c>
      <c r="AL18" s="142">
        <v>3</v>
      </c>
      <c r="AM18" s="142">
        <v>11</v>
      </c>
      <c r="AN18" s="166">
        <v>32</v>
      </c>
      <c r="AO18" s="167">
        <v>10</v>
      </c>
      <c r="AP18" s="167">
        <v>2</v>
      </c>
      <c r="AQ18" s="340">
        <v>1</v>
      </c>
      <c r="AR18" s="143">
        <v>39</v>
      </c>
      <c r="AS18" s="142">
        <v>3</v>
      </c>
      <c r="AT18" s="142">
        <v>8</v>
      </c>
      <c r="AU18" s="166">
        <v>33</v>
      </c>
      <c r="AV18" s="167">
        <v>11</v>
      </c>
      <c r="AW18" s="167">
        <v>4</v>
      </c>
      <c r="AX18" s="340">
        <v>0.8291873963515755</v>
      </c>
      <c r="AY18" s="165">
        <v>43.80165289256198</v>
      </c>
      <c r="AZ18" s="165">
        <v>2.479338842975207</v>
      </c>
      <c r="BA18" s="165">
        <v>14.049586776859504</v>
      </c>
      <c r="BB18" s="165">
        <v>21.487603305785125</v>
      </c>
      <c r="BC18" s="166">
        <v>8.264462809917356</v>
      </c>
      <c r="BD18" s="166">
        <v>4.132231404958678</v>
      </c>
      <c r="BE18" s="166">
        <v>0</v>
      </c>
      <c r="BF18" s="708">
        <v>0</v>
      </c>
      <c r="BG18" s="708">
        <v>5.785123966942149</v>
      </c>
      <c r="BH18" s="709">
        <v>0</v>
      </c>
      <c r="BI18" s="167"/>
      <c r="BJ18" s="167"/>
      <c r="BK18" s="167"/>
    </row>
    <row r="19" spans="1:63" ht="14.25">
      <c r="A19" s="616" t="s">
        <v>387</v>
      </c>
      <c r="B19" s="641" t="s">
        <v>395</v>
      </c>
      <c r="C19" s="219" t="s">
        <v>395</v>
      </c>
      <c r="D19" s="219" t="s">
        <v>395</v>
      </c>
      <c r="E19" s="219" t="s">
        <v>395</v>
      </c>
      <c r="F19" s="219" t="s">
        <v>395</v>
      </c>
      <c r="G19" s="219" t="s">
        <v>395</v>
      </c>
      <c r="H19" s="642" t="s">
        <v>395</v>
      </c>
      <c r="I19" s="641" t="s">
        <v>395</v>
      </c>
      <c r="J19" s="219" t="s">
        <v>395</v>
      </c>
      <c r="K19" s="219" t="s">
        <v>395</v>
      </c>
      <c r="L19" s="219" t="s">
        <v>395</v>
      </c>
      <c r="M19" s="219" t="s">
        <v>395</v>
      </c>
      <c r="N19" s="219" t="s">
        <v>395</v>
      </c>
      <c r="O19" s="642" t="s">
        <v>395</v>
      </c>
      <c r="P19" s="641" t="s">
        <v>395</v>
      </c>
      <c r="Q19" s="219" t="s">
        <v>395</v>
      </c>
      <c r="R19" s="219" t="s">
        <v>395</v>
      </c>
      <c r="S19" s="219" t="s">
        <v>395</v>
      </c>
      <c r="T19" s="219" t="s">
        <v>395</v>
      </c>
      <c r="U19" s="219" t="s">
        <v>395</v>
      </c>
      <c r="V19" s="642" t="s">
        <v>395</v>
      </c>
      <c r="W19" s="641" t="s">
        <v>395</v>
      </c>
      <c r="X19" s="219" t="s">
        <v>395</v>
      </c>
      <c r="Y19" s="219" t="s">
        <v>395</v>
      </c>
      <c r="Z19" s="219" t="s">
        <v>395</v>
      </c>
      <c r="AA19" s="219" t="s">
        <v>395</v>
      </c>
      <c r="AB19" s="219" t="s">
        <v>395</v>
      </c>
      <c r="AC19" s="642" t="s">
        <v>395</v>
      </c>
      <c r="AD19" s="641" t="s">
        <v>395</v>
      </c>
      <c r="AE19" s="219" t="s">
        <v>395</v>
      </c>
      <c r="AF19" s="219" t="s">
        <v>395</v>
      </c>
      <c r="AG19" s="219" t="s">
        <v>395</v>
      </c>
      <c r="AH19" s="219" t="s">
        <v>395</v>
      </c>
      <c r="AI19" s="219" t="s">
        <v>395</v>
      </c>
      <c r="AJ19" s="642" t="s">
        <v>395</v>
      </c>
      <c r="AK19" s="641" t="s">
        <v>395</v>
      </c>
      <c r="AL19" s="219" t="s">
        <v>395</v>
      </c>
      <c r="AM19" s="219" t="s">
        <v>395</v>
      </c>
      <c r="AN19" s="219" t="s">
        <v>395</v>
      </c>
      <c r="AO19" s="219" t="s">
        <v>395</v>
      </c>
      <c r="AP19" s="219" t="s">
        <v>395</v>
      </c>
      <c r="AQ19" s="642" t="s">
        <v>395</v>
      </c>
      <c r="AR19" s="641" t="s">
        <v>395</v>
      </c>
      <c r="AS19" s="219" t="s">
        <v>395</v>
      </c>
      <c r="AT19" s="219" t="s">
        <v>395</v>
      </c>
      <c r="AU19" s="219" t="s">
        <v>395</v>
      </c>
      <c r="AV19" s="219" t="s">
        <v>395</v>
      </c>
      <c r="AW19" s="219" t="s">
        <v>395</v>
      </c>
      <c r="AX19" s="642" t="s">
        <v>395</v>
      </c>
      <c r="AY19" s="166">
        <v>37.54646840148699</v>
      </c>
      <c r="AZ19" s="166">
        <v>8.49056603773585</v>
      </c>
      <c r="BA19" s="166">
        <v>11.0062893081761</v>
      </c>
      <c r="BB19" s="166">
        <v>22.641509433962266</v>
      </c>
      <c r="BC19" s="166">
        <v>5.031446540880504</v>
      </c>
      <c r="BD19" s="166">
        <v>1.8867924528301887</v>
      </c>
      <c r="BE19" s="166">
        <v>0</v>
      </c>
      <c r="BF19" s="712">
        <v>0.9433962264150944</v>
      </c>
      <c r="BG19" s="712">
        <v>6.918238993710692</v>
      </c>
      <c r="BH19" s="711">
        <v>0.3144654088050315</v>
      </c>
      <c r="BI19" s="109"/>
      <c r="BJ19" s="114"/>
      <c r="BK19" s="114"/>
    </row>
    <row r="20" spans="1:63" ht="14.25">
      <c r="A20" s="616" t="s">
        <v>388</v>
      </c>
      <c r="B20" s="641" t="s">
        <v>395</v>
      </c>
      <c r="C20" s="219" t="s">
        <v>395</v>
      </c>
      <c r="D20" s="219" t="s">
        <v>395</v>
      </c>
      <c r="E20" s="219" t="s">
        <v>395</v>
      </c>
      <c r="F20" s="219" t="s">
        <v>395</v>
      </c>
      <c r="G20" s="219" t="s">
        <v>395</v>
      </c>
      <c r="H20" s="642" t="s">
        <v>395</v>
      </c>
      <c r="I20" s="641" t="s">
        <v>395</v>
      </c>
      <c r="J20" s="219" t="s">
        <v>395</v>
      </c>
      <c r="K20" s="219" t="s">
        <v>395</v>
      </c>
      <c r="L20" s="219" t="s">
        <v>395</v>
      </c>
      <c r="M20" s="219" t="s">
        <v>395</v>
      </c>
      <c r="N20" s="219" t="s">
        <v>395</v>
      </c>
      <c r="O20" s="642" t="s">
        <v>395</v>
      </c>
      <c r="P20" s="641" t="s">
        <v>395</v>
      </c>
      <c r="Q20" s="219" t="s">
        <v>395</v>
      </c>
      <c r="R20" s="219" t="s">
        <v>395</v>
      </c>
      <c r="S20" s="219" t="s">
        <v>395</v>
      </c>
      <c r="T20" s="219" t="s">
        <v>395</v>
      </c>
      <c r="U20" s="219" t="s">
        <v>395</v>
      </c>
      <c r="V20" s="642" t="s">
        <v>395</v>
      </c>
      <c r="W20" s="641" t="s">
        <v>395</v>
      </c>
      <c r="X20" s="219" t="s">
        <v>395</v>
      </c>
      <c r="Y20" s="219" t="s">
        <v>395</v>
      </c>
      <c r="Z20" s="219" t="s">
        <v>395</v>
      </c>
      <c r="AA20" s="219" t="s">
        <v>395</v>
      </c>
      <c r="AB20" s="219" t="s">
        <v>395</v>
      </c>
      <c r="AC20" s="642" t="s">
        <v>395</v>
      </c>
      <c r="AD20" s="641" t="s">
        <v>395</v>
      </c>
      <c r="AE20" s="219" t="s">
        <v>395</v>
      </c>
      <c r="AF20" s="219" t="s">
        <v>395</v>
      </c>
      <c r="AG20" s="219" t="s">
        <v>395</v>
      </c>
      <c r="AH20" s="219" t="s">
        <v>395</v>
      </c>
      <c r="AI20" s="219" t="s">
        <v>395</v>
      </c>
      <c r="AJ20" s="642" t="s">
        <v>395</v>
      </c>
      <c r="AK20" s="641" t="s">
        <v>395</v>
      </c>
      <c r="AL20" s="219" t="s">
        <v>395</v>
      </c>
      <c r="AM20" s="219" t="s">
        <v>395</v>
      </c>
      <c r="AN20" s="219" t="s">
        <v>395</v>
      </c>
      <c r="AO20" s="219" t="s">
        <v>395</v>
      </c>
      <c r="AP20" s="219" t="s">
        <v>395</v>
      </c>
      <c r="AQ20" s="642" t="s">
        <v>395</v>
      </c>
      <c r="AR20" s="641" t="s">
        <v>395</v>
      </c>
      <c r="AS20" s="219" t="s">
        <v>395</v>
      </c>
      <c r="AT20" s="219" t="s">
        <v>395</v>
      </c>
      <c r="AU20" s="219" t="s">
        <v>395</v>
      </c>
      <c r="AV20" s="219" t="s">
        <v>395</v>
      </c>
      <c r="AW20" s="219" t="s">
        <v>395</v>
      </c>
      <c r="AX20" s="642" t="s">
        <v>395</v>
      </c>
      <c r="AY20" s="166">
        <v>27.43362831858407</v>
      </c>
      <c r="AZ20" s="166">
        <v>11.524163568773234</v>
      </c>
      <c r="BA20" s="166">
        <v>2.6022304832713754</v>
      </c>
      <c r="BB20" s="166">
        <v>14.869888475836431</v>
      </c>
      <c r="BC20" s="166">
        <v>3.717472118959108</v>
      </c>
      <c r="BD20" s="166">
        <v>2.6022304832713754</v>
      </c>
      <c r="BE20" s="166">
        <v>0.628930817610063</v>
      </c>
      <c r="BF20" s="710">
        <v>0.37174721189591076</v>
      </c>
      <c r="BG20" s="710">
        <v>25.27881040892193</v>
      </c>
      <c r="BH20" s="711">
        <v>0</v>
      </c>
      <c r="BI20" s="109"/>
      <c r="BJ20" s="114"/>
      <c r="BK20" s="114"/>
    </row>
    <row r="21" spans="1:63" ht="12.75">
      <c r="A21" s="616" t="s">
        <v>122</v>
      </c>
      <c r="B21" s="165">
        <v>27</v>
      </c>
      <c r="C21" s="165">
        <v>17</v>
      </c>
      <c r="D21" s="165">
        <v>6</v>
      </c>
      <c r="E21" s="165">
        <v>32</v>
      </c>
      <c r="F21" s="165">
        <v>8</v>
      </c>
      <c r="G21" s="165">
        <v>2</v>
      </c>
      <c r="H21" s="334">
        <v>8</v>
      </c>
      <c r="I21" s="165">
        <v>30</v>
      </c>
      <c r="J21" s="165">
        <v>18</v>
      </c>
      <c r="K21" s="165">
        <v>9</v>
      </c>
      <c r="L21" s="165">
        <v>26</v>
      </c>
      <c r="M21" s="165">
        <v>5</v>
      </c>
      <c r="N21" s="165">
        <v>2</v>
      </c>
      <c r="O21" s="334">
        <v>9</v>
      </c>
      <c r="P21" s="165">
        <v>26</v>
      </c>
      <c r="Q21" s="165">
        <v>14</v>
      </c>
      <c r="R21" s="165">
        <v>5</v>
      </c>
      <c r="S21" s="165">
        <v>31</v>
      </c>
      <c r="T21" s="165">
        <v>9</v>
      </c>
      <c r="U21" s="165">
        <v>2</v>
      </c>
      <c r="V21" s="334">
        <v>10.740330864617917</v>
      </c>
      <c r="W21" s="165">
        <v>27</v>
      </c>
      <c r="X21" s="338">
        <v>14</v>
      </c>
      <c r="Y21" s="338">
        <v>6</v>
      </c>
      <c r="Z21" s="338">
        <v>33</v>
      </c>
      <c r="AA21" s="338">
        <v>9</v>
      </c>
      <c r="AB21" s="338">
        <v>2</v>
      </c>
      <c r="AC21" s="334">
        <v>9</v>
      </c>
      <c r="AD21" s="165">
        <v>27</v>
      </c>
      <c r="AE21" s="165">
        <v>14</v>
      </c>
      <c r="AF21" s="165">
        <v>6</v>
      </c>
      <c r="AG21" s="165">
        <v>26</v>
      </c>
      <c r="AH21" s="165">
        <v>14</v>
      </c>
      <c r="AI21" s="165">
        <v>3</v>
      </c>
      <c r="AJ21" s="334">
        <v>9</v>
      </c>
      <c r="AK21" s="615">
        <v>28</v>
      </c>
      <c r="AL21" s="142">
        <v>16</v>
      </c>
      <c r="AM21" s="142">
        <v>7</v>
      </c>
      <c r="AN21" s="166">
        <v>23</v>
      </c>
      <c r="AO21" s="167">
        <v>10</v>
      </c>
      <c r="AP21" s="167">
        <v>7</v>
      </c>
      <c r="AQ21" s="340">
        <v>10</v>
      </c>
      <c r="AR21" s="143">
        <v>27</v>
      </c>
      <c r="AS21" s="142">
        <v>13</v>
      </c>
      <c r="AT21" s="142">
        <v>6</v>
      </c>
      <c r="AU21" s="166">
        <v>29</v>
      </c>
      <c r="AV21" s="167">
        <v>13</v>
      </c>
      <c r="AW21" s="167">
        <v>3</v>
      </c>
      <c r="AX21" s="340">
        <v>9.29713955345098</v>
      </c>
      <c r="AY21" s="165">
        <v>27.70695223525412</v>
      </c>
      <c r="AZ21" s="165">
        <v>14.77137514873364</v>
      </c>
      <c r="BA21" s="165">
        <v>7.547169811320755</v>
      </c>
      <c r="BB21" s="165">
        <v>26.10912799592045</v>
      </c>
      <c r="BC21" s="166">
        <v>9.501954784973652</v>
      </c>
      <c r="BD21" s="166">
        <v>1.9207887132415433</v>
      </c>
      <c r="BE21" s="166">
        <v>4.521502634710182</v>
      </c>
      <c r="BF21" s="708">
        <v>0.3909569947305796</v>
      </c>
      <c r="BG21" s="708">
        <v>7.326194118646949</v>
      </c>
      <c r="BH21" s="709">
        <v>0.2039775624681285</v>
      </c>
      <c r="BI21" s="167"/>
      <c r="BJ21" s="167"/>
      <c r="BK21" s="167"/>
    </row>
    <row r="22" spans="1:63" ht="12.75">
      <c r="A22" s="616" t="s">
        <v>121</v>
      </c>
      <c r="B22" s="165">
        <v>37</v>
      </c>
      <c r="C22" s="165">
        <v>10</v>
      </c>
      <c r="D22" s="165">
        <v>9</v>
      </c>
      <c r="E22" s="165">
        <v>32</v>
      </c>
      <c r="F22" s="165">
        <v>7</v>
      </c>
      <c r="G22" s="165">
        <v>3</v>
      </c>
      <c r="H22" s="334">
        <v>2</v>
      </c>
      <c r="I22" s="165">
        <v>42</v>
      </c>
      <c r="J22" s="165">
        <v>10</v>
      </c>
      <c r="K22" s="165">
        <v>11</v>
      </c>
      <c r="L22" s="165">
        <v>25</v>
      </c>
      <c r="M22" s="165">
        <v>7</v>
      </c>
      <c r="N22" s="165">
        <v>3</v>
      </c>
      <c r="O22" s="334">
        <v>2</v>
      </c>
      <c r="P22" s="165">
        <v>44</v>
      </c>
      <c r="Q22" s="165">
        <v>10</v>
      </c>
      <c r="R22" s="165">
        <v>9</v>
      </c>
      <c r="S22" s="165">
        <v>24</v>
      </c>
      <c r="T22" s="165">
        <v>8</v>
      </c>
      <c r="U22" s="165">
        <v>2</v>
      </c>
      <c r="V22" s="334">
        <v>2.994576750766329</v>
      </c>
      <c r="W22" s="165">
        <v>41</v>
      </c>
      <c r="X22" s="338">
        <v>8</v>
      </c>
      <c r="Y22" s="338">
        <v>9</v>
      </c>
      <c r="Z22" s="338">
        <v>25</v>
      </c>
      <c r="AA22" s="338">
        <v>11</v>
      </c>
      <c r="AB22" s="338">
        <v>3</v>
      </c>
      <c r="AC22" s="334">
        <v>2</v>
      </c>
      <c r="AD22" s="165">
        <v>42</v>
      </c>
      <c r="AE22" s="165">
        <v>9</v>
      </c>
      <c r="AF22" s="165">
        <v>10</v>
      </c>
      <c r="AG22" s="165">
        <v>25</v>
      </c>
      <c r="AH22" s="165">
        <v>9</v>
      </c>
      <c r="AI22" s="165">
        <v>3</v>
      </c>
      <c r="AJ22" s="334">
        <v>3</v>
      </c>
      <c r="AK22" s="615">
        <v>45</v>
      </c>
      <c r="AL22" s="142">
        <v>7</v>
      </c>
      <c r="AM22" s="142">
        <v>10</v>
      </c>
      <c r="AN22" s="166">
        <v>22</v>
      </c>
      <c r="AO22" s="167">
        <v>11</v>
      </c>
      <c r="AP22" s="167">
        <v>3</v>
      </c>
      <c r="AQ22" s="340">
        <v>2</v>
      </c>
      <c r="AR22" s="143">
        <v>44</v>
      </c>
      <c r="AS22" s="142">
        <v>8</v>
      </c>
      <c r="AT22" s="142">
        <v>11</v>
      </c>
      <c r="AU22" s="166">
        <v>23</v>
      </c>
      <c r="AV22" s="167">
        <v>9</v>
      </c>
      <c r="AW22" s="167">
        <v>3</v>
      </c>
      <c r="AX22" s="340">
        <v>2.284102284102284</v>
      </c>
      <c r="AY22" s="165">
        <v>38.08345880834588</v>
      </c>
      <c r="AZ22" s="165">
        <v>7.775865777586579</v>
      </c>
      <c r="BA22" s="165">
        <v>10.99161109916111</v>
      </c>
      <c r="BB22" s="165">
        <v>16.724026672402665</v>
      </c>
      <c r="BC22" s="166">
        <v>12.604861260486125</v>
      </c>
      <c r="BD22" s="166">
        <v>2.0757152075715206</v>
      </c>
      <c r="BE22" s="166">
        <v>3.5491503549150356</v>
      </c>
      <c r="BF22" s="713">
        <v>0.3764250376425038</v>
      </c>
      <c r="BG22" s="713">
        <v>7.6145407614540765</v>
      </c>
      <c r="BH22" s="709">
        <v>0.20434502043450206</v>
      </c>
      <c r="BI22" s="167"/>
      <c r="BJ22" s="167"/>
      <c r="BK22" s="167"/>
    </row>
    <row r="23" spans="1:63" ht="12.75">
      <c r="A23" s="616" t="s">
        <v>126</v>
      </c>
      <c r="B23" s="165">
        <v>30</v>
      </c>
      <c r="C23" s="165">
        <v>19</v>
      </c>
      <c r="D23" s="165">
        <v>6</v>
      </c>
      <c r="E23" s="165">
        <v>29</v>
      </c>
      <c r="F23" s="165">
        <v>7</v>
      </c>
      <c r="G23" s="165">
        <v>2</v>
      </c>
      <c r="H23" s="334">
        <v>8</v>
      </c>
      <c r="I23" s="165">
        <v>32</v>
      </c>
      <c r="J23" s="165">
        <v>20</v>
      </c>
      <c r="K23" s="165">
        <v>7</v>
      </c>
      <c r="L23" s="165">
        <v>25</v>
      </c>
      <c r="M23" s="165">
        <v>5</v>
      </c>
      <c r="N23" s="165">
        <v>2</v>
      </c>
      <c r="O23" s="334">
        <v>9</v>
      </c>
      <c r="P23" s="165">
        <v>33</v>
      </c>
      <c r="Q23" s="165">
        <v>18</v>
      </c>
      <c r="R23" s="165">
        <v>6</v>
      </c>
      <c r="S23" s="165">
        <v>22</v>
      </c>
      <c r="T23" s="165">
        <v>6</v>
      </c>
      <c r="U23" s="165">
        <v>1</v>
      </c>
      <c r="V23" s="334">
        <v>14.128422488551106</v>
      </c>
      <c r="W23" s="165">
        <v>29</v>
      </c>
      <c r="X23" s="338">
        <v>18</v>
      </c>
      <c r="Y23" s="338">
        <v>6</v>
      </c>
      <c r="Z23" s="338">
        <v>26</v>
      </c>
      <c r="AA23" s="338">
        <v>8</v>
      </c>
      <c r="AB23" s="338">
        <v>2</v>
      </c>
      <c r="AC23" s="334">
        <v>11</v>
      </c>
      <c r="AD23" s="165">
        <v>32</v>
      </c>
      <c r="AE23" s="165">
        <v>17</v>
      </c>
      <c r="AF23" s="165">
        <v>6</v>
      </c>
      <c r="AG23" s="165">
        <v>23</v>
      </c>
      <c r="AH23" s="165">
        <v>9</v>
      </c>
      <c r="AI23" s="165">
        <v>2</v>
      </c>
      <c r="AJ23" s="334">
        <v>11</v>
      </c>
      <c r="AK23" s="615">
        <v>33</v>
      </c>
      <c r="AL23" s="142">
        <v>14</v>
      </c>
      <c r="AM23" s="142">
        <v>7</v>
      </c>
      <c r="AN23" s="166">
        <v>21</v>
      </c>
      <c r="AO23" s="167">
        <v>12</v>
      </c>
      <c r="AP23" s="167">
        <v>2</v>
      </c>
      <c r="AQ23" s="340">
        <v>11</v>
      </c>
      <c r="AR23" s="143">
        <v>35</v>
      </c>
      <c r="AS23" s="142">
        <v>16</v>
      </c>
      <c r="AT23" s="142">
        <v>6</v>
      </c>
      <c r="AU23" s="166">
        <v>22</v>
      </c>
      <c r="AV23" s="167">
        <v>9</v>
      </c>
      <c r="AW23" s="167">
        <v>2</v>
      </c>
      <c r="AX23" s="340">
        <v>9.454265949269793</v>
      </c>
      <c r="AY23" s="165">
        <v>18.237523689197726</v>
      </c>
      <c r="AZ23" s="165">
        <v>4.643082754264056</v>
      </c>
      <c r="BA23" s="165">
        <v>1.819330385344283</v>
      </c>
      <c r="BB23" s="165">
        <v>67.84586228679721</v>
      </c>
      <c r="BC23" s="166">
        <v>2.3752368919772584</v>
      </c>
      <c r="BD23" s="166">
        <v>0.49273531269740994</v>
      </c>
      <c r="BE23" s="166">
        <v>1.5161086544535691</v>
      </c>
      <c r="BF23" s="713">
        <v>0.09475679090334807</v>
      </c>
      <c r="BG23" s="713">
        <v>2.9437776373973468</v>
      </c>
      <c r="BH23" s="709">
        <v>0.03158559696778269</v>
      </c>
      <c r="BI23" s="167"/>
      <c r="BJ23" s="167"/>
      <c r="BK23" s="167"/>
    </row>
    <row r="24" spans="1:63" ht="14.25">
      <c r="A24" s="616" t="s">
        <v>389</v>
      </c>
      <c r="B24" s="641" t="s">
        <v>395</v>
      </c>
      <c r="C24" s="219" t="s">
        <v>395</v>
      </c>
      <c r="D24" s="219" t="s">
        <v>395</v>
      </c>
      <c r="E24" s="219" t="s">
        <v>395</v>
      </c>
      <c r="F24" s="219" t="s">
        <v>395</v>
      </c>
      <c r="G24" s="219" t="s">
        <v>395</v>
      </c>
      <c r="H24" s="642" t="s">
        <v>395</v>
      </c>
      <c r="I24" s="641" t="s">
        <v>395</v>
      </c>
      <c r="J24" s="219" t="s">
        <v>395</v>
      </c>
      <c r="K24" s="219" t="s">
        <v>395</v>
      </c>
      <c r="L24" s="219" t="s">
        <v>395</v>
      </c>
      <c r="M24" s="219" t="s">
        <v>395</v>
      </c>
      <c r="N24" s="219" t="s">
        <v>395</v>
      </c>
      <c r="O24" s="642" t="s">
        <v>395</v>
      </c>
      <c r="P24" s="641" t="s">
        <v>395</v>
      </c>
      <c r="Q24" s="219" t="s">
        <v>395</v>
      </c>
      <c r="R24" s="219" t="s">
        <v>395</v>
      </c>
      <c r="S24" s="219" t="s">
        <v>395</v>
      </c>
      <c r="T24" s="219" t="s">
        <v>395</v>
      </c>
      <c r="U24" s="219" t="s">
        <v>395</v>
      </c>
      <c r="V24" s="642" t="s">
        <v>395</v>
      </c>
      <c r="W24" s="641" t="s">
        <v>395</v>
      </c>
      <c r="X24" s="219" t="s">
        <v>395</v>
      </c>
      <c r="Y24" s="219" t="s">
        <v>395</v>
      </c>
      <c r="Z24" s="219" t="s">
        <v>395</v>
      </c>
      <c r="AA24" s="219" t="s">
        <v>395</v>
      </c>
      <c r="AB24" s="219" t="s">
        <v>395</v>
      </c>
      <c r="AC24" s="642" t="s">
        <v>395</v>
      </c>
      <c r="AD24" s="641" t="s">
        <v>395</v>
      </c>
      <c r="AE24" s="219" t="s">
        <v>395</v>
      </c>
      <c r="AF24" s="219" t="s">
        <v>395</v>
      </c>
      <c r="AG24" s="219" t="s">
        <v>395</v>
      </c>
      <c r="AH24" s="219" t="s">
        <v>395</v>
      </c>
      <c r="AI24" s="219" t="s">
        <v>395</v>
      </c>
      <c r="AJ24" s="642" t="s">
        <v>395</v>
      </c>
      <c r="AK24" s="641" t="s">
        <v>395</v>
      </c>
      <c r="AL24" s="219" t="s">
        <v>395</v>
      </c>
      <c r="AM24" s="219" t="s">
        <v>395</v>
      </c>
      <c r="AN24" s="219" t="s">
        <v>395</v>
      </c>
      <c r="AO24" s="219" t="s">
        <v>395</v>
      </c>
      <c r="AP24" s="219" t="s">
        <v>395</v>
      </c>
      <c r="AQ24" s="642" t="s">
        <v>395</v>
      </c>
      <c r="AR24" s="641" t="s">
        <v>395</v>
      </c>
      <c r="AS24" s="219" t="s">
        <v>395</v>
      </c>
      <c r="AT24" s="219" t="s">
        <v>395</v>
      </c>
      <c r="AU24" s="219" t="s">
        <v>395</v>
      </c>
      <c r="AV24" s="219" t="s">
        <v>395</v>
      </c>
      <c r="AW24" s="219" t="s">
        <v>395</v>
      </c>
      <c r="AX24" s="642" t="s">
        <v>395</v>
      </c>
      <c r="AY24" s="166">
        <v>36.231884057971016</v>
      </c>
      <c r="AZ24" s="166">
        <v>21.68141592920354</v>
      </c>
      <c r="BA24" s="166">
        <v>9.29203539823009</v>
      </c>
      <c r="BB24" s="166">
        <v>17.699115044247787</v>
      </c>
      <c r="BC24" s="166">
        <v>11.946902654867257</v>
      </c>
      <c r="BD24" s="166">
        <v>1.7699115044247788</v>
      </c>
      <c r="BE24" s="166">
        <v>1.486988847583643</v>
      </c>
      <c r="BF24" s="710">
        <v>0</v>
      </c>
      <c r="BG24" s="710">
        <v>5.3097345132743365</v>
      </c>
      <c r="BH24" s="711">
        <v>0</v>
      </c>
      <c r="BI24" s="109"/>
      <c r="BJ24" s="114"/>
      <c r="BK24" s="114"/>
    </row>
    <row r="25" spans="1:63" ht="14.25">
      <c r="A25" s="616" t="s">
        <v>390</v>
      </c>
      <c r="B25" s="641" t="s">
        <v>395</v>
      </c>
      <c r="C25" s="219" t="s">
        <v>395</v>
      </c>
      <c r="D25" s="219" t="s">
        <v>395</v>
      </c>
      <c r="E25" s="219" t="s">
        <v>395</v>
      </c>
      <c r="F25" s="219" t="s">
        <v>395</v>
      </c>
      <c r="G25" s="219" t="s">
        <v>395</v>
      </c>
      <c r="H25" s="642" t="s">
        <v>395</v>
      </c>
      <c r="I25" s="641" t="s">
        <v>395</v>
      </c>
      <c r="J25" s="219" t="s">
        <v>395</v>
      </c>
      <c r="K25" s="219" t="s">
        <v>395</v>
      </c>
      <c r="L25" s="219" t="s">
        <v>395</v>
      </c>
      <c r="M25" s="219" t="s">
        <v>395</v>
      </c>
      <c r="N25" s="219" t="s">
        <v>395</v>
      </c>
      <c r="O25" s="642" t="s">
        <v>395</v>
      </c>
      <c r="P25" s="641" t="s">
        <v>395</v>
      </c>
      <c r="Q25" s="219" t="s">
        <v>395</v>
      </c>
      <c r="R25" s="219" t="s">
        <v>395</v>
      </c>
      <c r="S25" s="219" t="s">
        <v>395</v>
      </c>
      <c r="T25" s="219" t="s">
        <v>395</v>
      </c>
      <c r="U25" s="219" t="s">
        <v>395</v>
      </c>
      <c r="V25" s="642" t="s">
        <v>395</v>
      </c>
      <c r="W25" s="641" t="s">
        <v>395</v>
      </c>
      <c r="X25" s="219" t="s">
        <v>395</v>
      </c>
      <c r="Y25" s="219" t="s">
        <v>395</v>
      </c>
      <c r="Z25" s="219" t="s">
        <v>395</v>
      </c>
      <c r="AA25" s="219" t="s">
        <v>395</v>
      </c>
      <c r="AB25" s="219" t="s">
        <v>395</v>
      </c>
      <c r="AC25" s="642" t="s">
        <v>395</v>
      </c>
      <c r="AD25" s="641" t="s">
        <v>395</v>
      </c>
      <c r="AE25" s="219" t="s">
        <v>395</v>
      </c>
      <c r="AF25" s="219" t="s">
        <v>395</v>
      </c>
      <c r="AG25" s="219" t="s">
        <v>395</v>
      </c>
      <c r="AH25" s="219" t="s">
        <v>395</v>
      </c>
      <c r="AI25" s="219" t="s">
        <v>395</v>
      </c>
      <c r="AJ25" s="642" t="s">
        <v>395</v>
      </c>
      <c r="AK25" s="641" t="s">
        <v>395</v>
      </c>
      <c r="AL25" s="219" t="s">
        <v>395</v>
      </c>
      <c r="AM25" s="219" t="s">
        <v>395</v>
      </c>
      <c r="AN25" s="219" t="s">
        <v>395</v>
      </c>
      <c r="AO25" s="219" t="s">
        <v>395</v>
      </c>
      <c r="AP25" s="219" t="s">
        <v>395</v>
      </c>
      <c r="AQ25" s="642" t="s">
        <v>395</v>
      </c>
      <c r="AR25" s="641" t="s">
        <v>395</v>
      </c>
      <c r="AS25" s="219" t="s">
        <v>395</v>
      </c>
      <c r="AT25" s="219" t="s">
        <v>395</v>
      </c>
      <c r="AU25" s="219" t="s">
        <v>395</v>
      </c>
      <c r="AV25" s="219" t="s">
        <v>395</v>
      </c>
      <c r="AW25" s="219" t="s">
        <v>395</v>
      </c>
      <c r="AX25" s="642" t="s">
        <v>395</v>
      </c>
      <c r="AY25" s="166">
        <v>38.12709030100335</v>
      </c>
      <c r="AZ25" s="166">
        <v>15.942028985507244</v>
      </c>
      <c r="BA25" s="166">
        <v>5.797101449275362</v>
      </c>
      <c r="BB25" s="166">
        <v>21.014492753623188</v>
      </c>
      <c r="BC25" s="166">
        <v>8.695652173913043</v>
      </c>
      <c r="BD25" s="166">
        <v>3.6231884057971016</v>
      </c>
      <c r="BE25" s="166">
        <v>4.867256637168142</v>
      </c>
      <c r="BF25" s="710">
        <v>0</v>
      </c>
      <c r="BG25" s="710">
        <v>6.521739130434782</v>
      </c>
      <c r="BH25" s="711">
        <v>0</v>
      </c>
      <c r="BI25" s="109"/>
      <c r="BJ25" s="114"/>
      <c r="BK25" s="114"/>
    </row>
    <row r="26" spans="1:63" ht="14.25">
      <c r="A26" s="616" t="s">
        <v>391</v>
      </c>
      <c r="B26" s="641" t="s">
        <v>395</v>
      </c>
      <c r="C26" s="219" t="s">
        <v>395</v>
      </c>
      <c r="D26" s="219" t="s">
        <v>395</v>
      </c>
      <c r="E26" s="219" t="s">
        <v>395</v>
      </c>
      <c r="F26" s="219" t="s">
        <v>395</v>
      </c>
      <c r="G26" s="219" t="s">
        <v>395</v>
      </c>
      <c r="H26" s="642" t="s">
        <v>395</v>
      </c>
      <c r="I26" s="641" t="s">
        <v>395</v>
      </c>
      <c r="J26" s="219" t="s">
        <v>395</v>
      </c>
      <c r="K26" s="219" t="s">
        <v>395</v>
      </c>
      <c r="L26" s="219" t="s">
        <v>395</v>
      </c>
      <c r="M26" s="219" t="s">
        <v>395</v>
      </c>
      <c r="N26" s="219" t="s">
        <v>395</v>
      </c>
      <c r="O26" s="642" t="s">
        <v>395</v>
      </c>
      <c r="P26" s="641" t="s">
        <v>395</v>
      </c>
      <c r="Q26" s="219" t="s">
        <v>395</v>
      </c>
      <c r="R26" s="219" t="s">
        <v>395</v>
      </c>
      <c r="S26" s="219" t="s">
        <v>395</v>
      </c>
      <c r="T26" s="219" t="s">
        <v>395</v>
      </c>
      <c r="U26" s="219" t="s">
        <v>395</v>
      </c>
      <c r="V26" s="642" t="s">
        <v>395</v>
      </c>
      <c r="W26" s="641" t="s">
        <v>395</v>
      </c>
      <c r="X26" s="219" t="s">
        <v>395</v>
      </c>
      <c r="Y26" s="219" t="s">
        <v>395</v>
      </c>
      <c r="Z26" s="219" t="s">
        <v>395</v>
      </c>
      <c r="AA26" s="219" t="s">
        <v>395</v>
      </c>
      <c r="AB26" s="219" t="s">
        <v>395</v>
      </c>
      <c r="AC26" s="642" t="s">
        <v>395</v>
      </c>
      <c r="AD26" s="641" t="s">
        <v>395</v>
      </c>
      <c r="AE26" s="219" t="s">
        <v>395</v>
      </c>
      <c r="AF26" s="219" t="s">
        <v>395</v>
      </c>
      <c r="AG26" s="219" t="s">
        <v>395</v>
      </c>
      <c r="AH26" s="219" t="s">
        <v>395</v>
      </c>
      <c r="AI26" s="219" t="s">
        <v>395</v>
      </c>
      <c r="AJ26" s="642" t="s">
        <v>395</v>
      </c>
      <c r="AK26" s="641" t="s">
        <v>395</v>
      </c>
      <c r="AL26" s="219" t="s">
        <v>395</v>
      </c>
      <c r="AM26" s="219" t="s">
        <v>395</v>
      </c>
      <c r="AN26" s="219" t="s">
        <v>395</v>
      </c>
      <c r="AO26" s="219" t="s">
        <v>395</v>
      </c>
      <c r="AP26" s="219" t="s">
        <v>395</v>
      </c>
      <c r="AQ26" s="642" t="s">
        <v>395</v>
      </c>
      <c r="AR26" s="641" t="s">
        <v>395</v>
      </c>
      <c r="AS26" s="219" t="s">
        <v>395</v>
      </c>
      <c r="AT26" s="219" t="s">
        <v>395</v>
      </c>
      <c r="AU26" s="219" t="s">
        <v>395</v>
      </c>
      <c r="AV26" s="219" t="s">
        <v>395</v>
      </c>
      <c r="AW26" s="219" t="s">
        <v>395</v>
      </c>
      <c r="AX26" s="642" t="s">
        <v>395</v>
      </c>
      <c r="AY26" s="166">
        <v>13.047910295616719</v>
      </c>
      <c r="AZ26" s="166">
        <v>18.06020066889632</v>
      </c>
      <c r="BA26" s="166">
        <v>9.866220735785953</v>
      </c>
      <c r="BB26" s="166">
        <v>16.220735785953178</v>
      </c>
      <c r="BC26" s="166">
        <v>4.682274247491638</v>
      </c>
      <c r="BD26" s="166">
        <v>1.5050167224080269</v>
      </c>
      <c r="BE26" s="166">
        <v>2.1739130434782608</v>
      </c>
      <c r="BF26" s="710">
        <v>0.6688963210702341</v>
      </c>
      <c r="BG26" s="710">
        <v>6.0200668896321075</v>
      </c>
      <c r="BH26" s="711">
        <v>0</v>
      </c>
      <c r="BI26" s="109"/>
      <c r="BJ26" s="114"/>
      <c r="BK26" s="114"/>
    </row>
    <row r="27" spans="1:63" ht="12.75">
      <c r="A27" s="153" t="s">
        <v>70</v>
      </c>
      <c r="B27" s="333">
        <v>29</v>
      </c>
      <c r="C27" s="165">
        <v>19</v>
      </c>
      <c r="D27" s="165">
        <v>6</v>
      </c>
      <c r="E27" s="165">
        <v>31</v>
      </c>
      <c r="F27" s="165">
        <v>9</v>
      </c>
      <c r="G27" s="165">
        <v>3</v>
      </c>
      <c r="H27" s="334">
        <v>2</v>
      </c>
      <c r="I27" s="165">
        <v>34</v>
      </c>
      <c r="J27" s="165">
        <v>22</v>
      </c>
      <c r="K27" s="165">
        <v>8</v>
      </c>
      <c r="L27" s="165">
        <v>26</v>
      </c>
      <c r="M27" s="165">
        <v>6</v>
      </c>
      <c r="N27" s="165">
        <v>2</v>
      </c>
      <c r="O27" s="165">
        <v>2</v>
      </c>
      <c r="P27" s="333">
        <v>31</v>
      </c>
      <c r="Q27" s="165">
        <v>22</v>
      </c>
      <c r="R27" s="165">
        <v>6</v>
      </c>
      <c r="S27" s="165">
        <v>25</v>
      </c>
      <c r="T27" s="165">
        <v>7</v>
      </c>
      <c r="U27" s="165">
        <v>3</v>
      </c>
      <c r="V27" s="334">
        <v>4.993160054719562</v>
      </c>
      <c r="W27" s="165">
        <v>23</v>
      </c>
      <c r="X27" s="338">
        <v>16</v>
      </c>
      <c r="Y27" s="338">
        <v>7</v>
      </c>
      <c r="Z27" s="338">
        <v>28</v>
      </c>
      <c r="AA27" s="338">
        <v>5</v>
      </c>
      <c r="AB27" s="338">
        <v>2</v>
      </c>
      <c r="AC27" s="334">
        <v>5</v>
      </c>
      <c r="AD27" s="165">
        <v>29</v>
      </c>
      <c r="AE27" s="165">
        <v>23</v>
      </c>
      <c r="AF27" s="165">
        <v>7</v>
      </c>
      <c r="AG27" s="165">
        <v>24</v>
      </c>
      <c r="AH27" s="165">
        <v>10</v>
      </c>
      <c r="AI27" s="165">
        <v>2</v>
      </c>
      <c r="AJ27" s="334">
        <v>5</v>
      </c>
      <c r="AK27" s="143">
        <v>30</v>
      </c>
      <c r="AL27" s="142">
        <v>14</v>
      </c>
      <c r="AM27" s="142">
        <v>8</v>
      </c>
      <c r="AN27" s="166">
        <v>21</v>
      </c>
      <c r="AO27" s="167">
        <v>7</v>
      </c>
      <c r="AP27" s="167">
        <v>15</v>
      </c>
      <c r="AQ27" s="340">
        <v>6</v>
      </c>
      <c r="AR27" s="143">
        <v>30</v>
      </c>
      <c r="AS27" s="142">
        <v>20</v>
      </c>
      <c r="AT27" s="142">
        <v>8</v>
      </c>
      <c r="AU27" s="166">
        <v>24</v>
      </c>
      <c r="AV27" s="167">
        <v>7</v>
      </c>
      <c r="AW27" s="167">
        <v>5</v>
      </c>
      <c r="AX27" s="340">
        <v>7.060080545738473</v>
      </c>
      <c r="AY27" s="165">
        <v>26.553106212424847</v>
      </c>
      <c r="AZ27" s="165">
        <v>2.1042084168336674</v>
      </c>
      <c r="BA27" s="165">
        <v>35.77154308617235</v>
      </c>
      <c r="BB27" s="165">
        <v>15.380761523046091</v>
      </c>
      <c r="BC27" s="166">
        <v>5.410821643286573</v>
      </c>
      <c r="BD27" s="166">
        <v>1.8036072144288577</v>
      </c>
      <c r="BE27" s="166">
        <v>13.557594291539246</v>
      </c>
      <c r="BF27" s="708">
        <v>0.30060120240480964</v>
      </c>
      <c r="BG27" s="708">
        <v>11.723446893787576</v>
      </c>
      <c r="BH27" s="709">
        <v>0.30060120240480964</v>
      </c>
      <c r="BI27" s="167"/>
      <c r="BJ27" s="167"/>
      <c r="BK27" s="167"/>
    </row>
    <row r="28" spans="1:63" ht="12.75">
      <c r="A28" s="168" t="s">
        <v>127</v>
      </c>
      <c r="B28" s="335">
        <v>29</v>
      </c>
      <c r="C28" s="169">
        <v>13</v>
      </c>
      <c r="D28" s="169">
        <v>7</v>
      </c>
      <c r="E28" s="169">
        <v>33</v>
      </c>
      <c r="F28" s="169">
        <v>11</v>
      </c>
      <c r="G28" s="169">
        <v>2</v>
      </c>
      <c r="H28" s="336">
        <v>4</v>
      </c>
      <c r="I28" s="169">
        <v>32</v>
      </c>
      <c r="J28" s="169">
        <v>13</v>
      </c>
      <c r="K28" s="169">
        <v>8</v>
      </c>
      <c r="L28" s="169">
        <v>33</v>
      </c>
      <c r="M28" s="169">
        <v>7</v>
      </c>
      <c r="N28" s="169">
        <v>2</v>
      </c>
      <c r="O28" s="169">
        <v>4</v>
      </c>
      <c r="P28" s="335">
        <v>31.08896408304254</v>
      </c>
      <c r="Q28" s="169">
        <v>12.569172746818936</v>
      </c>
      <c r="R28" s="172">
        <v>6.300007049451906</v>
      </c>
      <c r="S28" s="169">
        <v>32.156956046667375</v>
      </c>
      <c r="T28" s="169">
        <v>8.837809735293082</v>
      </c>
      <c r="U28" s="169">
        <v>2.01834619858306</v>
      </c>
      <c r="V28" s="336">
        <v>7.028744140143103</v>
      </c>
      <c r="W28" s="169">
        <v>29.269692398504628</v>
      </c>
      <c r="X28" s="339">
        <v>11.529727159441201</v>
      </c>
      <c r="Y28" s="339">
        <v>7</v>
      </c>
      <c r="Z28" s="339">
        <v>32.076801993834856</v>
      </c>
      <c r="AA28" s="339">
        <v>10.465173476749525</v>
      </c>
      <c r="AB28" s="339">
        <v>2.039745523709582</v>
      </c>
      <c r="AC28" s="336">
        <v>5.808109792090247</v>
      </c>
      <c r="AD28" s="169">
        <v>33</v>
      </c>
      <c r="AE28" s="169">
        <v>12</v>
      </c>
      <c r="AF28" s="169">
        <v>7</v>
      </c>
      <c r="AG28" s="169">
        <v>27</v>
      </c>
      <c r="AH28" s="169">
        <v>13</v>
      </c>
      <c r="AI28" s="169">
        <v>2</v>
      </c>
      <c r="AJ28" s="336">
        <v>6</v>
      </c>
      <c r="AK28" s="513">
        <v>33</v>
      </c>
      <c r="AL28" s="171">
        <v>10</v>
      </c>
      <c r="AM28" s="171">
        <v>7</v>
      </c>
      <c r="AN28" s="172">
        <v>27</v>
      </c>
      <c r="AO28" s="173">
        <v>12</v>
      </c>
      <c r="AP28" s="173">
        <v>4</v>
      </c>
      <c r="AQ28" s="341">
        <v>6</v>
      </c>
      <c r="AR28" s="170">
        <v>32.78322767999433</v>
      </c>
      <c r="AS28" s="171">
        <v>11.09758472925594</v>
      </c>
      <c r="AT28" s="171">
        <v>7.1324857456528665</v>
      </c>
      <c r="AU28" s="172">
        <v>28.49098700286858</v>
      </c>
      <c r="AV28" s="173">
        <v>12.027216064029465</v>
      </c>
      <c r="AW28" s="173">
        <v>2.6220030456493255</v>
      </c>
      <c r="AX28" s="341">
        <v>5.846495732549492</v>
      </c>
      <c r="AY28" s="169">
        <v>24.647731715193856</v>
      </c>
      <c r="AZ28" s="169">
        <v>8.84537589448099</v>
      </c>
      <c r="BA28" s="169">
        <v>6.508252171400404</v>
      </c>
      <c r="BB28" s="169">
        <v>33.37752621827886</v>
      </c>
      <c r="BC28" s="172">
        <v>12.741148675063316</v>
      </c>
      <c r="BD28" s="172">
        <v>1.3189876429894787</v>
      </c>
      <c r="BE28" s="172">
        <v>2.81814627844917</v>
      </c>
      <c r="BF28" s="714">
        <v>0.2770553940815529</v>
      </c>
      <c r="BG28" s="714">
        <v>9.277106385871875</v>
      </c>
      <c r="BH28" s="715">
        <v>0.16147400268556764</v>
      </c>
      <c r="BI28" s="595"/>
      <c r="BJ28" s="595"/>
      <c r="BK28" s="595"/>
    </row>
    <row r="29" spans="1:63" ht="12.75">
      <c r="A29" s="667"/>
      <c r="B29" s="668"/>
      <c r="C29" s="668"/>
      <c r="D29" s="668"/>
      <c r="E29" s="668"/>
      <c r="F29" s="668"/>
      <c r="G29" s="668"/>
      <c r="H29" s="668"/>
      <c r="I29" s="668"/>
      <c r="J29" s="668"/>
      <c r="K29" s="668"/>
      <c r="L29" s="668"/>
      <c r="M29" s="668"/>
      <c r="N29" s="668"/>
      <c r="O29" s="668"/>
      <c r="P29" s="668"/>
      <c r="Q29" s="668"/>
      <c r="R29" s="669"/>
      <c r="S29" s="668"/>
      <c r="T29" s="668"/>
      <c r="U29" s="668"/>
      <c r="V29" s="668"/>
      <c r="W29" s="668"/>
      <c r="X29" s="498"/>
      <c r="Y29" s="498"/>
      <c r="Z29" s="498"/>
      <c r="AA29" s="498"/>
      <c r="AB29" s="498"/>
      <c r="AC29" s="668"/>
      <c r="AD29" s="668"/>
      <c r="AE29" s="668"/>
      <c r="AF29" s="668"/>
      <c r="AG29" s="668"/>
      <c r="AH29" s="668"/>
      <c r="AI29" s="668"/>
      <c r="AJ29" s="668"/>
      <c r="AK29" s="670"/>
      <c r="AL29" s="671"/>
      <c r="AM29" s="671"/>
      <c r="AN29" s="669"/>
      <c r="AO29" s="595"/>
      <c r="AP29" s="595"/>
      <c r="AQ29" s="595"/>
      <c r="AR29" s="670"/>
      <c r="AS29" s="671"/>
      <c r="AT29" s="671"/>
      <c r="AU29" s="669"/>
      <c r="AV29" s="595"/>
      <c r="AW29" s="595"/>
      <c r="AX29" s="595"/>
      <c r="AY29" s="668"/>
      <c r="AZ29" s="668"/>
      <c r="BA29" s="668"/>
      <c r="BB29" s="668"/>
      <c r="BC29" s="669"/>
      <c r="BD29" s="669"/>
      <c r="BE29" s="669"/>
      <c r="BF29" s="716"/>
      <c r="BG29" s="716"/>
      <c r="BH29" s="716"/>
      <c r="BI29" s="595"/>
      <c r="BJ29" s="595"/>
      <c r="BK29" s="595"/>
    </row>
    <row r="30" spans="1:50" ht="12.75">
      <c r="A30" s="23" t="s">
        <v>34</v>
      </c>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3"/>
      <c r="AL30" s="160"/>
      <c r="AM30" s="160"/>
      <c r="AN30" s="160"/>
      <c r="AO30" s="160"/>
      <c r="AP30" s="160"/>
      <c r="AQ30" s="160"/>
      <c r="AR30" s="161"/>
      <c r="AS30" s="161"/>
      <c r="AT30" s="161"/>
      <c r="AU30" s="161"/>
      <c r="AV30" s="161"/>
      <c r="AW30" s="161"/>
      <c r="AX30" s="161"/>
    </row>
    <row r="31" spans="1:50" ht="12.75">
      <c r="A31" s="619" t="s">
        <v>403</v>
      </c>
      <c r="B31" s="160"/>
      <c r="C31" s="160"/>
      <c r="D31" s="160"/>
      <c r="E31" s="160"/>
      <c r="F31" s="160"/>
      <c r="G31" s="160"/>
      <c r="H31" s="160"/>
      <c r="I31" s="160"/>
      <c r="J31" s="160"/>
      <c r="K31" s="160"/>
      <c r="L31" s="160"/>
      <c r="M31" s="160"/>
      <c r="N31" s="160"/>
      <c r="O31" s="160"/>
      <c r="P31" s="160"/>
      <c r="Q31" s="160"/>
      <c r="R31" s="160"/>
      <c r="S31" s="160"/>
      <c r="T31" s="160"/>
      <c r="U31" s="160"/>
      <c r="V31" s="160"/>
      <c r="W31" s="175"/>
      <c r="X31" s="160"/>
      <c r="Y31" s="160"/>
      <c r="Z31" s="160"/>
      <c r="AA31" s="160"/>
      <c r="AB31" s="160"/>
      <c r="AC31" s="160"/>
      <c r="AD31" s="160"/>
      <c r="AE31" s="160"/>
      <c r="AF31" s="160"/>
      <c r="AG31" s="160"/>
      <c r="AH31" s="160"/>
      <c r="AI31" s="160"/>
      <c r="AJ31" s="160"/>
      <c r="AK31" s="176"/>
      <c r="AL31" s="160"/>
      <c r="AM31" s="160"/>
      <c r="AN31" s="160"/>
      <c r="AO31" s="160"/>
      <c r="AP31" s="160"/>
      <c r="AQ31" s="160"/>
      <c r="AR31" s="160"/>
      <c r="AS31" s="160"/>
      <c r="AT31" s="161"/>
      <c r="AU31" s="161"/>
      <c r="AV31" s="161"/>
      <c r="AW31" s="161"/>
      <c r="AX31" s="161"/>
    </row>
    <row r="33" ht="12.75">
      <c r="A33" s="124" t="s">
        <v>35</v>
      </c>
    </row>
    <row r="34" ht="12.75">
      <c r="A34" s="508" t="s">
        <v>129</v>
      </c>
    </row>
    <row r="35" ht="12.75">
      <c r="A35" s="26" t="s">
        <v>384</v>
      </c>
    </row>
    <row r="36" ht="12.75">
      <c r="A36" s="26"/>
    </row>
    <row r="37" ht="12.75">
      <c r="A37" s="74" t="s">
        <v>402</v>
      </c>
    </row>
    <row r="38" ht="12.75">
      <c r="A38" s="74" t="s">
        <v>401</v>
      </c>
    </row>
  </sheetData>
  <sheetProtection/>
  <mergeCells count="16">
    <mergeCell ref="AY4:BH4"/>
    <mergeCell ref="AY5:BH5"/>
    <mergeCell ref="A4:A6"/>
    <mergeCell ref="AK5:AQ5"/>
    <mergeCell ref="W4:AC4"/>
    <mergeCell ref="AK4:AX4"/>
    <mergeCell ref="AR5:AX5"/>
    <mergeCell ref="AD4:AJ4"/>
    <mergeCell ref="AD5:AJ5"/>
    <mergeCell ref="I5:O5"/>
    <mergeCell ref="B5:H5"/>
    <mergeCell ref="W5:AC5"/>
    <mergeCell ref="B4:H4"/>
    <mergeCell ref="I4:O4"/>
    <mergeCell ref="P4:V4"/>
    <mergeCell ref="P5:V5"/>
  </mergeCells>
  <hyperlinks>
    <hyperlink ref="BH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37" r:id="rId1"/>
  <headerFooter alignWithMargins="0">
    <oddHeader>&amp;CTribunal Statistics Quarterly
October to December 2013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Tables - October to December 2013</dc:title>
  <dc:subject>Tribunal statistics - tables</dc:subject>
  <dc:creator>MoJ</dc:creator>
  <cp:keywords>tables, tribunal statistics</cp:keywords>
  <dc:description/>
  <cp:lastModifiedBy>Ann Poulter</cp:lastModifiedBy>
  <cp:lastPrinted>2014-02-21T14:06:23Z</cp:lastPrinted>
  <dcterms:created xsi:type="dcterms:W3CDTF">2013-06-14T13:50:33Z</dcterms:created>
  <dcterms:modified xsi:type="dcterms:W3CDTF">2014-03-12T16:33:00Z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