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355" windowWidth="19035" windowHeight="5640" activeTab="4"/>
  </bookViews>
  <sheets>
    <sheet name="PROPERTY" sheetId="1" r:id="rId1"/>
    <sheet name="ICT" sheetId="2" r:id="rId2"/>
    <sheet name="RECRUITMENT" sheetId="3" r:id="rId3"/>
    <sheet name="ADVERTISING&amp;MARKETING" sheetId="4" r:id="rId4"/>
    <sheet name="CONSULTANCY" sheetId="5" r:id="rId5"/>
  </sheets>
  <externalReferences>
    <externalReference r:id="rId8"/>
  </externalReferences>
  <definedNames>
    <definedName name="_xlnm._FilterDatabase" localSheetId="0" hidden="1">'PROPERTY'!$A$1:$G$1</definedName>
    <definedName name="_xlnm._FilterDatabase" localSheetId="2" hidden="1">'RECRUITMENT'!$B$1:$AA$4</definedName>
    <definedName name="Consultancy_Category">'[1]Drop-down lists'!$F$6:$F$16</definedName>
    <definedName name="ERG_Approval">'[1]Drop-down lists'!$AG$6:$AG$7</definedName>
    <definedName name="Minister_or_Perm_Sec">'[1]Drop-down lists'!$N$6:$N$136</definedName>
    <definedName name="OGC_Rate_Card">'[1]Drop-down lists'!$AC$6:$AC$9</definedName>
    <definedName name="Oranigsation_Name">'[1]Drop-down lists'!$C$6:$C$79</definedName>
    <definedName name="Parent_Department">'[1]Drop-down lists'!$A$6:$A$8</definedName>
    <definedName name="_xlnm.Print_Area" localSheetId="1">'ICT'!$A$1:$I$2</definedName>
    <definedName name="_xlnm.Print_Area" localSheetId="0">'PROPERTY'!$A$1:$G$2</definedName>
    <definedName name="_xlnm.Print_Area" localSheetId="2">'RECRUITMENT'!$A$1:$Q$8</definedName>
    <definedName name="Procurement_Channel">'[1]Drop-down lists'!$P$6:$P$13</definedName>
    <definedName name="Supplier_Name">'[1]Drop-down lists'!$X$6:$X$232</definedName>
    <definedName name="Yes_or_No_?">'[1]Drop-down lists'!$AE$6:$AE$7</definedName>
  </definedNames>
  <calcPr fullCalcOnLoad="1"/>
</workbook>
</file>

<file path=xl/sharedStrings.xml><?xml version="1.0" encoding="utf-8"?>
<sst xmlns="http://schemas.openxmlformats.org/spreadsheetml/2006/main" count="236" uniqueCount="98">
  <si>
    <t>Financial advisor on the House Block Programme at  HMP Thameside, HMP Parc and HMP Peterborough</t>
  </si>
  <si>
    <t>Financial Advisors Youth Justice Board</t>
  </si>
  <si>
    <t>Legal Advisors Youth Justice Board</t>
  </si>
  <si>
    <t>Approval by MCO 27-06-2013</t>
  </si>
  <si>
    <t>Department</t>
  </si>
  <si>
    <t>Property Centre</t>
  </si>
  <si>
    <t>Moratorium</t>
  </si>
  <si>
    <t>Project Name</t>
  </si>
  <si>
    <t>Value</t>
  </si>
  <si>
    <t>Basis for Exception</t>
  </si>
  <si>
    <t>Approval Month</t>
  </si>
  <si>
    <t>Organisation name</t>
  </si>
  <si>
    <t>Band E&amp;F (Headcount)</t>
  </si>
  <si>
    <t>Band E&amp;F
(FTE)</t>
  </si>
  <si>
    <t>Band D (Headcount)</t>
  </si>
  <si>
    <t>Band D 
(FTE)</t>
  </si>
  <si>
    <t>Band B&amp;C
(Headcount)</t>
  </si>
  <si>
    <t>Band B&amp;C (FTE)</t>
  </si>
  <si>
    <t>Band A (Headcount)</t>
  </si>
  <si>
    <t>Band A
(FTE)</t>
  </si>
  <si>
    <t>SCS level (Headcount)</t>
  </si>
  <si>
    <t>SCS level (FTE)</t>
  </si>
  <si>
    <t>Unknown/ Other (Headcount)</t>
  </si>
  <si>
    <t>Unknown/ Other (FTE)</t>
  </si>
  <si>
    <t>Total exemptions (Headcount)</t>
  </si>
  <si>
    <t>Total exemptions (FTE)</t>
  </si>
  <si>
    <t>Date of Update</t>
  </si>
  <si>
    <t>Total Value requested (£m)</t>
  </si>
  <si>
    <t xml:space="preserve">Total Value approved (£m) </t>
  </si>
  <si>
    <t>Additional Information</t>
  </si>
  <si>
    <t>Business Area</t>
  </si>
  <si>
    <t>Basis for Exemption</t>
  </si>
  <si>
    <t>Date of Business Case</t>
  </si>
  <si>
    <t>Other Information</t>
  </si>
  <si>
    <t>Organisation Name</t>
  </si>
  <si>
    <t>Value (£)</t>
  </si>
  <si>
    <t>Approval month</t>
  </si>
  <si>
    <t>Description</t>
  </si>
  <si>
    <t>Justification and Benefits</t>
  </si>
  <si>
    <t>Value [Annual Rent unless otherwise stated]</t>
  </si>
  <si>
    <t>Ministry of Justice</t>
  </si>
  <si>
    <t>Her Majesty's Courts and Tribunals Service</t>
  </si>
  <si>
    <t>Property</t>
  </si>
  <si>
    <t>Barns 2 &amp; 3
Park Farm Business Centre
Middleton Stoney
Oxfordshire, OX25 4AL</t>
  </si>
  <si>
    <t>To undertake a short term lease to coincide with HMCTS plans to privatise the Enforcement Office within the next two years
a)  Rental reduction from £150,000 to £76,650 per annum
b)  A short term flexible new lease to align with HMCTS' privatisation Strategy for Enforcement
c)  Transfer of dilapidations liability for suites 1 - 3 to a 3rd party
d)  No costly fit out work at a new site</t>
  </si>
  <si>
    <t>Advertising and Marketing</t>
  </si>
  <si>
    <t>NIL RETURN</t>
  </si>
  <si>
    <t>ICT</t>
  </si>
  <si>
    <t>Justice Policy Group</t>
  </si>
  <si>
    <t>Consultancy</t>
  </si>
  <si>
    <t>To provide specialist advice unavailable within MoJ</t>
  </si>
  <si>
    <t>April</t>
  </si>
  <si>
    <t>IT Contractors for the Criminal Cases Review Commission</t>
  </si>
  <si>
    <t>HMCTS</t>
  </si>
  <si>
    <t>May</t>
  </si>
  <si>
    <t>HMCTS Reform Financial Advice</t>
  </si>
  <si>
    <t>MS EA (Microsoft Enterprise Agreement) Citrix Scaleout</t>
  </si>
  <si>
    <t>The Electronic Monitoring competition will deliver cost savings and new technology to meet future policy requirements.</t>
  </si>
  <si>
    <t xml:space="preserve">To assist in the development of financial analysis and interrogation in support of the procurement strategy. </t>
  </si>
  <si>
    <t>The continued legal advice will ensure that the competition is delivered to time and quality.</t>
  </si>
  <si>
    <t>Advice on the future of the HMP Ashfield.</t>
  </si>
  <si>
    <t>Advice on the financial consequences of the consultation to reform the youth secure estate.</t>
  </si>
  <si>
    <t>Corporate Performance - Procurement and Finance</t>
  </si>
  <si>
    <t>Corporate Performance - Strategy &amp; Change</t>
  </si>
  <si>
    <t>NOMS- Operations</t>
  </si>
  <si>
    <t>Test methodology for mobile phone denial equipment</t>
  </si>
  <si>
    <t>Electronic Monitoring - Legal Services</t>
  </si>
  <si>
    <t>Electronic Monitoring - Financial Consultancy</t>
  </si>
  <si>
    <t>Government Cloud Services -  consultancy support</t>
  </si>
  <si>
    <t>Access to Justice</t>
  </si>
  <si>
    <t>June</t>
  </si>
  <si>
    <t>Compliance and Enforcement Services Project (CESP)</t>
  </si>
  <si>
    <t>Technical Independent Engineer Services to support the House Block Expansion Project at HMP Thameside</t>
  </si>
  <si>
    <t xml:space="preserve">Legal Services Support to develop the contract amendments to increase capacity at HMP Thameside, HMP Parc and HMP Peterborough. </t>
  </si>
  <si>
    <t xml:space="preserve">Finance/Actuarial Advisors - Prison Competitions Phase 2 </t>
  </si>
  <si>
    <t xml:space="preserve">External legal support for its delivery of Prison Competitions Phase 2 </t>
  </si>
  <si>
    <t>Organistion Name</t>
  </si>
  <si>
    <t>National Offender Management Service</t>
  </si>
  <si>
    <t>Temporary contract for an IT analyst for the Criminal Cases Review Commission (CCRC) for up to four months while a permanent analyst is recruited. This will allow services to be maintained and projects to be completed on time.</t>
  </si>
  <si>
    <t xml:space="preserve">The Prisons (Interference with Wireless Telegraphy) Act obtained Royal Assent on 19 December 2012 and once commenced will enable us to take further action against illicit mobile phones in prison. This work will help us update our Memorandum of Understanding with regulator Ofcom and the Mobile Network Operators before the Act can be commenced. 
</t>
  </si>
  <si>
    <t>For advice on the next stage of reforming the resourcing and administration of our courts and tribunals.</t>
  </si>
  <si>
    <t>Corporate Performance</t>
  </si>
  <si>
    <t>HMP Ashfield - re-roll Termination Costs Assessment</t>
  </si>
  <si>
    <t>HMCTS - Strategy and Change</t>
  </si>
  <si>
    <t>The MoJ is in the process of procuring an external provider to carry out enforcement of financial penalties issued by HMCTS. This is expected to deliver significant cost savings and increased collections once transformation of the services has occurred. Financial advisors are required to support the procurement process and assist in realising the expected benefits.</t>
  </si>
  <si>
    <t>Independent financial advice on the reform of HMCTS. To support development of options that consider HMCTS's ability to increase revenue, raise capital to fund organisational transformation and establish the infrastructure to deliver operating efficiencies across service while maintaining the constitutional position of our courts and tribunals.</t>
  </si>
  <si>
    <t>Align the NOMs Microsoft Enterprise Agreement with the rest of the MoJ estate achieving value for money.</t>
  </si>
  <si>
    <t>The licences are to support the National Offender Management Information System (NOMIS) Programme.</t>
  </si>
  <si>
    <t>The Houseblocks expansions are part of the New Capacity Programme. The projects are part of the overall major capital investment programme. By paying the capital expenditure of the project rather than through a PFI arrangement provides the best VFM approach for these projects.</t>
  </si>
  <si>
    <t>This is for a professional service to support the Judicial Appointments Commission (JAC) select a new Judicial Appointment Recruitment System from solutions available in Government Cloud Services (Gcloud).</t>
  </si>
  <si>
    <t>HMCTS reform programme financial &amp; commercial advice</t>
  </si>
  <si>
    <t>Support to MoJ Rehabilitation Programme</t>
  </si>
  <si>
    <t>Ministry of Justice HQ</t>
  </si>
  <si>
    <t>HM Courts and Tribunals Service</t>
  </si>
  <si>
    <t>Legal Aid Agency</t>
  </si>
  <si>
    <t>The National Archives</t>
  </si>
  <si>
    <t>Judicial Appointments Commission</t>
  </si>
  <si>
    <t>On going work to support the Transforming Rehabilitation Programme which aims to transform rehabilitation services and drive down reoffending rates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</si>
</sst>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quot;#,##0.00"/>
    <numFmt numFmtId="168" formatCode="[=0]&quot;&quot;;&quot;£&quot;#,##0"/>
    <numFmt numFmtId="169" formatCode="dd/mm/yy"/>
    <numFmt numFmtId="170" formatCode="dd/mm/yy;@"/>
    <numFmt numFmtId="171" formatCode="#,###,###,##0.00;[Color3]\-#,###,###,##0.00"/>
    <numFmt numFmtId="172" formatCode="[$-809]dd\ mmmm\ yyyy"/>
    <numFmt numFmtId="173" formatCode="[$-F800]dddd\,\ mmmm\ dd\,\ yyyy"/>
    <numFmt numFmtId="174" formatCode="&quot;£&quot;#,##0.0;[Red]\-&quot;£&quot;#,##0.0"/>
    <numFmt numFmtId="175" formatCode="#,##0.00_ ;[Red]\-#,##0.00\ "/>
    <numFmt numFmtId="176" formatCode="d/m/yy;@"/>
    <numFmt numFmtId="177" formatCode="#,##0_ ;[Red]\-#,##0\ "/>
    <numFmt numFmtId="178" formatCode="d\.m\.yy;@"/>
    <numFmt numFmtId="179" formatCode="&quot;£&quot;#,##0.000;[Red]\-&quot;£&quot;#,##0.000"/>
  </numFmts>
  <fonts count="31">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sz val="16"/>
      <color indexed="9"/>
      <name val="Arial"/>
      <family val="2"/>
    </font>
    <font>
      <b/>
      <sz val="16"/>
      <color indexed="9"/>
      <name val="Arial"/>
      <family val="2"/>
    </font>
    <font>
      <sz val="11"/>
      <color indexed="9"/>
      <name val="Arial"/>
      <family val="2"/>
    </font>
    <font>
      <sz val="8"/>
      <name val="Tahoma"/>
      <family val="2"/>
    </font>
    <font>
      <b/>
      <sz val="11"/>
      <color indexed="9"/>
      <name val="Arial"/>
      <family val="2"/>
    </font>
    <font>
      <sz val="12"/>
      <name val="Calibri"/>
      <family val="2"/>
    </font>
    <font>
      <sz val="12"/>
      <name val="Arial"/>
      <family val="0"/>
    </font>
    <font>
      <b/>
      <sz val="12"/>
      <name val="Calibri"/>
      <family val="2"/>
    </font>
    <font>
      <sz val="12"/>
      <color indexed="8"/>
      <name val="Calibri"/>
      <family val="2"/>
    </font>
    <font>
      <sz val="12"/>
      <color indexed="9"/>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6">
    <xf numFmtId="0" fontId="0" fillId="0" borderId="0" xfId="0" applyAlignment="1">
      <alignment/>
    </xf>
    <xf numFmtId="0" fontId="21" fillId="17" borderId="10" xfId="61" applyNumberFormat="1" applyFont="1" applyFill="1" applyBorder="1" applyAlignment="1">
      <alignment horizontal="center" vertical="center" wrapText="1"/>
      <protection/>
    </xf>
    <xf numFmtId="0" fontId="22" fillId="17" borderId="10" xfId="61" applyNumberFormat="1" applyFont="1" applyFill="1" applyBorder="1" applyAlignment="1">
      <alignment horizontal="center" vertical="center" wrapText="1"/>
      <protection/>
    </xf>
    <xf numFmtId="0" fontId="0" fillId="0" borderId="0" xfId="61">
      <alignment/>
      <protection/>
    </xf>
    <xf numFmtId="1" fontId="23" fillId="17" borderId="10" xfId="15" applyNumberFormat="1" applyFont="1" applyFill="1" applyBorder="1" applyAlignment="1">
      <alignment horizontal="center" vertical="center" wrapText="1"/>
      <protection/>
    </xf>
    <xf numFmtId="0" fontId="1" fillId="0" borderId="0" xfId="61" applyAlignment="1">
      <alignment vertical="center" wrapText="1"/>
      <protection/>
    </xf>
    <xf numFmtId="0" fontId="1" fillId="0" borderId="0" xfId="61" applyAlignment="1">
      <alignment vertical="center"/>
      <protection/>
    </xf>
    <xf numFmtId="0" fontId="1" fillId="0" borderId="0" xfId="60" applyAlignment="1">
      <alignment wrapText="1"/>
      <protection/>
    </xf>
    <xf numFmtId="0" fontId="0" fillId="0" borderId="0" xfId="61">
      <alignment/>
      <protection/>
    </xf>
    <xf numFmtId="17" fontId="21" fillId="17" borderId="10" xfId="15" applyNumberFormat="1" applyFont="1" applyFill="1" applyBorder="1" applyAlignment="1">
      <alignment horizontal="center" vertical="center" wrapText="1"/>
      <protection/>
    </xf>
    <xf numFmtId="0" fontId="21" fillId="17" borderId="11" xfId="15" applyNumberFormat="1" applyFont="1" applyFill="1" applyBorder="1" applyAlignment="1">
      <alignment horizontal="left" vertical="center" wrapText="1"/>
      <protection/>
    </xf>
    <xf numFmtId="1" fontId="25" fillId="17" borderId="10" xfId="15" applyNumberFormat="1" applyFont="1" applyFill="1" applyBorder="1" applyAlignment="1">
      <alignment horizontal="center" vertical="center" wrapText="1"/>
      <protection/>
    </xf>
    <xf numFmtId="6" fontId="26" fillId="2" borderId="10" xfId="62" applyNumberFormat="1" applyFont="1" applyFill="1" applyBorder="1" applyAlignment="1">
      <alignment horizontal="center" vertical="center" wrapText="1"/>
      <protection/>
    </xf>
    <xf numFmtId="17" fontId="26" fillId="2" borderId="10" xfId="62" applyNumberFormat="1" applyFont="1" applyFill="1" applyBorder="1" applyAlignment="1">
      <alignment horizontal="center" vertical="center" wrapText="1"/>
      <protection/>
    </xf>
    <xf numFmtId="0" fontId="27" fillId="0" borderId="0" xfId="0" applyFont="1" applyFill="1" applyBorder="1" applyAlignment="1">
      <alignment/>
    </xf>
    <xf numFmtId="0" fontId="21" fillId="17" borderId="10" xfId="15" applyNumberFormat="1" applyFont="1" applyFill="1" applyBorder="1" applyAlignment="1">
      <alignment horizontal="center" vertical="center" wrapText="1"/>
      <protection/>
    </xf>
    <xf numFmtId="6" fontId="26" fillId="2" borderId="10" xfId="62" applyNumberFormat="1" applyFont="1" applyFill="1" applyBorder="1" applyAlignment="1">
      <alignment horizontal="left" vertical="center" wrapText="1"/>
      <protection/>
    </xf>
    <xf numFmtId="6" fontId="26" fillId="0" borderId="0" xfId="62" applyNumberFormat="1" applyFont="1" applyFill="1" applyBorder="1" applyAlignment="1">
      <alignment horizontal="left" vertical="center" wrapText="1"/>
      <protection/>
    </xf>
    <xf numFmtId="6" fontId="26" fillId="2" borderId="12" xfId="62" applyNumberFormat="1" applyFont="1" applyFill="1" applyBorder="1" applyAlignment="1">
      <alignment horizontal="center" vertical="center" wrapText="1"/>
      <protection/>
    </xf>
    <xf numFmtId="6" fontId="26" fillId="2" borderId="12" xfId="62" applyNumberFormat="1" applyFont="1" applyFill="1" applyBorder="1" applyAlignment="1">
      <alignment horizontal="left" vertical="center" wrapText="1"/>
      <protection/>
    </xf>
    <xf numFmtId="17" fontId="26" fillId="2" borderId="12" xfId="62" applyNumberFormat="1" applyFont="1" applyFill="1" applyBorder="1" applyAlignment="1">
      <alignment horizontal="center" vertical="center" wrapText="1"/>
      <protection/>
    </xf>
    <xf numFmtId="6" fontId="26" fillId="0" borderId="0" xfId="62" applyNumberFormat="1" applyFont="1" applyFill="1" applyBorder="1" applyAlignment="1">
      <alignment horizontal="center" vertical="center" wrapText="1"/>
      <protection/>
    </xf>
    <xf numFmtId="17" fontId="26" fillId="0" borderId="0" xfId="62" applyNumberFormat="1" applyFont="1" applyFill="1" applyBorder="1" applyAlignment="1">
      <alignment horizontal="center" vertical="center" wrapText="1"/>
      <protection/>
    </xf>
    <xf numFmtId="6" fontId="26" fillId="0" borderId="10" xfId="62" applyNumberFormat="1" applyFont="1" applyFill="1" applyBorder="1" applyAlignment="1">
      <alignment horizontal="left" vertical="center" wrapText="1"/>
      <protection/>
    </xf>
    <xf numFmtId="6" fontId="28" fillId="0" borderId="0" xfId="62" applyNumberFormat="1" applyFont="1" applyFill="1" applyBorder="1" applyAlignment="1">
      <alignment horizontal="center" vertical="top" wrapText="1"/>
      <protection/>
    </xf>
    <xf numFmtId="0" fontId="29" fillId="0" borderId="0" xfId="61" applyFont="1" applyFill="1" applyBorder="1" applyAlignment="1">
      <alignment horizontal="center" vertical="center"/>
      <protection/>
    </xf>
    <xf numFmtId="0" fontId="26" fillId="0" borderId="0" xfId="15" applyFont="1" applyBorder="1" applyAlignment="1">
      <alignment horizontal="center"/>
      <protection/>
    </xf>
    <xf numFmtId="1" fontId="29" fillId="0" borderId="0" xfId="61" applyNumberFormat="1" applyFont="1" applyFill="1" applyBorder="1" applyAlignment="1">
      <alignment horizontal="center" vertical="center"/>
      <protection/>
    </xf>
    <xf numFmtId="0" fontId="26" fillId="0" borderId="0" xfId="15" applyFont="1" applyBorder="1" applyAlignment="1">
      <alignment horizontal="center" vertical="top"/>
      <protection/>
    </xf>
    <xf numFmtId="1" fontId="26" fillId="0" borderId="0" xfId="61" applyNumberFormat="1" applyFont="1" applyFill="1" applyBorder="1" applyAlignment="1">
      <alignment horizontal="center" vertical="center" wrapText="1"/>
      <protection/>
    </xf>
    <xf numFmtId="2" fontId="26" fillId="0" borderId="0" xfId="61" applyNumberFormat="1" applyFont="1" applyFill="1" applyBorder="1" applyAlignment="1">
      <alignment horizontal="center" vertical="center" wrapText="1"/>
      <protection/>
    </xf>
    <xf numFmtId="176" fontId="26" fillId="0" borderId="0" xfId="61" applyNumberFormat="1" applyFont="1" applyFill="1" applyBorder="1" applyAlignment="1">
      <alignment horizontal="center" vertical="center" wrapText="1"/>
      <protection/>
    </xf>
    <xf numFmtId="0" fontId="29" fillId="0" borderId="0" xfId="61" applyFont="1" applyBorder="1" applyAlignment="1">
      <alignment horizontal="center" vertical="center"/>
      <protection/>
    </xf>
    <xf numFmtId="0" fontId="30" fillId="17" borderId="0" xfId="61" applyFont="1" applyFill="1" applyBorder="1" applyAlignment="1">
      <alignment vertical="center"/>
      <protection/>
    </xf>
    <xf numFmtId="0" fontId="30" fillId="17" borderId="0" xfId="15" applyFont="1" applyFill="1" applyBorder="1" applyAlignment="1">
      <alignment horizontal="left" vertical="top"/>
      <protection/>
    </xf>
    <xf numFmtId="1" fontId="30" fillId="17" borderId="0" xfId="61" applyNumberFormat="1" applyFont="1" applyFill="1" applyBorder="1" applyAlignment="1">
      <alignment horizontal="center" vertical="center"/>
      <protection/>
    </xf>
    <xf numFmtId="2" fontId="30" fillId="17" borderId="0" xfId="61" applyNumberFormat="1" applyFont="1" applyFill="1" applyBorder="1" applyAlignment="1">
      <alignment horizontal="center" vertical="center"/>
      <protection/>
    </xf>
    <xf numFmtId="0" fontId="30" fillId="17" borderId="0" xfId="61" applyFont="1" applyFill="1" applyBorder="1" applyAlignment="1">
      <alignment horizontal="center" vertical="center"/>
      <protection/>
    </xf>
    <xf numFmtId="0" fontId="29" fillId="0" borderId="0" xfId="61" applyFont="1" applyBorder="1" applyAlignment="1">
      <alignment vertical="center"/>
      <protection/>
    </xf>
    <xf numFmtId="179" fontId="26" fillId="2" borderId="10" xfId="62" applyNumberFormat="1" applyFont="1" applyFill="1" applyBorder="1" applyAlignment="1">
      <alignment horizontal="center" vertical="center" wrapText="1"/>
      <protection/>
    </xf>
    <xf numFmtId="17" fontId="26" fillId="0" borderId="10" xfId="62" applyNumberFormat="1" applyFont="1" applyFill="1" applyBorder="1" applyAlignment="1">
      <alignment horizontal="center" vertical="center" wrapText="1"/>
      <protection/>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center" wrapText="1"/>
    </xf>
    <xf numFmtId="0" fontId="27" fillId="0" borderId="0" xfId="0" applyFont="1" applyFill="1" applyBorder="1" applyAlignment="1">
      <alignment wrapText="1"/>
    </xf>
    <xf numFmtId="0" fontId="0" fillId="0" borderId="0" xfId="0" applyAlignment="1">
      <alignment wrapText="1"/>
    </xf>
  </cellXfs>
  <cellStyles count="54">
    <cellStyle name="Normal" xfId="0"/>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ICT Exceptions to moratorium RR  LRSS" xfId="60"/>
    <cellStyle name="Normal_Nov 10-Sept 11 Consolidated return" xfId="61"/>
    <cellStyle name="Normal_Q3 Consolidated Return"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tindall\Local%20Settings\Temporary%20Internet%20Files\OLKBE\ERG%20Monthly%20Consultancy%20Oct%2011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A6" t="str">
            <v>Ministry of Justice</v>
          </cell>
          <cell r="C6" t="str">
            <v>Ministry of Justice Core Dept</v>
          </cell>
          <cell r="F6" t="str">
            <v>Finance</v>
          </cell>
          <cell r="N6" t="str">
            <v>Exempt - Legal Counsel</v>
          </cell>
          <cell r="P6" t="str">
            <v>Buying Solutions - MCAS</v>
          </cell>
          <cell r="X6" t="str">
            <v>Procurement in Process</v>
          </cell>
          <cell r="AC6" t="str">
            <v>Above rate card maxima</v>
          </cell>
          <cell r="AE6" t="str">
            <v>Yes</v>
          </cell>
          <cell r="AG6" t="str">
            <v>Yes</v>
          </cell>
        </row>
        <row r="7">
          <cell r="C7" t="str">
            <v>NOMS</v>
          </cell>
          <cell r="F7" t="str">
            <v>IT/IS</v>
          </cell>
          <cell r="N7" t="str">
            <v>Exempt -Olympics</v>
          </cell>
          <cell r="P7" t="str">
            <v>Buying Solutions - MDC</v>
          </cell>
          <cell r="X7" t="str">
            <v>3PB Barristers</v>
          </cell>
          <cell r="AC7" t="str">
            <v>At or under rate card maxima</v>
          </cell>
          <cell r="AE7" t="str">
            <v>No</v>
          </cell>
          <cell r="AG7" t="str">
            <v>In Progress</v>
          </cell>
        </row>
        <row r="8">
          <cell r="C8" t="str">
            <v>HMCTS</v>
          </cell>
          <cell r="F8" t="str">
            <v>Strategy</v>
          </cell>
          <cell r="N8" t="str">
            <v>Alexander D</v>
          </cell>
          <cell r="P8" t="str">
            <v>Buying Solutions - Other</v>
          </cell>
          <cell r="X8" t="str">
            <v>4 Global Consulting</v>
          </cell>
          <cell r="AC8" t="str">
            <v>At or under rate card target</v>
          </cell>
        </row>
        <row r="9">
          <cell r="C9" t="str">
            <v>Facilities Management Group</v>
          </cell>
          <cell r="F9" t="str">
            <v>Legal</v>
          </cell>
          <cell r="N9" t="str">
            <v>Allan A</v>
          </cell>
          <cell r="P9" t="str">
            <v>CIPHER</v>
          </cell>
          <cell r="X9" t="str">
            <v>Allen and Overy</v>
          </cell>
          <cell r="AC9" t="str">
            <v>Not applicable</v>
          </cell>
        </row>
        <row r="10">
          <cell r="C10" t="str">
            <v>Judicial Appointments Commission</v>
          </cell>
          <cell r="F10" t="str">
            <v>Property &amp; Construction</v>
          </cell>
          <cell r="N10" t="str">
            <v>Baker N</v>
          </cell>
          <cell r="P10" t="str">
            <v>Department Specific Framework</v>
          </cell>
          <cell r="X10" t="str">
            <v>Amtec Consulting Consortium</v>
          </cell>
        </row>
        <row r="11">
          <cell r="C11" t="str">
            <v>Wales Office</v>
          </cell>
          <cell r="F11" t="str">
            <v>Human Resource, Training &amp; Education</v>
          </cell>
          <cell r="N11" t="str">
            <v>Barker G</v>
          </cell>
          <cell r="P11" t="str">
            <v>Competed</v>
          </cell>
          <cell r="X11" t="str">
            <v>Analysis Mason</v>
          </cell>
        </row>
        <row r="12">
          <cell r="C12" t="str">
            <v>UK Supreme Court</v>
          </cell>
          <cell r="F12" t="str">
            <v>Marketing and Comms</v>
          </cell>
          <cell r="N12" t="str">
            <v>Beddington J</v>
          </cell>
          <cell r="P12" t="str">
            <v>Single Tender</v>
          </cell>
          <cell r="X12" t="str">
            <v>Appreciating People</v>
          </cell>
        </row>
        <row r="13">
          <cell r="C13" t="str">
            <v>Administrative Justice &amp; Tribunals Council</v>
          </cell>
          <cell r="F13" t="str">
            <v>Organisation and Change Management</v>
          </cell>
          <cell r="N13" t="str">
            <v>Bell D</v>
          </cell>
          <cell r="P13" t="str">
            <v>Other</v>
          </cell>
          <cell r="X13" t="str">
            <v>Archonlaw</v>
          </cell>
        </row>
        <row r="14">
          <cell r="C14" t="str">
            <v>Civil Justice Council</v>
          </cell>
          <cell r="F14" t="str">
            <v>Procurement</v>
          </cell>
          <cell r="N14" t="str">
            <v>Bellingham H</v>
          </cell>
          <cell r="X14" t="str">
            <v>Arena BLM</v>
          </cell>
        </row>
        <row r="15">
          <cell r="C15" t="str">
            <v>Courts Funds Office</v>
          </cell>
          <cell r="F15" t="str">
            <v>PPM</v>
          </cell>
          <cell r="N15" t="str">
            <v>Benyon R</v>
          </cell>
          <cell r="X15" t="str">
            <v>Askew Consultancy Ltd</v>
          </cell>
        </row>
        <row r="16">
          <cell r="C16" t="str">
            <v>Criminal Cases Review Commission</v>
          </cell>
          <cell r="F16" t="str">
            <v>Technical</v>
          </cell>
          <cell r="N16" t="str">
            <v>Blunt C</v>
          </cell>
          <cell r="X16" t="str">
            <v>Atkins Consortium</v>
          </cell>
        </row>
        <row r="17">
          <cell r="C17" t="str">
            <v>Criminal Injuries Compensation Authority</v>
          </cell>
          <cell r="N17" t="str">
            <v>Brennan U</v>
          </cell>
          <cell r="X17" t="str">
            <v>Atkins Ltd</v>
          </cell>
        </row>
        <row r="18">
          <cell r="C18" t="str">
            <v>Family Justice Council</v>
          </cell>
          <cell r="N18" t="str">
            <v>Browne J</v>
          </cell>
          <cell r="X18" t="str">
            <v>AWR Strategic Communications </v>
          </cell>
        </row>
        <row r="19">
          <cell r="C19" t="str">
            <v>HM Chief Inspectorate of Prisons</v>
          </cell>
          <cell r="N19" t="str">
            <v>Burns S</v>
          </cell>
          <cell r="X19" t="str">
            <v>Azure Corporation Ltd</v>
          </cell>
        </row>
        <row r="20">
          <cell r="C20" t="str">
            <v>HM Chief Inspectorate of Probation</v>
          </cell>
          <cell r="N20" t="str">
            <v>Burstow P</v>
          </cell>
          <cell r="X20" t="str">
            <v>Babcock</v>
          </cell>
        </row>
        <row r="21">
          <cell r="C21" t="str">
            <v>Independent Advisory Council on Deaths in Custody</v>
          </cell>
          <cell r="N21" t="str">
            <v>Burt A</v>
          </cell>
          <cell r="X21" t="str">
            <v>Badenoch and Clark</v>
          </cell>
        </row>
        <row r="22">
          <cell r="C22" t="str">
            <v>Independent Monitoring Boards</v>
          </cell>
          <cell r="N22" t="str">
            <v>Cable V</v>
          </cell>
          <cell r="X22" t="str">
            <v>Barbara Miller Consultancy Ltd</v>
          </cell>
        </row>
        <row r="23">
          <cell r="C23" t="str">
            <v>Information Commissioner's Office</v>
          </cell>
          <cell r="N23" t="str">
            <v>Cameron D</v>
          </cell>
          <cell r="X23" t="str">
            <v>Baringo</v>
          </cell>
        </row>
        <row r="24">
          <cell r="C24" t="str">
            <v>Judicial Appointments and Conduct Ombudsman</v>
          </cell>
          <cell r="N24" t="str">
            <v>Chakrabarti S</v>
          </cell>
          <cell r="X24" t="str">
            <v>Beachcroft LLP</v>
          </cell>
        </row>
        <row r="25">
          <cell r="C25" t="str">
            <v>Judicial Office of England and Wales</v>
          </cell>
          <cell r="N25" t="str">
            <v>Clark G</v>
          </cell>
          <cell r="X25" t="str">
            <v>Beamans Management Consultants </v>
          </cell>
        </row>
        <row r="26">
          <cell r="C26" t="str">
            <v>Legal Services Board</v>
          </cell>
          <cell r="N26" t="str">
            <v>Clarke K</v>
          </cell>
          <cell r="X26" t="str">
            <v>Bidwells</v>
          </cell>
        </row>
        <row r="27">
          <cell r="C27" t="str">
            <v>Legal Services Commission</v>
          </cell>
          <cell r="N27" t="str">
            <v>Clegg N</v>
          </cell>
          <cell r="X27" t="str">
            <v>Big Picture Learning Company </v>
          </cell>
        </row>
        <row r="28">
          <cell r="C28" t="str">
            <v>Office for Legal Complaints - Legal Services Ombudsman</v>
          </cell>
          <cell r="N28" t="str">
            <v>Cunliffe J</v>
          </cell>
          <cell r="X28" t="str">
            <v>Bird and Bird</v>
          </cell>
        </row>
        <row r="29">
          <cell r="C29" t="str">
            <v>Offical Solicitor and Public Trustee</v>
          </cell>
          <cell r="N29" t="str">
            <v>Davey E</v>
          </cell>
          <cell r="X29" t="str">
            <v>Birkbeck</v>
          </cell>
        </row>
        <row r="30">
          <cell r="C30" t="str">
            <v>Parole Board</v>
          </cell>
          <cell r="N30" t="str">
            <v>Devereux R</v>
          </cell>
          <cell r="X30" t="str">
            <v>Bourton Group Ltd</v>
          </cell>
        </row>
        <row r="31">
          <cell r="C31" t="str">
            <v>Prisons and Probation Ombudsman</v>
          </cell>
          <cell r="N31" t="str">
            <v>Djanogly J</v>
          </cell>
          <cell r="X31" t="str">
            <v>Bovis Lend Lease Pharmaceutical Limited</v>
          </cell>
        </row>
        <row r="32">
          <cell r="C32" t="str">
            <v>Sentencing Council for England and Wales</v>
          </cell>
          <cell r="N32" t="str">
            <v>Donaldson L</v>
          </cell>
          <cell r="X32" t="str">
            <v>BRE Group</v>
          </cell>
        </row>
        <row r="33">
          <cell r="C33" t="str">
            <v>Youth Justice Board for England and Wales</v>
          </cell>
          <cell r="N33" t="str">
            <v>Duncan A</v>
          </cell>
          <cell r="X33" t="str">
            <v>Bright Management Associates Limited </v>
          </cell>
        </row>
        <row r="34">
          <cell r="C34" t="str">
            <v>HM Land Registry</v>
          </cell>
          <cell r="N34" t="str">
            <v>Duncan-Smith I</v>
          </cell>
          <cell r="X34" t="str">
            <v>BSI</v>
          </cell>
        </row>
        <row r="35">
          <cell r="C35" t="str">
            <v>Office of the Public Guardian</v>
          </cell>
          <cell r="N35" t="str">
            <v>Elvidge J</v>
          </cell>
          <cell r="X35" t="str">
            <v>Burges Salmon LLP</v>
          </cell>
        </row>
        <row r="36">
          <cell r="C36" t="str">
            <v>The National Archives</v>
          </cell>
          <cell r="N36" t="str">
            <v>Evans J</v>
          </cell>
          <cell r="X36" t="str">
            <v>Cambridge Education</v>
          </cell>
        </row>
        <row r="37">
          <cell r="C37" t="str">
            <v>Law Commission</v>
          </cell>
          <cell r="N37" t="str">
            <v>Featherstone L</v>
          </cell>
          <cell r="X37" t="str">
            <v>Capgemini PLC</v>
          </cell>
        </row>
        <row r="38">
          <cell r="C38" t="str">
            <v>Restraint Accreditation Board</v>
          </cell>
          <cell r="N38" t="str">
            <v>Fox L</v>
          </cell>
          <cell r="X38" t="str">
            <v>Capita Symonds</v>
          </cell>
        </row>
        <row r="39">
          <cell r="C39" t="str">
            <v>Avon &amp; Somerset Probation Trust</v>
          </cell>
          <cell r="N39" t="str">
            <v>Fraser S</v>
          </cell>
          <cell r="X39" t="str">
            <v>Cassiopeia Consulting</v>
          </cell>
        </row>
        <row r="40">
          <cell r="C40" t="str">
            <v>Bedfordshire Probation Trust</v>
          </cell>
          <cell r="N40" t="str">
            <v>Freud Lord</v>
          </cell>
          <cell r="X40" t="str">
            <v>Certes</v>
          </cell>
        </row>
        <row r="41">
          <cell r="C41" t="str">
            <v>Cambridgeshire &amp; Peterborough Probation Trust</v>
          </cell>
          <cell r="N41" t="str">
            <v>Gauke D</v>
          </cell>
          <cell r="X41" t="str">
            <v>Champollian</v>
          </cell>
        </row>
        <row r="42">
          <cell r="C42" t="str">
            <v>Cheshire Probation Trust</v>
          </cell>
          <cell r="N42" t="str">
            <v>Ghosh H</v>
          </cell>
          <cell r="X42" t="str">
            <v>Charities Evaluation Services</v>
          </cell>
        </row>
        <row r="43">
          <cell r="C43" t="str">
            <v>Cumbria Probation Trust</v>
          </cell>
          <cell r="N43" t="str">
            <v>Gibb N</v>
          </cell>
          <cell r="X43" t="str">
            <v>Clarkson Management Services</v>
          </cell>
        </row>
        <row r="44">
          <cell r="C44" t="str">
            <v>Derbyshire Probation Trust</v>
          </cell>
          <cell r="N44" t="str">
            <v>Gillan C</v>
          </cell>
          <cell r="X44" t="str">
            <v>CNT Associates</v>
          </cell>
        </row>
        <row r="45">
          <cell r="C45" t="str">
            <v>Devon &amp; Cornwall Probation Trust</v>
          </cell>
          <cell r="N45" t="str">
            <v>Gove M</v>
          </cell>
          <cell r="X45" t="str">
            <v>Coffey</v>
          </cell>
        </row>
        <row r="46">
          <cell r="C46" t="str">
            <v>Dorset Probation Trust</v>
          </cell>
          <cell r="N46" t="str">
            <v>Grayling C</v>
          </cell>
          <cell r="X46" t="str">
            <v>Communitask</v>
          </cell>
        </row>
        <row r="47">
          <cell r="C47" t="str">
            <v>Durham Tees Valley Probation Trust</v>
          </cell>
          <cell r="N47" t="str">
            <v>Green D</v>
          </cell>
          <cell r="X47" t="str">
            <v>Consultinginplace</v>
          </cell>
        </row>
        <row r="48">
          <cell r="C48" t="str">
            <v>Essex Probation Trust</v>
          </cell>
          <cell r="N48" t="str">
            <v>Greening J</v>
          </cell>
          <cell r="X48" t="str">
            <v>Cook Prior Associates</v>
          </cell>
        </row>
        <row r="49">
          <cell r="C49" t="str">
            <v>Gloucestershire Probation Trust</v>
          </cell>
          <cell r="N49" t="str">
            <v>Grieve D</v>
          </cell>
          <cell r="X49" t="str">
            <v>CSC </v>
          </cell>
        </row>
        <row r="50">
          <cell r="C50" t="str">
            <v>Greater Manchester Probation Trust</v>
          </cell>
          <cell r="N50" t="str">
            <v>Hague W</v>
          </cell>
          <cell r="X50" t="str">
            <v>Curee &amp; The Paccts Consultancy</v>
          </cell>
        </row>
        <row r="51">
          <cell r="C51" t="str">
            <v>Hampshire Probation Trust</v>
          </cell>
          <cell r="N51" t="str">
            <v>Hammond P</v>
          </cell>
          <cell r="X51" t="str">
            <v>David Lock Associates Ltd</v>
          </cell>
        </row>
        <row r="52">
          <cell r="C52" t="str">
            <v>Hertfordshire Probation Trust</v>
          </cell>
          <cell r="N52" t="str">
            <v>Hanham Baroness</v>
          </cell>
          <cell r="X52" t="str">
            <v>Defence Strategy Solutions</v>
          </cell>
        </row>
        <row r="53">
          <cell r="C53" t="str">
            <v>Humberside Probation Trust</v>
          </cell>
          <cell r="N53" t="str">
            <v>Harper M</v>
          </cell>
          <cell r="X53" t="str">
            <v>Deloitte</v>
          </cell>
        </row>
        <row r="54">
          <cell r="C54" t="str">
            <v>Kent Probation Trust</v>
          </cell>
          <cell r="N54" t="str">
            <v>Hartnett D</v>
          </cell>
          <cell r="X54" t="str">
            <v>Delyth Chambers Consulting Ltd</v>
          </cell>
        </row>
        <row r="55">
          <cell r="C55" t="str">
            <v>Lancashire Probation Trust</v>
          </cell>
          <cell r="N55" t="str">
            <v>Harvey N</v>
          </cell>
          <cell r="X55" t="str">
            <v>Denton Wilde Sapte</v>
          </cell>
        </row>
        <row r="56">
          <cell r="C56" t="str">
            <v>Leicester &amp; Rutland Probation Trust</v>
          </cell>
          <cell r="N56" t="str">
            <v>Hayes J</v>
          </cell>
          <cell r="X56" t="str">
            <v>Design Team Solutions</v>
          </cell>
        </row>
        <row r="57">
          <cell r="C57" t="str">
            <v>Lincolnshire Probation Trust</v>
          </cell>
          <cell r="N57" t="str">
            <v>Heath D</v>
          </cell>
          <cell r="X57" t="str">
            <v>Detica</v>
          </cell>
        </row>
        <row r="58">
          <cell r="C58" t="str">
            <v>London Probation Trust</v>
          </cell>
          <cell r="N58" t="str">
            <v>Hendry C</v>
          </cell>
          <cell r="X58" t="str">
            <v>DLA Piper</v>
          </cell>
        </row>
        <row r="59">
          <cell r="C59" t="str">
            <v>Merseyside Probation Trust</v>
          </cell>
          <cell r="N59" t="str">
            <v>Henley Lord</v>
          </cell>
          <cell r="X59" t="str">
            <v>Dr Foster Ltd</v>
          </cell>
        </row>
        <row r="60">
          <cell r="C60" t="str">
            <v>Norfolk &amp; Suffolk Probation Trust</v>
          </cell>
          <cell r="N60" t="str">
            <v>Herbert N</v>
          </cell>
          <cell r="X60" t="str">
            <v>Drivers Jonas</v>
          </cell>
        </row>
        <row r="61">
          <cell r="C61" t="str">
            <v>Northamptonshire Probation Trust</v>
          </cell>
          <cell r="N61" t="str">
            <v>Heywood J</v>
          </cell>
          <cell r="X61" t="str">
            <v>DTZ</v>
          </cell>
        </row>
        <row r="62">
          <cell r="C62" t="str">
            <v>Northumbria Probation Trust</v>
          </cell>
          <cell r="N62" t="str">
            <v>Hoban M</v>
          </cell>
          <cell r="X62" t="str">
            <v>Duerden</v>
          </cell>
        </row>
        <row r="63">
          <cell r="C63" t="str">
            <v>Nottinghamshire Probation Trust</v>
          </cell>
          <cell r="N63" t="str">
            <v>Housden P</v>
          </cell>
          <cell r="X63" t="str">
            <v>E.R.S. Research &amp; Consultancy</v>
          </cell>
        </row>
        <row r="64">
          <cell r="C64" t="str">
            <v>South Yorkshire Probation Trust</v>
          </cell>
          <cell r="N64" t="str">
            <v>Howarth G</v>
          </cell>
          <cell r="X64" t="str">
            <v>EC Harris LLP</v>
          </cell>
        </row>
        <row r="65">
          <cell r="C65" t="str">
            <v>Staffordshire &amp; West Midlands Probation Trust</v>
          </cell>
          <cell r="N65" t="str">
            <v>Howe Earl</v>
          </cell>
          <cell r="X65" t="str">
            <v>Government Actuary Department</v>
          </cell>
        </row>
        <row r="66">
          <cell r="C66" t="str">
            <v>Surrey &amp; Sussex Probation Trust</v>
          </cell>
          <cell r="N66" t="str">
            <v>Howell Lord</v>
          </cell>
          <cell r="X66" t="str">
            <v>Punter Southall </v>
          </cell>
        </row>
        <row r="67">
          <cell r="C67" t="str">
            <v>Thames Valley Probation Trust</v>
          </cell>
          <cell r="N67" t="str">
            <v>Huhne C</v>
          </cell>
          <cell r="X67" t="str">
            <v>Caring Solution UK Ltd</v>
          </cell>
        </row>
        <row r="68">
          <cell r="C68" t="str">
            <v>Wales Probation Trust</v>
          </cell>
          <cell r="N68" t="str">
            <v>Hunt J</v>
          </cell>
          <cell r="X68" t="str">
            <v>Triquetra Ltd</v>
          </cell>
        </row>
        <row r="69">
          <cell r="C69" t="str">
            <v>Warwickshire Probation Trust</v>
          </cell>
          <cell r="N69" t="str">
            <v>Hurd N</v>
          </cell>
        </row>
        <row r="70">
          <cell r="C70" t="str">
            <v>West Mercia Probation Trust</v>
          </cell>
          <cell r="N70" t="str">
            <v>Jeffrey W</v>
          </cell>
        </row>
        <row r="71">
          <cell r="C71" t="str">
            <v>West Yorkshire Probation Trust</v>
          </cell>
          <cell r="N71" t="str">
            <v>Jenkins P</v>
          </cell>
        </row>
        <row r="72">
          <cell r="C72" t="str">
            <v>Wiltshire Probation Trust</v>
          </cell>
          <cell r="N72" t="str">
            <v>Jones D</v>
          </cell>
        </row>
        <row r="73">
          <cell r="C73" t="str">
            <v>York and North Yorkshire Probation Trust</v>
          </cell>
          <cell r="N73" t="str">
            <v>Lansley A</v>
          </cell>
        </row>
        <row r="74">
          <cell r="C74" t="str">
            <v>Advisory Commitees on Justices of the Peace</v>
          </cell>
          <cell r="N74" t="str">
            <v>Laws S</v>
          </cell>
        </row>
        <row r="75">
          <cell r="C75" t="str">
            <v>Office for Judicial Complaints</v>
          </cell>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cell r="X82" t="str">
            <v>Ecotec</v>
          </cell>
        </row>
        <row r="83">
          <cell r="N83" t="str">
            <v>May T</v>
          </cell>
          <cell r="X83" t="str">
            <v>Eikonika Ltd</v>
          </cell>
        </row>
        <row r="84">
          <cell r="N84" t="str">
            <v>McLoughlin P</v>
          </cell>
          <cell r="X84" t="str">
            <v>Elan</v>
          </cell>
        </row>
        <row r="85">
          <cell r="N85" t="str">
            <v>McNally Lord</v>
          </cell>
          <cell r="X85" t="str">
            <v>Entec UK Ltd</v>
          </cell>
        </row>
        <row r="86">
          <cell r="N86" t="str">
            <v>Miller M</v>
          </cell>
          <cell r="X86" t="str">
            <v>Epic (GS) Ltd</v>
          </cell>
        </row>
        <row r="87">
          <cell r="N87" t="str">
            <v>Milton A</v>
          </cell>
          <cell r="X87" t="str">
            <v>ERM</v>
          </cell>
        </row>
        <row r="88">
          <cell r="N88" t="str">
            <v>Mitchell A</v>
          </cell>
          <cell r="X88" t="str">
            <v>Ernst &amp; Young</v>
          </cell>
        </row>
        <row r="89">
          <cell r="N89" t="str">
            <v>Moore M</v>
          </cell>
          <cell r="X89" t="str">
            <v>Eunomia Research &amp; Consulting Ltd</v>
          </cell>
        </row>
        <row r="90">
          <cell r="N90" t="str">
            <v>Morgan G</v>
          </cell>
          <cell r="X90" t="str">
            <v>Evolve Business Consultancy</v>
          </cell>
        </row>
        <row r="91">
          <cell r="N91" t="str">
            <v>Mundell D</v>
          </cell>
          <cell r="X91" t="str">
            <v>Faulknerbrowns Architects Ltd</v>
          </cell>
        </row>
        <row r="92">
          <cell r="N92" t="str">
            <v>Neill R</v>
          </cell>
          <cell r="X92" t="str">
            <v>Field Fisher Waterhouse LLP</v>
          </cell>
        </row>
        <row r="93">
          <cell r="N93" t="str">
            <v>Neville-Jones Baroness</v>
          </cell>
          <cell r="X93" t="str">
            <v>Finnamore</v>
          </cell>
        </row>
        <row r="94">
          <cell r="N94" t="str">
            <v>Nicholson D</v>
          </cell>
          <cell r="X94" t="str">
            <v>Floyd Graham &amp; Co Ltd</v>
          </cell>
        </row>
        <row r="95">
          <cell r="N95" t="str">
            <v>Normington D</v>
          </cell>
          <cell r="X95" t="str">
            <v>Freshfields Brueckhaus Deringer</v>
          </cell>
        </row>
        <row r="96">
          <cell r="N96" t="str">
            <v>O'Brien S</v>
          </cell>
          <cell r="X96" t="str">
            <v>Gartner</v>
          </cell>
        </row>
        <row r="97">
          <cell r="N97" t="str">
            <v>O'Donnell G</v>
          </cell>
          <cell r="X97" t="str">
            <v>Gemini Consultants Ltd</v>
          </cell>
        </row>
        <row r="98">
          <cell r="N98" t="str">
            <v>Osborne G</v>
          </cell>
          <cell r="X98" t="str">
            <v>Gerald Honey</v>
          </cell>
        </row>
        <row r="99">
          <cell r="N99" t="str">
            <v>Paice J</v>
          </cell>
          <cell r="X99" t="str">
            <v>Gleeds </v>
          </cell>
        </row>
        <row r="100">
          <cell r="N100" t="str">
            <v>Paterson O</v>
          </cell>
          <cell r="X100" t="str">
            <v>Green Park</v>
          </cell>
        </row>
        <row r="101">
          <cell r="N101" t="str">
            <v>Penning M</v>
          </cell>
          <cell r="X101" t="str">
            <v>GVA Grimley</v>
          </cell>
        </row>
        <row r="102">
          <cell r="N102" t="str">
            <v>Penrose J</v>
          </cell>
          <cell r="X102" t="str">
            <v>Halcrow</v>
          </cell>
        </row>
        <row r="103">
          <cell r="N103" t="str">
            <v>Penrose J</v>
          </cell>
          <cell r="X103" t="str">
            <v>Hat-trick</v>
          </cell>
        </row>
        <row r="104">
          <cell r="N104" t="str">
            <v>Phillips J</v>
          </cell>
          <cell r="X104" t="str">
            <v>Hays</v>
          </cell>
        </row>
        <row r="105">
          <cell r="N105" t="str">
            <v>Pickles E</v>
          </cell>
          <cell r="X105" t="str">
            <v>Hewitt Associates</v>
          </cell>
        </row>
        <row r="106">
          <cell r="N106" t="str">
            <v>Prisk M</v>
          </cell>
          <cell r="X106" t="str">
            <v>Hippo Creative Solutions</v>
          </cell>
        </row>
        <row r="107">
          <cell r="N107" t="str">
            <v>Ricketts P</v>
          </cell>
          <cell r="X107" t="str">
            <v>HLSP</v>
          </cell>
        </row>
        <row r="108">
          <cell r="N108" t="str">
            <v>Robathan A</v>
          </cell>
          <cell r="X108" t="str">
            <v>HRC Group</v>
          </cell>
        </row>
        <row r="109">
          <cell r="N109" t="str">
            <v>Robertson H</v>
          </cell>
          <cell r="X109" t="str">
            <v>Hyder Consulting (UK) Ltd</v>
          </cell>
        </row>
        <row r="110">
          <cell r="N110" t="str">
            <v>Robinson B</v>
          </cell>
          <cell r="X110" t="str">
            <v>IBE Management Ltd</v>
          </cell>
        </row>
        <row r="111">
          <cell r="N111" t="str">
            <v>Sawyers J</v>
          </cell>
          <cell r="X111" t="str">
            <v>ICCM Professional Services</v>
          </cell>
        </row>
        <row r="112">
          <cell r="N112" t="str">
            <v>Scholar T</v>
          </cell>
          <cell r="X112" t="str">
            <v>Idenk Ltd </v>
          </cell>
        </row>
        <row r="113">
          <cell r="N113" t="str">
            <v>Shafik M</v>
          </cell>
          <cell r="X113" t="str">
            <v>IGM Support Ltd</v>
          </cell>
        </row>
        <row r="114">
          <cell r="N114" t="str">
            <v>Shapps G</v>
          </cell>
          <cell r="X114" t="str">
            <v>Imex Ventures Ltd</v>
          </cell>
        </row>
        <row r="115">
          <cell r="N115" t="str">
            <v>Shortridge J</v>
          </cell>
          <cell r="X115" t="str">
            <v>In Control</v>
          </cell>
        </row>
        <row r="116">
          <cell r="N116" t="str">
            <v>Smith N</v>
          </cell>
          <cell r="X116" t="str">
            <v>Insight Management Solutions</v>
          </cell>
        </row>
        <row r="117">
          <cell r="N117" t="str">
            <v>Spelman C</v>
          </cell>
          <cell r="X117" t="str">
            <v>ISOS Partnership LLP</v>
          </cell>
        </row>
        <row r="118">
          <cell r="N118" t="str">
            <v>Starmer K</v>
          </cell>
          <cell r="X118" t="str">
            <v>IT Consulting Services UK Ltd</v>
          </cell>
        </row>
        <row r="119">
          <cell r="N119" t="str">
            <v>Stephens J</v>
          </cell>
          <cell r="X119" t="str">
            <v>Jacobs Engineering Ltd</v>
          </cell>
        </row>
        <row r="120">
          <cell r="N120" t="str">
            <v>Strathclyde Lord</v>
          </cell>
          <cell r="X120" t="str">
            <v>Jacobs UK Ltd</v>
          </cell>
        </row>
        <row r="121">
          <cell r="N121" t="str">
            <v>Strathie L</v>
          </cell>
          <cell r="X121" t="str">
            <v>KCCA Ltd</v>
          </cell>
        </row>
        <row r="122">
          <cell r="N122" t="str">
            <v>Stunell A</v>
          </cell>
          <cell r="X122" t="str">
            <v>Keith Garner Ltd</v>
          </cell>
        </row>
        <row r="123">
          <cell r="N123" t="str">
            <v>Swire H</v>
          </cell>
          <cell r="X123" t="str">
            <v>KEMA</v>
          </cell>
        </row>
        <row r="124">
          <cell r="N124" t="str">
            <v>Taylor H</v>
          </cell>
          <cell r="X124" t="str">
            <v>Kern European Affairs</v>
          </cell>
        </row>
        <row r="125">
          <cell r="N125" t="str">
            <v>Teather S</v>
          </cell>
          <cell r="X125" t="str">
            <v>King Sturge</v>
          </cell>
        </row>
        <row r="126">
          <cell r="N126" t="str">
            <v>Tee M</v>
          </cell>
          <cell r="X126" t="str">
            <v>KPMG</v>
          </cell>
        </row>
        <row r="127">
          <cell r="N127" t="str">
            <v>Vaizey E</v>
          </cell>
          <cell r="X127" t="str">
            <v>LA International</v>
          </cell>
        </row>
        <row r="128">
          <cell r="N128" t="str">
            <v>Villiers T</v>
          </cell>
          <cell r="X128" t="str">
            <v>Lambert Smith Hampton</v>
          </cell>
        </row>
        <row r="129">
          <cell r="N129" t="str">
            <v>Wallace M</v>
          </cell>
          <cell r="X129" t="str">
            <v>Legal Inc.</v>
          </cell>
        </row>
        <row r="130">
          <cell r="N130" t="str">
            <v>Warsi Baroness</v>
          </cell>
          <cell r="X130" t="str">
            <v>Logica Uk Ltd</v>
          </cell>
        </row>
        <row r="131">
          <cell r="N131" t="str">
            <v>Webb S</v>
          </cell>
          <cell r="X131" t="str">
            <v>LTS International Ltd</v>
          </cell>
        </row>
        <row r="132">
          <cell r="N132" t="str">
            <v>Welland M</v>
          </cell>
          <cell r="X132" t="str">
            <v>Macdonald Wallace Limited</v>
          </cell>
        </row>
        <row r="133">
          <cell r="N133" t="str">
            <v>Wilcox Baroness</v>
          </cell>
          <cell r="X133" t="str">
            <v>McKinsey &amp; Co</v>
          </cell>
        </row>
        <row r="134">
          <cell r="N134" t="str">
            <v>Willetts D</v>
          </cell>
          <cell r="X134" t="str">
            <v>Methods Consulting</v>
          </cell>
        </row>
        <row r="135">
          <cell r="N135" t="str">
            <v>Young G</v>
          </cell>
          <cell r="X135" t="str">
            <v>Mills &amp; Reeve</v>
          </cell>
        </row>
        <row r="136">
          <cell r="X136" t="str">
            <v>Modis</v>
          </cell>
        </row>
        <row r="137">
          <cell r="X137" t="str">
            <v>Monson Consulting</v>
          </cell>
        </row>
        <row r="138">
          <cell r="X138" t="str">
            <v>Morgan Sindell Professional Services Ltd</v>
          </cell>
        </row>
        <row r="139">
          <cell r="X139" t="str">
            <v>Mott MacDonald</v>
          </cell>
        </row>
        <row r="140">
          <cell r="X140" t="str">
            <v>Mouchel Management Consulting</v>
          </cell>
        </row>
        <row r="141">
          <cell r="X141" t="str">
            <v>National Physical Laboratory</v>
          </cell>
        </row>
        <row r="142">
          <cell r="X142" t="str">
            <v>Natural Environment Research Council</v>
          </cell>
        </row>
        <row r="143">
          <cell r="X143" t="str">
            <v>Navigant Consulting (Europe) Ltd</v>
          </cell>
        </row>
        <row r="144">
          <cell r="X144" t="str">
            <v>Networkers MSB</v>
          </cell>
        </row>
        <row r="145">
          <cell r="X145" t="str">
            <v>NGS Consulting</v>
          </cell>
        </row>
        <row r="146">
          <cell r="X146" t="str">
            <v>Norton Rose Vieregge</v>
          </cell>
        </row>
        <row r="147">
          <cell r="X147" t="str">
            <v>NPS Property Consultants Ltd </v>
          </cell>
        </row>
        <row r="148">
          <cell r="X148" t="str">
            <v>Odgers Ray &amp; Berndston</v>
          </cell>
        </row>
        <row r="149">
          <cell r="X149" t="str">
            <v>Oliver Wyman Ltd</v>
          </cell>
        </row>
        <row r="150">
          <cell r="X150" t="str">
            <v>Opus</v>
          </cell>
        </row>
        <row r="151">
          <cell r="X151" t="str">
            <v>Ove Arup &amp; Partners LLP</v>
          </cell>
        </row>
        <row r="152">
          <cell r="X152" t="str">
            <v>Oxford Policy Management</v>
          </cell>
        </row>
        <row r="153">
          <cell r="X153" t="str">
            <v>P A Consulting</v>
          </cell>
        </row>
        <row r="154">
          <cell r="X154" t="str">
            <v>Parity</v>
          </cell>
        </row>
        <row r="155">
          <cell r="X155" t="str">
            <v>Pinsent Masons</v>
          </cell>
        </row>
        <row r="156">
          <cell r="X156" t="str">
            <v>PKF (UK) LLP</v>
          </cell>
        </row>
        <row r="157">
          <cell r="X157" t="str">
            <v>Plancheck</v>
          </cell>
        </row>
        <row r="158">
          <cell r="X158" t="str">
            <v>Primary PR</v>
          </cell>
        </row>
        <row r="159">
          <cell r="X159" t="str">
            <v>Pro Forest</v>
          </cell>
        </row>
        <row r="160">
          <cell r="X160" t="str">
            <v>Procurement Excellence Ltd</v>
          </cell>
        </row>
        <row r="161">
          <cell r="X161" t="str">
            <v>Provelio Ltd</v>
          </cell>
        </row>
        <row r="162">
          <cell r="X162" t="str">
            <v>PWC</v>
          </cell>
        </row>
        <row r="163">
          <cell r="X163" t="str">
            <v>QCG</v>
          </cell>
        </row>
        <row r="164">
          <cell r="X164" t="str">
            <v>Quality Business Management</v>
          </cell>
        </row>
        <row r="165">
          <cell r="X165" t="str">
            <v>Rachel Clarke Consultancy Llp</v>
          </cell>
        </row>
        <row r="166">
          <cell r="X166" t="str">
            <v>Redhouse Lane</v>
          </cell>
        </row>
        <row r="167">
          <cell r="X167" t="str">
            <v>Regency IT</v>
          </cell>
        </row>
        <row r="168">
          <cell r="X168" t="str">
            <v>Rema Consulting</v>
          </cell>
        </row>
        <row r="169">
          <cell r="X169" t="str">
            <v>Resource Decisions Ltd</v>
          </cell>
        </row>
        <row r="170">
          <cell r="X170" t="str">
            <v>Rickinghall Executive Consulting Ltd</v>
          </cell>
        </row>
        <row r="171">
          <cell r="X171" t="str">
            <v>Rockpools</v>
          </cell>
        </row>
        <row r="172">
          <cell r="X172" t="str">
            <v>RSM Tenon</v>
          </cell>
        </row>
        <row r="173">
          <cell r="X173" t="str">
            <v>Saffrey Champness</v>
          </cell>
        </row>
        <row r="174">
          <cell r="X174" t="str">
            <v>Sand Resources</v>
          </cell>
        </row>
        <row r="175">
          <cell r="X175" t="str">
            <v>Sanderson Weatherall</v>
          </cell>
        </row>
        <row r="176">
          <cell r="X176" t="str">
            <v>Saxton Bampfylde Hever Ltd</v>
          </cell>
        </row>
        <row r="177">
          <cell r="X177" t="str">
            <v>Scott Wilson Ltd</v>
          </cell>
        </row>
        <row r="178">
          <cell r="X178" t="str">
            <v>SCS</v>
          </cell>
        </row>
        <row r="179">
          <cell r="X179" t="str">
            <v>Searle Associates</v>
          </cell>
        </row>
        <row r="180">
          <cell r="X180" t="str">
            <v>Senergy GB</v>
          </cell>
        </row>
        <row r="181">
          <cell r="X181" t="str">
            <v>Sheffield Hallam University</v>
          </cell>
        </row>
        <row r="182">
          <cell r="X182" t="str">
            <v>Shepherd and Wedderburn LLP</v>
          </cell>
        </row>
        <row r="183">
          <cell r="X183" t="str">
            <v>Sitra Services</v>
          </cell>
        </row>
        <row r="184">
          <cell r="X184" t="str">
            <v>Slaughter and May</v>
          </cell>
        </row>
        <row r="185">
          <cell r="X185" t="str">
            <v>Social Finance</v>
          </cell>
        </row>
        <row r="186">
          <cell r="X186" t="str">
            <v>SRE Ltd</v>
          </cell>
        </row>
        <row r="187">
          <cell r="X187" t="str">
            <v>Step Ahead Research</v>
          </cell>
        </row>
        <row r="188">
          <cell r="X188" t="str">
            <v>SubZero Solutions Ltd</v>
          </cell>
        </row>
        <row r="189">
          <cell r="X189" t="str">
            <v>Sue Phillips Ltd</v>
          </cell>
        </row>
        <row r="190">
          <cell r="X190" t="str">
            <v>Sutton Kaizen Consulting Ltd</v>
          </cell>
        </row>
        <row r="191">
          <cell r="X191" t="str">
            <v>Sypol</v>
          </cell>
        </row>
        <row r="192">
          <cell r="X192" t="str">
            <v>Systems Consultancy Services Ltd</v>
          </cell>
        </row>
        <row r="193">
          <cell r="X193" t="str">
            <v>Technophobia</v>
          </cell>
        </row>
        <row r="194">
          <cell r="X194" t="str">
            <v>The Springfield Centre</v>
          </cell>
        </row>
        <row r="195">
          <cell r="X195" t="str">
            <v>Tim Morton Associates</v>
          </cell>
        </row>
        <row r="196">
          <cell r="X196" t="str">
            <v>Towers Watson </v>
          </cell>
        </row>
        <row r="197">
          <cell r="X197" t="str">
            <v>Tribal Consulting Ltd</v>
          </cell>
        </row>
        <row r="198">
          <cell r="X198" t="str">
            <v>Tribal Helm</v>
          </cell>
        </row>
        <row r="199">
          <cell r="X199" t="str">
            <v>Tripleline</v>
          </cell>
        </row>
        <row r="200">
          <cell r="X200" t="str">
            <v>Turner &amp; Townsend</v>
          </cell>
        </row>
        <row r="201">
          <cell r="X201" t="str">
            <v>Unipart Expert Practices</v>
          </cell>
        </row>
        <row r="202">
          <cell r="X202" t="str">
            <v>Urban Forum</v>
          </cell>
        </row>
        <row r="203">
          <cell r="X203" t="str">
            <v>URS</v>
          </cell>
        </row>
        <row r="204">
          <cell r="X204" t="str">
            <v>Val Mcgregor Limited</v>
          </cell>
        </row>
        <row r="205">
          <cell r="X205" t="str">
            <v>Veale Wasbrough</v>
          </cell>
        </row>
        <row r="206">
          <cell r="X206" t="str">
            <v>Venn Group</v>
          </cell>
        </row>
        <row r="207">
          <cell r="X207" t="str">
            <v>Vickery Holman</v>
          </cell>
        </row>
        <row r="208">
          <cell r="X208" t="str">
            <v>White Consultants Ltd</v>
          </cell>
        </row>
        <row r="209">
          <cell r="X209" t="str">
            <v>White Young Green</v>
          </cell>
        </row>
        <row r="210">
          <cell r="X210" t="str">
            <v>Worldwide Technology UK Ltd</v>
          </cell>
        </row>
        <row r="211">
          <cell r="X211" t="str">
            <v>Wragge &amp; Co</v>
          </cell>
        </row>
        <row r="212">
          <cell r="X212" t="str">
            <v>WSA Community Consultants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
  <sheetViews>
    <sheetView view="pageBreakPreview" zoomScale="85" zoomScaleNormal="70" zoomScaleSheetLayoutView="85" workbookViewId="0" topLeftCell="A1">
      <selection activeCell="D18" sqref="D18"/>
    </sheetView>
  </sheetViews>
  <sheetFormatPr defaultColWidth="9.140625" defaultRowHeight="12.75"/>
  <cols>
    <col min="1" max="1" width="20.140625" style="3" customWidth="1"/>
    <col min="2" max="2" width="22.7109375" style="3" customWidth="1"/>
    <col min="3" max="3" width="23.421875" style="3" customWidth="1"/>
    <col min="4" max="4" width="17.8515625" style="3" customWidth="1"/>
    <col min="5" max="5" width="37.57421875" style="3" customWidth="1"/>
    <col min="6" max="6" width="67.7109375" style="3" customWidth="1"/>
    <col min="7" max="7" width="21.57421875" style="3" customWidth="1"/>
    <col min="8" max="8" width="81.8515625" style="3" customWidth="1"/>
    <col min="9" max="16384" width="72.8515625" style="3" customWidth="1"/>
  </cols>
  <sheetData>
    <row r="1" spans="1:7" ht="40.5">
      <c r="A1" s="1" t="s">
        <v>4</v>
      </c>
      <c r="B1" s="1" t="s">
        <v>5</v>
      </c>
      <c r="C1" s="1" t="s">
        <v>6</v>
      </c>
      <c r="D1" s="1" t="s">
        <v>7</v>
      </c>
      <c r="E1" s="1" t="s">
        <v>39</v>
      </c>
      <c r="F1" s="1" t="s">
        <v>9</v>
      </c>
      <c r="G1" s="2" t="s">
        <v>10</v>
      </c>
    </row>
    <row r="2" spans="1:8" s="14" customFormat="1" ht="130.5" customHeight="1">
      <c r="A2" s="12" t="s">
        <v>40</v>
      </c>
      <c r="B2" s="12" t="s">
        <v>41</v>
      </c>
      <c r="C2" s="12" t="s">
        <v>42</v>
      </c>
      <c r="D2" s="12" t="s">
        <v>43</v>
      </c>
      <c r="E2" s="12">
        <v>76650</v>
      </c>
      <c r="F2" s="16" t="s">
        <v>44</v>
      </c>
      <c r="G2" s="13">
        <v>41426</v>
      </c>
      <c r="H2" s="17"/>
    </row>
  </sheetData>
  <sheetProtection/>
  <autoFilter ref="A1:G1"/>
  <printOptions/>
  <pageMargins left="0.7480314960629921" right="0.7480314960629921" top="0.984251968503937" bottom="0.984251968503937" header="0.5118110236220472" footer="0.5118110236220472"/>
  <pageSetup fitToHeight="0" fitToWidth="1" horizontalDpi="600" verticalDpi="600" orientation="landscape" paperSize="8" scale="92" r:id="rId1"/>
  <headerFooter alignWithMargins="0">
    <oddHeader>&amp;C&amp;14&amp;F - &amp;A</oddHeader>
    <oddFooter>&amp;C&amp;14&amp;F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
  <sheetViews>
    <sheetView view="pageBreakPreview" zoomScale="85" zoomScaleNormal="70" zoomScaleSheetLayoutView="85" workbookViewId="0" topLeftCell="A1">
      <selection activeCell="D31" sqref="D31"/>
    </sheetView>
  </sheetViews>
  <sheetFormatPr defaultColWidth="9.140625" defaultRowHeight="12.75"/>
  <cols>
    <col min="1" max="1" width="20.140625" style="8" customWidth="1"/>
    <col min="2" max="2" width="22.7109375" style="8" customWidth="1"/>
    <col min="3" max="3" width="23.421875" style="8" customWidth="1"/>
    <col min="4" max="4" width="17.8515625" style="8" customWidth="1"/>
    <col min="5" max="5" width="19.140625" style="8" customWidth="1"/>
    <col min="6" max="6" width="16.8515625" style="8" customWidth="1"/>
    <col min="7" max="7" width="29.140625" style="8" customWidth="1"/>
    <col min="8" max="8" width="29.421875" style="8" bestFit="1" customWidth="1"/>
    <col min="9" max="16384" width="72.8515625" style="8" customWidth="1"/>
  </cols>
  <sheetData>
    <row r="1" spans="1:9" s="7" customFormat="1" ht="60.75">
      <c r="A1" s="1" t="s">
        <v>4</v>
      </c>
      <c r="B1" s="1" t="s">
        <v>76</v>
      </c>
      <c r="C1" s="1" t="s">
        <v>6</v>
      </c>
      <c r="D1" s="1" t="s">
        <v>7</v>
      </c>
      <c r="E1" s="1" t="s">
        <v>27</v>
      </c>
      <c r="F1" s="1" t="s">
        <v>28</v>
      </c>
      <c r="G1" s="1" t="s">
        <v>9</v>
      </c>
      <c r="H1" s="1" t="s">
        <v>26</v>
      </c>
      <c r="I1" s="1" t="s">
        <v>29</v>
      </c>
    </row>
    <row r="2" spans="1:9" s="14" customFormat="1" ht="118.5" customHeight="1">
      <c r="A2" s="12" t="s">
        <v>40</v>
      </c>
      <c r="B2" s="12" t="s">
        <v>77</v>
      </c>
      <c r="C2" s="12" t="s">
        <v>47</v>
      </c>
      <c r="D2" s="12" t="s">
        <v>56</v>
      </c>
      <c r="E2" s="39">
        <v>5.125643</v>
      </c>
      <c r="F2" s="39">
        <v>5.125643</v>
      </c>
      <c r="G2" s="16" t="s">
        <v>86</v>
      </c>
      <c r="H2" s="13" t="s">
        <v>3</v>
      </c>
      <c r="I2" s="17" t="s">
        <v>87</v>
      </c>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77" r:id="rId1"/>
  <headerFooter alignWithMargins="0">
    <oddHeader>&amp;C&amp;14&amp;F - &amp;A</oddHeader>
    <oddFooter>&amp;C&amp;14&amp;F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8"/>
  <sheetViews>
    <sheetView view="pageBreakPreview" zoomScale="85" zoomScaleSheetLayoutView="85" workbookViewId="0" topLeftCell="A1">
      <selection activeCell="B7" sqref="B7"/>
    </sheetView>
  </sheetViews>
  <sheetFormatPr defaultColWidth="9.140625" defaultRowHeight="12.75"/>
  <cols>
    <col min="1" max="1" width="35.140625" style="6" customWidth="1"/>
    <col min="2" max="2" width="53.140625" style="6" customWidth="1"/>
    <col min="3" max="3" width="17.8515625" style="6" customWidth="1"/>
    <col min="4" max="4" width="9.8515625" style="6" bestFit="1" customWidth="1"/>
    <col min="5" max="5" width="17.8515625" style="6" customWidth="1"/>
    <col min="6" max="6" width="9.8515625" style="6" bestFit="1" customWidth="1"/>
    <col min="7" max="7" width="17.8515625" style="6" customWidth="1"/>
    <col min="8" max="8" width="10.8515625" style="6" bestFit="1" customWidth="1"/>
    <col min="9" max="9" width="17.8515625" style="6" customWidth="1"/>
    <col min="10" max="10" width="9.8515625" style="6" bestFit="1" customWidth="1"/>
    <col min="11" max="11" width="17.8515625" style="6" customWidth="1"/>
    <col min="12" max="12" width="14.8515625" style="6" bestFit="1" customWidth="1"/>
    <col min="13" max="13" width="18.28125" style="6" customWidth="1"/>
    <col min="14" max="14" width="15.7109375" style="6" customWidth="1"/>
    <col min="15" max="15" width="28.421875" style="6" bestFit="1" customWidth="1"/>
    <col min="16" max="16" width="25.57421875" style="6" bestFit="1" customWidth="1"/>
    <col min="17" max="17" width="22.57421875" style="6" bestFit="1" customWidth="1"/>
    <col min="18" max="16384" width="9.140625" style="6" customWidth="1"/>
  </cols>
  <sheetData>
    <row r="1" spans="1:17" s="5" customFormat="1" ht="42.75">
      <c r="A1" s="1" t="s">
        <v>4</v>
      </c>
      <c r="B1" s="1" t="s">
        <v>11</v>
      </c>
      <c r="C1" s="4" t="s">
        <v>12</v>
      </c>
      <c r="D1" s="4" t="s">
        <v>13</v>
      </c>
      <c r="E1" s="4" t="s">
        <v>14</v>
      </c>
      <c r="F1" s="4" t="s">
        <v>15</v>
      </c>
      <c r="G1" s="4" t="s">
        <v>16</v>
      </c>
      <c r="H1" s="4" t="s">
        <v>17</v>
      </c>
      <c r="I1" s="4" t="s">
        <v>18</v>
      </c>
      <c r="J1" s="4" t="s">
        <v>19</v>
      </c>
      <c r="K1" s="4" t="s">
        <v>20</v>
      </c>
      <c r="L1" s="4" t="s">
        <v>21</v>
      </c>
      <c r="M1" s="4" t="s">
        <v>22</v>
      </c>
      <c r="N1" s="4" t="s">
        <v>23</v>
      </c>
      <c r="O1" s="11" t="s">
        <v>24</v>
      </c>
      <c r="P1" s="11" t="s">
        <v>25</v>
      </c>
      <c r="Q1" s="4" t="s">
        <v>26</v>
      </c>
    </row>
    <row r="2" spans="1:17" s="25" customFormat="1" ht="15.75">
      <c r="A2" s="25" t="s">
        <v>40</v>
      </c>
      <c r="B2" s="26" t="s">
        <v>92</v>
      </c>
      <c r="C2" s="27">
        <v>1</v>
      </c>
      <c r="D2" s="27">
        <v>1</v>
      </c>
      <c r="E2" s="28">
        <v>1</v>
      </c>
      <c r="F2" s="28">
        <v>1</v>
      </c>
      <c r="G2" s="27">
        <v>28</v>
      </c>
      <c r="H2" s="27">
        <v>28</v>
      </c>
      <c r="I2" s="27">
        <v>59</v>
      </c>
      <c r="J2" s="27">
        <v>59</v>
      </c>
      <c r="K2" s="29">
        <v>0</v>
      </c>
      <c r="L2" s="30">
        <v>0</v>
      </c>
      <c r="M2" s="29">
        <v>0</v>
      </c>
      <c r="N2" s="30">
        <f aca="true" t="shared" si="0" ref="N2:N7">SUM(M2)</f>
        <v>0</v>
      </c>
      <c r="O2" s="29">
        <f aca="true" t="shared" si="1" ref="O2:O7">SUM(C2,E2,G2,I2,M2)</f>
        <v>89</v>
      </c>
      <c r="P2" s="30">
        <f aca="true" t="shared" si="2" ref="P2:P7">SUM(O2)</f>
        <v>89</v>
      </c>
      <c r="Q2" s="31">
        <v>41487</v>
      </c>
    </row>
    <row r="3" spans="1:17" s="25" customFormat="1" ht="15.75">
      <c r="A3" s="25" t="s">
        <v>40</v>
      </c>
      <c r="B3" s="26" t="s">
        <v>93</v>
      </c>
      <c r="C3" s="27">
        <v>332</v>
      </c>
      <c r="D3" s="27">
        <v>332</v>
      </c>
      <c r="E3" s="28">
        <v>100</v>
      </c>
      <c r="F3" s="28">
        <v>100</v>
      </c>
      <c r="G3" s="27">
        <v>37</v>
      </c>
      <c r="H3" s="27">
        <v>37</v>
      </c>
      <c r="I3" s="27">
        <v>1</v>
      </c>
      <c r="J3" s="27">
        <v>1</v>
      </c>
      <c r="K3" s="29">
        <v>0</v>
      </c>
      <c r="L3" s="30">
        <v>0</v>
      </c>
      <c r="M3" s="29">
        <v>0</v>
      </c>
      <c r="N3" s="30">
        <f t="shared" si="0"/>
        <v>0</v>
      </c>
      <c r="O3" s="29">
        <f t="shared" si="1"/>
        <v>470</v>
      </c>
      <c r="P3" s="30">
        <f t="shared" si="2"/>
        <v>470</v>
      </c>
      <c r="Q3" s="31">
        <v>41487</v>
      </c>
    </row>
    <row r="4" spans="1:17" s="25" customFormat="1" ht="15.75">
      <c r="A4" s="25" t="s">
        <v>40</v>
      </c>
      <c r="B4" s="26" t="s">
        <v>77</v>
      </c>
      <c r="C4" s="27">
        <v>72</v>
      </c>
      <c r="D4" s="27">
        <v>72</v>
      </c>
      <c r="E4" s="28">
        <v>23</v>
      </c>
      <c r="F4" s="28">
        <v>23</v>
      </c>
      <c r="G4" s="27">
        <v>7</v>
      </c>
      <c r="H4" s="27">
        <v>7</v>
      </c>
      <c r="I4" s="27">
        <v>5</v>
      </c>
      <c r="J4" s="27">
        <v>5</v>
      </c>
      <c r="K4" s="29">
        <v>0</v>
      </c>
      <c r="L4" s="30">
        <v>0</v>
      </c>
      <c r="M4" s="29">
        <v>77</v>
      </c>
      <c r="N4" s="30">
        <f t="shared" si="0"/>
        <v>77</v>
      </c>
      <c r="O4" s="29">
        <f t="shared" si="1"/>
        <v>184</v>
      </c>
      <c r="P4" s="30">
        <f t="shared" si="2"/>
        <v>184</v>
      </c>
      <c r="Q4" s="31">
        <v>41487</v>
      </c>
    </row>
    <row r="5" spans="1:17" s="32" customFormat="1" ht="15.75">
      <c r="A5" s="25" t="s">
        <v>40</v>
      </c>
      <c r="B5" s="26" t="s">
        <v>94</v>
      </c>
      <c r="C5" s="32">
        <v>1</v>
      </c>
      <c r="D5" s="32">
        <v>1</v>
      </c>
      <c r="E5" s="28">
        <v>2</v>
      </c>
      <c r="F5" s="28">
        <v>2</v>
      </c>
      <c r="G5" s="32">
        <v>2</v>
      </c>
      <c r="H5" s="32">
        <v>2</v>
      </c>
      <c r="I5" s="32">
        <v>1</v>
      </c>
      <c r="J5" s="32">
        <v>1</v>
      </c>
      <c r="K5" s="29">
        <v>0</v>
      </c>
      <c r="L5" s="30">
        <v>0</v>
      </c>
      <c r="M5" s="32">
        <v>0</v>
      </c>
      <c r="N5" s="30">
        <f t="shared" si="0"/>
        <v>0</v>
      </c>
      <c r="O5" s="29">
        <f t="shared" si="1"/>
        <v>6</v>
      </c>
      <c r="P5" s="30">
        <f t="shared" si="2"/>
        <v>6</v>
      </c>
      <c r="Q5" s="31">
        <v>41487</v>
      </c>
    </row>
    <row r="6" spans="1:17" s="32" customFormat="1" ht="15.75">
      <c r="A6" s="25" t="s">
        <v>40</v>
      </c>
      <c r="B6" s="26" t="s">
        <v>95</v>
      </c>
      <c r="C6" s="32">
        <v>1</v>
      </c>
      <c r="D6" s="32">
        <v>1</v>
      </c>
      <c r="E6" s="28">
        <v>3</v>
      </c>
      <c r="F6" s="28">
        <v>3</v>
      </c>
      <c r="G6" s="32">
        <v>6</v>
      </c>
      <c r="H6" s="32">
        <v>6</v>
      </c>
      <c r="I6" s="32">
        <v>1</v>
      </c>
      <c r="J6" s="32">
        <v>1</v>
      </c>
      <c r="K6" s="29">
        <v>0</v>
      </c>
      <c r="L6" s="30">
        <v>0</v>
      </c>
      <c r="M6" s="32">
        <v>0</v>
      </c>
      <c r="N6" s="30">
        <f t="shared" si="0"/>
        <v>0</v>
      </c>
      <c r="O6" s="29">
        <f t="shared" si="1"/>
        <v>11</v>
      </c>
      <c r="P6" s="30">
        <f t="shared" si="2"/>
        <v>11</v>
      </c>
      <c r="Q6" s="31">
        <v>41487</v>
      </c>
    </row>
    <row r="7" spans="1:17" s="32" customFormat="1" ht="15.75">
      <c r="A7" s="25" t="s">
        <v>40</v>
      </c>
      <c r="B7" s="28" t="s">
        <v>96</v>
      </c>
      <c r="C7" s="32">
        <v>0</v>
      </c>
      <c r="D7" s="32">
        <v>0</v>
      </c>
      <c r="E7" s="28">
        <v>0</v>
      </c>
      <c r="F7" s="28">
        <v>0</v>
      </c>
      <c r="G7" s="32">
        <v>1</v>
      </c>
      <c r="H7" s="32">
        <v>1</v>
      </c>
      <c r="I7" s="32">
        <v>0</v>
      </c>
      <c r="J7" s="32">
        <v>0</v>
      </c>
      <c r="K7" s="29">
        <v>0</v>
      </c>
      <c r="L7" s="30">
        <v>0</v>
      </c>
      <c r="M7" s="32">
        <v>0</v>
      </c>
      <c r="N7" s="30">
        <f t="shared" si="0"/>
        <v>0</v>
      </c>
      <c r="O7" s="29">
        <f t="shared" si="1"/>
        <v>1</v>
      </c>
      <c r="P7" s="30">
        <f t="shared" si="2"/>
        <v>1</v>
      </c>
      <c r="Q7" s="31">
        <v>41487</v>
      </c>
    </row>
    <row r="8" spans="1:17" s="38" customFormat="1" ht="15.75">
      <c r="A8" s="33"/>
      <c r="B8" s="34"/>
      <c r="C8" s="35">
        <f aca="true" t="shared" si="3" ref="C8:P8">SUM(C2:C7)</f>
        <v>407</v>
      </c>
      <c r="D8" s="36">
        <f t="shared" si="3"/>
        <v>407</v>
      </c>
      <c r="E8" s="35">
        <f t="shared" si="3"/>
        <v>129</v>
      </c>
      <c r="F8" s="36">
        <f t="shared" si="3"/>
        <v>129</v>
      </c>
      <c r="G8" s="35">
        <f t="shared" si="3"/>
        <v>81</v>
      </c>
      <c r="H8" s="36">
        <f t="shared" si="3"/>
        <v>81</v>
      </c>
      <c r="I8" s="35">
        <f t="shared" si="3"/>
        <v>67</v>
      </c>
      <c r="J8" s="36">
        <f t="shared" si="3"/>
        <v>67</v>
      </c>
      <c r="K8" s="35">
        <f t="shared" si="3"/>
        <v>0</v>
      </c>
      <c r="L8" s="36">
        <f t="shared" si="3"/>
        <v>0</v>
      </c>
      <c r="M8" s="35">
        <f t="shared" si="3"/>
        <v>77</v>
      </c>
      <c r="N8" s="36">
        <f t="shared" si="3"/>
        <v>77</v>
      </c>
      <c r="O8" s="35">
        <f t="shared" si="3"/>
        <v>761</v>
      </c>
      <c r="P8" s="36">
        <f t="shared" si="3"/>
        <v>761</v>
      </c>
      <c r="Q8" s="37"/>
    </row>
  </sheetData>
  <sheetProtection/>
  <autoFilter ref="B1:AA4"/>
  <printOptions/>
  <pageMargins left="0.7480314960629921" right="0.7480314960629921" top="0.984251968503937" bottom="0.984251968503937" header="0.5118110236220472" footer="0.5118110236220472"/>
  <pageSetup fitToHeight="0" fitToWidth="1" horizontalDpi="600" verticalDpi="600" orientation="landscape" paperSize="8" scale="57" r:id="rId1"/>
  <headerFooter alignWithMargins="0">
    <oddHeader>&amp;C&amp;14&amp;F - &amp;A</oddHeader>
    <oddFooter>&amp;C&amp;14&amp;F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
  <sheetViews>
    <sheetView view="pageBreakPreview" zoomScale="85" zoomScaleNormal="70" zoomScaleSheetLayoutView="85" workbookViewId="0" topLeftCell="A1">
      <selection activeCell="F36" sqref="F36"/>
    </sheetView>
  </sheetViews>
  <sheetFormatPr defaultColWidth="9.140625" defaultRowHeight="12.75"/>
  <cols>
    <col min="1" max="1" width="20.140625" style="0" customWidth="1"/>
    <col min="2" max="2" width="22.7109375" style="0" customWidth="1"/>
    <col min="3" max="3" width="23.421875" style="0" customWidth="1"/>
    <col min="4" max="4" width="17.8515625" style="0" customWidth="1"/>
    <col min="5" max="5" width="19.140625" style="0" customWidth="1"/>
    <col min="6" max="6" width="16.8515625" style="0" customWidth="1"/>
    <col min="7" max="7" width="21.57421875" style="0" customWidth="1"/>
    <col min="8" max="8" width="81.8515625" style="0" customWidth="1"/>
    <col min="9" max="16384" width="72.8515625" style="0" customWidth="1"/>
  </cols>
  <sheetData>
    <row r="1" spans="1:7" ht="60.75">
      <c r="A1" s="1" t="s">
        <v>4</v>
      </c>
      <c r="B1" s="1" t="s">
        <v>6</v>
      </c>
      <c r="C1" s="1" t="s">
        <v>30</v>
      </c>
      <c r="D1" s="1" t="s">
        <v>31</v>
      </c>
      <c r="E1" s="1" t="s">
        <v>8</v>
      </c>
      <c r="F1" s="1" t="s">
        <v>32</v>
      </c>
      <c r="G1" s="1" t="s">
        <v>33</v>
      </c>
    </row>
    <row r="2" spans="1:8" s="14" customFormat="1" ht="115.5" customHeight="1">
      <c r="A2" s="12" t="s">
        <v>40</v>
      </c>
      <c r="B2" s="12" t="s">
        <v>45</v>
      </c>
      <c r="C2" s="12" t="s">
        <v>46</v>
      </c>
      <c r="D2" s="12"/>
      <c r="E2" s="12"/>
      <c r="F2" s="16"/>
      <c r="G2" s="13"/>
      <c r="H2" s="17"/>
    </row>
  </sheetData>
  <printOptions/>
  <pageMargins left="0.7480314960629921" right="0.7480314960629921" top="0.984251968503937" bottom="0.984251968503937" header="0.5118110236220472" footer="0.5118110236220472"/>
  <pageSetup fitToHeight="0" fitToWidth="1" horizontalDpi="600" verticalDpi="600" orientation="landscape" paperSize="8" r:id="rId1"/>
  <headerFooter alignWithMargins="0">
    <oddHeader>&amp;C&amp;14&amp;F - &amp;A</oddHeader>
    <oddFooter>&amp;C&amp;14&amp;F -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tabSelected="1" zoomScaleSheetLayoutView="70" workbookViewId="0" topLeftCell="B4">
      <selection activeCell="H8" sqref="H8"/>
    </sheetView>
  </sheetViews>
  <sheetFormatPr defaultColWidth="9.140625" defaultRowHeight="120" customHeight="1"/>
  <cols>
    <col min="1" max="1" width="20.140625" style="45" customWidth="1"/>
    <col min="2" max="2" width="22.7109375" style="45" customWidth="1"/>
    <col min="3" max="3" width="23.421875" style="45" customWidth="1"/>
    <col min="4" max="4" width="17.8515625" style="45" customWidth="1"/>
    <col min="5" max="5" width="19.140625" style="45" customWidth="1"/>
    <col min="6" max="6" width="16.8515625" style="45" customWidth="1"/>
    <col min="7" max="7" width="21.57421875" style="45" customWidth="1"/>
    <col min="8" max="8" width="81.8515625" style="42" customWidth="1"/>
    <col min="9" max="16384" width="72.8515625" style="45" customWidth="1"/>
  </cols>
  <sheetData>
    <row r="1" spans="1:8" s="43" customFormat="1" ht="40.5">
      <c r="A1" s="15" t="s">
        <v>4</v>
      </c>
      <c r="B1" s="15" t="s">
        <v>34</v>
      </c>
      <c r="C1" s="15" t="s">
        <v>6</v>
      </c>
      <c r="D1" s="15" t="s">
        <v>9</v>
      </c>
      <c r="E1" s="15" t="s">
        <v>35</v>
      </c>
      <c r="F1" s="9" t="s">
        <v>36</v>
      </c>
      <c r="G1" s="15" t="s">
        <v>37</v>
      </c>
      <c r="H1" s="10" t="s">
        <v>38</v>
      </c>
    </row>
    <row r="2" spans="1:8" s="44" customFormat="1" ht="120" customHeight="1">
      <c r="A2" s="12" t="s">
        <v>40</v>
      </c>
      <c r="B2" s="12" t="s">
        <v>48</v>
      </c>
      <c r="C2" s="12" t="s">
        <v>49</v>
      </c>
      <c r="D2" s="12" t="s">
        <v>50</v>
      </c>
      <c r="E2" s="12">
        <v>25360</v>
      </c>
      <c r="F2" s="16" t="s">
        <v>51</v>
      </c>
      <c r="G2" s="13" t="s">
        <v>52</v>
      </c>
      <c r="H2" s="23" t="s">
        <v>78</v>
      </c>
    </row>
    <row r="3" spans="1:8" s="44" customFormat="1" ht="120" customHeight="1">
      <c r="A3" s="12" t="s">
        <v>40</v>
      </c>
      <c r="B3" s="12" t="s">
        <v>64</v>
      </c>
      <c r="C3" s="12" t="s">
        <v>49</v>
      </c>
      <c r="D3" s="12" t="s">
        <v>50</v>
      </c>
      <c r="E3" s="12">
        <v>30000</v>
      </c>
      <c r="F3" s="16" t="s">
        <v>51</v>
      </c>
      <c r="G3" s="13" t="s">
        <v>65</v>
      </c>
      <c r="H3" s="23" t="s">
        <v>79</v>
      </c>
    </row>
    <row r="4" spans="1:8" s="44" customFormat="1" ht="120" customHeight="1">
      <c r="A4" s="12" t="s">
        <v>40</v>
      </c>
      <c r="B4" s="12" t="s">
        <v>48</v>
      </c>
      <c r="C4" s="12" t="s">
        <v>49</v>
      </c>
      <c r="D4" s="12" t="s">
        <v>50</v>
      </c>
      <c r="E4" s="12">
        <v>46000</v>
      </c>
      <c r="F4" s="16" t="s">
        <v>54</v>
      </c>
      <c r="G4" s="13" t="s">
        <v>68</v>
      </c>
      <c r="H4" s="23" t="s">
        <v>89</v>
      </c>
    </row>
    <row r="5" spans="1:8" s="44" customFormat="1" ht="120" customHeight="1">
      <c r="A5" s="12" t="s">
        <v>40</v>
      </c>
      <c r="B5" s="12" t="s">
        <v>69</v>
      </c>
      <c r="C5" s="12" t="s">
        <v>49</v>
      </c>
      <c r="D5" s="12" t="s">
        <v>50</v>
      </c>
      <c r="E5" s="12">
        <v>335000</v>
      </c>
      <c r="F5" s="16" t="s">
        <v>70</v>
      </c>
      <c r="G5" s="13" t="s">
        <v>71</v>
      </c>
      <c r="H5" s="23" t="s">
        <v>84</v>
      </c>
    </row>
    <row r="6" spans="1:8" s="44" customFormat="1" ht="120" customHeight="1">
      <c r="A6" s="12" t="s">
        <v>40</v>
      </c>
      <c r="B6" s="12" t="s">
        <v>53</v>
      </c>
      <c r="C6" s="12" t="s">
        <v>49</v>
      </c>
      <c r="D6" s="12" t="s">
        <v>50</v>
      </c>
      <c r="E6" s="12">
        <v>800000</v>
      </c>
      <c r="F6" s="16" t="s">
        <v>54</v>
      </c>
      <c r="G6" s="40" t="s">
        <v>55</v>
      </c>
      <c r="H6" s="23" t="s">
        <v>85</v>
      </c>
    </row>
    <row r="7" spans="1:8" s="44" customFormat="1" ht="120" customHeight="1">
      <c r="A7" s="12" t="s">
        <v>40</v>
      </c>
      <c r="B7" s="12" t="s">
        <v>83</v>
      </c>
      <c r="C7" s="12" t="s">
        <v>49</v>
      </c>
      <c r="D7" s="12" t="s">
        <v>50</v>
      </c>
      <c r="E7" s="12">
        <v>750000</v>
      </c>
      <c r="F7" s="16" t="s">
        <v>70</v>
      </c>
      <c r="G7" s="40" t="s">
        <v>90</v>
      </c>
      <c r="H7" s="23" t="s">
        <v>80</v>
      </c>
    </row>
    <row r="8" spans="1:8" s="44" customFormat="1" ht="120" customHeight="1">
      <c r="A8" s="12" t="s">
        <v>40</v>
      </c>
      <c r="B8" s="12" t="s">
        <v>62</v>
      </c>
      <c r="C8" s="12" t="s">
        <v>49</v>
      </c>
      <c r="D8" s="12" t="s">
        <v>50</v>
      </c>
      <c r="E8" s="12">
        <v>60000</v>
      </c>
      <c r="F8" s="16" t="s">
        <v>51</v>
      </c>
      <c r="G8" s="13" t="s">
        <v>91</v>
      </c>
      <c r="H8" s="23" t="s">
        <v>97</v>
      </c>
    </row>
    <row r="9" spans="1:8" s="44" customFormat="1" ht="120" customHeight="1">
      <c r="A9" s="12" t="s">
        <v>40</v>
      </c>
      <c r="B9" s="12" t="s">
        <v>63</v>
      </c>
      <c r="C9" s="12" t="s">
        <v>49</v>
      </c>
      <c r="D9" s="12" t="s">
        <v>50</v>
      </c>
      <c r="E9" s="12">
        <v>20000</v>
      </c>
      <c r="F9" s="16" t="s">
        <v>51</v>
      </c>
      <c r="G9" s="13" t="s">
        <v>91</v>
      </c>
      <c r="H9" s="23" t="s">
        <v>97</v>
      </c>
    </row>
    <row r="10" spans="1:8" s="44" customFormat="1" ht="120" customHeight="1">
      <c r="A10" s="12" t="s">
        <v>40</v>
      </c>
      <c r="B10" s="12" t="s">
        <v>62</v>
      </c>
      <c r="C10" s="12" t="s">
        <v>49</v>
      </c>
      <c r="D10" s="12" t="s">
        <v>50</v>
      </c>
      <c r="E10" s="12">
        <v>750000</v>
      </c>
      <c r="F10" s="16" t="s">
        <v>54</v>
      </c>
      <c r="G10" s="13" t="s">
        <v>91</v>
      </c>
      <c r="H10" s="23" t="s">
        <v>97</v>
      </c>
    </row>
    <row r="11" spans="1:8" s="44" customFormat="1" ht="120" customHeight="1">
      <c r="A11" s="12" t="s">
        <v>40</v>
      </c>
      <c r="B11" s="12" t="s">
        <v>81</v>
      </c>
      <c r="C11" s="12" t="s">
        <v>49</v>
      </c>
      <c r="D11" s="12" t="s">
        <v>50</v>
      </c>
      <c r="E11" s="12">
        <v>1000000</v>
      </c>
      <c r="F11" s="16" t="s">
        <v>54</v>
      </c>
      <c r="G11" s="13" t="s">
        <v>91</v>
      </c>
      <c r="H11" s="23" t="s">
        <v>97</v>
      </c>
    </row>
    <row r="12" spans="1:8" s="44" customFormat="1" ht="120" customHeight="1">
      <c r="A12" s="12" t="s">
        <v>40</v>
      </c>
      <c r="B12" s="12" t="s">
        <v>63</v>
      </c>
      <c r="C12" s="12" t="s">
        <v>49</v>
      </c>
      <c r="D12" s="12" t="s">
        <v>50</v>
      </c>
      <c r="E12" s="12">
        <v>437000</v>
      </c>
      <c r="F12" s="16" t="s">
        <v>70</v>
      </c>
      <c r="G12" s="13" t="s">
        <v>91</v>
      </c>
      <c r="H12" s="23" t="s">
        <v>97</v>
      </c>
    </row>
    <row r="13" spans="1:8" s="44" customFormat="1" ht="120" customHeight="1">
      <c r="A13" s="12" t="s">
        <v>40</v>
      </c>
      <c r="B13" s="12" t="s">
        <v>63</v>
      </c>
      <c r="C13" s="12" t="s">
        <v>49</v>
      </c>
      <c r="D13" s="12" t="s">
        <v>50</v>
      </c>
      <c r="E13" s="12">
        <v>60000</v>
      </c>
      <c r="F13" s="16" t="s">
        <v>70</v>
      </c>
      <c r="G13" s="13" t="s">
        <v>91</v>
      </c>
      <c r="H13" s="23" t="s">
        <v>97</v>
      </c>
    </row>
    <row r="14" spans="1:8" s="44" customFormat="1" ht="120" customHeight="1">
      <c r="A14" s="12" t="s">
        <v>40</v>
      </c>
      <c r="B14" s="12" t="s">
        <v>63</v>
      </c>
      <c r="C14" s="12" t="s">
        <v>49</v>
      </c>
      <c r="D14" s="12" t="s">
        <v>50</v>
      </c>
      <c r="E14" s="12">
        <v>250000</v>
      </c>
      <c r="F14" s="16" t="s">
        <v>70</v>
      </c>
      <c r="G14" s="13" t="s">
        <v>91</v>
      </c>
      <c r="H14" s="23" t="s">
        <v>97</v>
      </c>
    </row>
    <row r="15" spans="1:8" s="44" customFormat="1" ht="120" customHeight="1">
      <c r="A15" s="12" t="s">
        <v>40</v>
      </c>
      <c r="B15" s="12" t="s">
        <v>62</v>
      </c>
      <c r="C15" s="12" t="s">
        <v>49</v>
      </c>
      <c r="D15" s="12" t="s">
        <v>50</v>
      </c>
      <c r="E15" s="12">
        <v>90000</v>
      </c>
      <c r="F15" s="16" t="s">
        <v>51</v>
      </c>
      <c r="G15" s="13" t="s">
        <v>66</v>
      </c>
      <c r="H15" s="23" t="s">
        <v>57</v>
      </c>
    </row>
    <row r="16" spans="1:8" s="44" customFormat="1" ht="120" customHeight="1">
      <c r="A16" s="12" t="s">
        <v>40</v>
      </c>
      <c r="B16" s="12" t="s">
        <v>62</v>
      </c>
      <c r="C16" s="12" t="s">
        <v>49</v>
      </c>
      <c r="D16" s="12" t="s">
        <v>50</v>
      </c>
      <c r="E16" s="12">
        <v>159000</v>
      </c>
      <c r="F16" s="16" t="s">
        <v>51</v>
      </c>
      <c r="G16" s="13" t="s">
        <v>67</v>
      </c>
      <c r="H16" s="23" t="s">
        <v>57</v>
      </c>
    </row>
    <row r="17" spans="1:8" s="44" customFormat="1" ht="120" customHeight="1">
      <c r="A17" s="12" t="s">
        <v>40</v>
      </c>
      <c r="B17" s="12" t="s">
        <v>62</v>
      </c>
      <c r="C17" s="12" t="s">
        <v>49</v>
      </c>
      <c r="D17" s="12" t="s">
        <v>50</v>
      </c>
      <c r="E17" s="12">
        <v>163550</v>
      </c>
      <c r="F17" s="16" t="s">
        <v>54</v>
      </c>
      <c r="G17" s="13" t="s">
        <v>72</v>
      </c>
      <c r="H17" s="23" t="s">
        <v>88</v>
      </c>
    </row>
    <row r="18" spans="1:8" s="44" customFormat="1" ht="120" customHeight="1">
      <c r="A18" s="12" t="s">
        <v>40</v>
      </c>
      <c r="B18" s="12" t="s">
        <v>62</v>
      </c>
      <c r="C18" s="12" t="s">
        <v>49</v>
      </c>
      <c r="D18" s="12" t="s">
        <v>50</v>
      </c>
      <c r="E18" s="12">
        <v>62400</v>
      </c>
      <c r="F18" s="16" t="s">
        <v>54</v>
      </c>
      <c r="G18" s="13" t="s">
        <v>0</v>
      </c>
      <c r="H18" s="23" t="s">
        <v>88</v>
      </c>
    </row>
    <row r="19" spans="1:8" s="44" customFormat="1" ht="131.25" customHeight="1">
      <c r="A19" s="12" t="s">
        <v>40</v>
      </c>
      <c r="B19" s="12" t="s">
        <v>62</v>
      </c>
      <c r="C19" s="12" t="s">
        <v>49</v>
      </c>
      <c r="D19" s="12" t="s">
        <v>50</v>
      </c>
      <c r="E19" s="12">
        <v>223360</v>
      </c>
      <c r="F19" s="16" t="s">
        <v>70</v>
      </c>
      <c r="G19" s="13" t="s">
        <v>73</v>
      </c>
      <c r="H19" s="23" t="s">
        <v>88</v>
      </c>
    </row>
    <row r="20" spans="1:8" s="44" customFormat="1" ht="120" customHeight="1">
      <c r="A20" s="12" t="s">
        <v>40</v>
      </c>
      <c r="B20" s="12" t="s">
        <v>62</v>
      </c>
      <c r="C20" s="12" t="s">
        <v>49</v>
      </c>
      <c r="D20" s="12" t="s">
        <v>50</v>
      </c>
      <c r="E20" s="12">
        <v>25000</v>
      </c>
      <c r="F20" s="16" t="s">
        <v>70</v>
      </c>
      <c r="G20" s="13" t="s">
        <v>74</v>
      </c>
      <c r="H20" s="23" t="s">
        <v>58</v>
      </c>
    </row>
    <row r="21" spans="1:8" s="44" customFormat="1" ht="120" customHeight="1">
      <c r="A21" s="12" t="s">
        <v>40</v>
      </c>
      <c r="B21" s="12" t="s">
        <v>62</v>
      </c>
      <c r="C21" s="12" t="s">
        <v>49</v>
      </c>
      <c r="D21" s="12" t="s">
        <v>50</v>
      </c>
      <c r="E21" s="12">
        <v>140000</v>
      </c>
      <c r="F21" s="16" t="s">
        <v>70</v>
      </c>
      <c r="G21" s="13" t="s">
        <v>75</v>
      </c>
      <c r="H21" s="23" t="s">
        <v>59</v>
      </c>
    </row>
    <row r="22" spans="1:8" s="44" customFormat="1" ht="120" customHeight="1">
      <c r="A22" s="12" t="s">
        <v>40</v>
      </c>
      <c r="B22" s="12" t="s">
        <v>62</v>
      </c>
      <c r="C22" s="12" t="s">
        <v>49</v>
      </c>
      <c r="D22" s="12" t="s">
        <v>50</v>
      </c>
      <c r="E22" s="12">
        <v>5600</v>
      </c>
      <c r="F22" s="16" t="s">
        <v>54</v>
      </c>
      <c r="G22" s="13" t="s">
        <v>82</v>
      </c>
      <c r="H22" s="23" t="s">
        <v>60</v>
      </c>
    </row>
    <row r="23" spans="1:8" s="44" customFormat="1" ht="120" customHeight="1">
      <c r="A23" s="18" t="s">
        <v>40</v>
      </c>
      <c r="B23" s="18" t="s">
        <v>62</v>
      </c>
      <c r="C23" s="18" t="s">
        <v>49</v>
      </c>
      <c r="D23" s="18" t="s">
        <v>50</v>
      </c>
      <c r="E23" s="18">
        <v>300000</v>
      </c>
      <c r="F23" s="19" t="s">
        <v>70</v>
      </c>
      <c r="G23" s="20" t="s">
        <v>1</v>
      </c>
      <c r="H23" s="23" t="s">
        <v>61</v>
      </c>
    </row>
    <row r="24" spans="1:8" s="44" customFormat="1" ht="120" customHeight="1">
      <c r="A24" s="12" t="s">
        <v>40</v>
      </c>
      <c r="B24" s="12" t="s">
        <v>62</v>
      </c>
      <c r="C24" s="12" t="s">
        <v>49</v>
      </c>
      <c r="D24" s="12" t="s">
        <v>50</v>
      </c>
      <c r="E24" s="12">
        <v>300000</v>
      </c>
      <c r="F24" s="16" t="s">
        <v>70</v>
      </c>
      <c r="G24" s="13" t="s">
        <v>2</v>
      </c>
      <c r="H24" s="23" t="s">
        <v>61</v>
      </c>
    </row>
    <row r="25" spans="1:8" s="44" customFormat="1" ht="15.75">
      <c r="A25" s="21"/>
      <c r="B25" s="21"/>
      <c r="C25" s="21"/>
      <c r="D25" s="21"/>
      <c r="E25" s="24">
        <f>SUM(E2:E24)</f>
        <v>6032270</v>
      </c>
      <c r="F25" s="17"/>
      <c r="G25" s="22"/>
      <c r="H25" s="17"/>
    </row>
    <row r="31" ht="120" customHeight="1">
      <c r="H31" s="41"/>
    </row>
  </sheetData>
  <dataValidations count="2">
    <dataValidation errorStyle="warning" type="list" allowBlank="1" showInputMessage="1" showErrorMessage="1" errorTitle="Invalid Entry" error="Please choose an Organisation Name from the list. If it is not in the list, please enter a new name on the &quot;Drop-down list&quot; workbook. " sqref="B7">
      <formula1>Oranigsation_Name</formula1>
    </dataValidation>
    <dataValidation allowBlank="1" showInputMessage="1" showErrorMessage="1" promptTitle="The Role" prompt="The Role - Outline the scope of the proposed assignment. Explain how the assignment will contribute to the delivery of the Business Stream’s delivery targets. *" sqref="H7"/>
  </dataValidations>
  <printOptions/>
  <pageMargins left="0.7480314960629921" right="0.7480314960629921" top="0.984251968503937" bottom="0.984251968503937" header="0.5118110236220472" footer="0.5118110236220472"/>
  <pageSetup draft="1" fitToHeight="0" fitToWidth="1" horizontalDpi="600" verticalDpi="600" orientation="landscape" paperSize="8" scale="87" r:id="rId1"/>
  <headerFooter alignWithMargins="0">
    <oddHeader>&amp;C&amp;14&amp;F - &amp;A</oddHeader>
    <oddFooter>&amp;C&amp;14&amp;F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- 1 April - 31 June 2013</dc:title>
  <dc:subject>Spending approvals</dc:subject>
  <dc:creator>MoJ</dc:creator>
  <cp:keywords>spending approvals</cp:keywords>
  <dc:description/>
  <cp:lastModifiedBy>kgx49y</cp:lastModifiedBy>
  <cp:lastPrinted>2013-08-13T09:25:08Z</cp:lastPrinted>
  <dcterms:created xsi:type="dcterms:W3CDTF">2012-05-25T15:05:06Z</dcterms:created>
  <dcterms:modified xsi:type="dcterms:W3CDTF">2013-09-06T16:50:30Z</dcterms:modified>
  <cp:category/>
  <cp:version/>
  <cp:contentType/>
  <cp:contentStatus/>
</cp:coreProperties>
</file>