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<sst xmlns="http://schemas.openxmlformats.org/spreadsheetml/2006/main" count="67" uniqueCount="39">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</sst>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186" fontId="0" fillId="0" borderId="0" xfId="0" applyNumberFormat="1" applyFont="1" applyFill="1" applyAlignment="1" applyProtection="1">
      <alignment vertical="center"/>
      <protection locked="0"/>
    </xf>
    <xf numFmtId="0" fontId="0" fillId="25" borderId="10" xfId="0" applyFill="1" applyBorder="1" applyAlignment="1" applyProtection="1">
      <alignment vertical="center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45">
      <c r="A4" s="19" t="s">
        <v>34</v>
      </c>
      <c r="B4" s="19" t="s">
        <v>35</v>
      </c>
      <c r="C4" s="19" t="s">
        <v>34</v>
      </c>
      <c r="D4" s="20">
        <v>108</v>
      </c>
      <c r="E4" s="20">
        <v>102.8</v>
      </c>
      <c r="F4" s="20">
        <v>187</v>
      </c>
      <c r="G4" s="20">
        <v>180.3</v>
      </c>
      <c r="H4" s="20">
        <v>454</v>
      </c>
      <c r="I4" s="20">
        <v>442.1</v>
      </c>
      <c r="J4" s="20">
        <v>851</v>
      </c>
      <c r="K4" s="20">
        <v>830.7</v>
      </c>
      <c r="L4" s="20">
        <v>81</v>
      </c>
      <c r="M4" s="20">
        <v>80.3</v>
      </c>
      <c r="N4" s="20">
        <v>0</v>
      </c>
      <c r="O4" s="20">
        <v>0</v>
      </c>
      <c r="P4" s="4">
        <f aca="true" t="shared" si="0" ref="P4:Q6">SUM(D4,F4,H4,J4,L4,N4)</f>
        <v>1681</v>
      </c>
      <c r="Q4" s="4">
        <f t="shared" si="0"/>
        <v>1636.2</v>
      </c>
      <c r="R4" s="20">
        <v>44</v>
      </c>
      <c r="S4" s="20">
        <v>44</v>
      </c>
      <c r="T4" s="24">
        <v>0</v>
      </c>
      <c r="U4" s="24">
        <v>0</v>
      </c>
      <c r="V4" s="24">
        <v>0</v>
      </c>
      <c r="W4" s="24">
        <v>0</v>
      </c>
      <c r="X4" s="20">
        <v>12</v>
      </c>
      <c r="Y4" s="20">
        <v>12</v>
      </c>
      <c r="Z4" s="25">
        <f aca="true" t="shared" si="1" ref="Z4:AA6">SUM(R4,T4,V4,X4)</f>
        <v>56</v>
      </c>
      <c r="AA4" s="25">
        <f t="shared" si="1"/>
        <v>56</v>
      </c>
      <c r="AB4" s="4">
        <f aca="true" t="shared" si="2" ref="AB4:AC6">SUM(P4,Z4)</f>
        <v>1737</v>
      </c>
      <c r="AC4" s="4">
        <f t="shared" si="2"/>
        <v>1692.2</v>
      </c>
      <c r="AD4" s="27">
        <v>6904049.18</v>
      </c>
      <c r="AE4" s="28">
        <v>10360.23</v>
      </c>
      <c r="AF4" s="24">
        <v>0</v>
      </c>
      <c r="AG4" s="28">
        <v>45411.95</v>
      </c>
      <c r="AH4" s="28">
        <v>1334790.96</v>
      </c>
      <c r="AI4" s="28">
        <v>462159.57</v>
      </c>
      <c r="AJ4" s="21">
        <f>SUM(AD4:AI4)</f>
        <v>8756771.89</v>
      </c>
      <c r="AK4" s="29">
        <v>158222.01</v>
      </c>
      <c r="AL4" s="29">
        <v>40438.06</v>
      </c>
      <c r="AM4" s="30">
        <f>SUM(AK4:AL4)</f>
        <v>198660.07</v>
      </c>
      <c r="AN4" s="22">
        <f>SUM(AJ4,AM4)</f>
        <v>8955431.96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">
        <f t="shared" si="0"/>
        <v>0</v>
      </c>
      <c r="Q5" s="4">
        <f t="shared" si="0"/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0">
        <v>6</v>
      </c>
      <c r="O6" s="20">
        <v>2.6</v>
      </c>
      <c r="P6" s="4">
        <f t="shared" si="0"/>
        <v>6</v>
      </c>
      <c r="Q6" s="4">
        <f t="shared" si="0"/>
        <v>2.6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2.6</v>
      </c>
      <c r="AD6" s="24">
        <v>0</v>
      </c>
      <c r="AE6" s="28">
        <v>8935.57</v>
      </c>
      <c r="AF6" s="24">
        <v>0</v>
      </c>
      <c r="AG6" s="24">
        <v>0</v>
      </c>
      <c r="AH6" s="24">
        <v>0</v>
      </c>
      <c r="AI6" s="24">
        <v>0</v>
      </c>
      <c r="AJ6" s="21">
        <f>SUM(AD6:AI6)</f>
        <v>8935.57</v>
      </c>
      <c r="AK6" s="24">
        <v>0</v>
      </c>
      <c r="AL6" s="24">
        <v>0</v>
      </c>
      <c r="AM6" s="24">
        <v>0</v>
      </c>
      <c r="AN6" s="22">
        <f>SUM(AJ6,AM6)</f>
        <v>8935.57</v>
      </c>
      <c r="AO6" s="31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AJ5 AF4 D4:D100 AN5 AK5:AM6 F4:F100 H4:H100 J4:J100 L4:L100 X4:X100 R4:R100 T4:T100 V4:V100 N4:N100 AD5:AD6 AF5:AI6 AE5">
    <cfRule type="expression" priority="20" dxfId="0">
      <formula>AND(NOT(ISBLANK(E4)),ISBLANK(D4))</formula>
    </cfRule>
  </conditionalFormatting>
  <conditionalFormatting sqref="E4:E100 G4:G100 I4:I100 K4:K100 M4:M100 Y4:Y100 S4:S100 U4:U100 W4:W100 O4:O100">
    <cfRule type="expression" priority="19" dxfId="0">
      <formula>AND(NOT(ISBLANK(D4)),ISBLANK(E4))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I4:I100 M4:M100 S4:S100 W4:W100 U4:U100 K4:K100 G4:G100 Y4:Y100 E4:E100 O4:O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AF4 X4:X100 D4:D100 L4:L100 R4:R100 V4:V100 T4:T100 J4:J100 H4:H100 F4:F100 AJ5 AD5:AD6 AE5 AN5 AF5:AI6 AK5:AM6 N4:N100">
      <formula1>AF4&gt;=AG4</formula1>
    </dataValidation>
    <dataValidation type="decimal" operator="greaterThan" allowBlank="1" showInputMessage="1" showErrorMessage="1" sqref="AG4:AI4 AK4:AL4 AD4:AE4 AD7:AI100 AK7:AL100 AE6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2012-03-06T10:22:52Z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