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380" yWindow="255" windowWidth="15480" windowHeight="9090" tabRatio="699"/>
  </bookViews>
  <sheets>
    <sheet name="T1" sheetId="29" r:id="rId1"/>
    <sheet name="T2" sheetId="1" r:id="rId2"/>
    <sheet name="T3" sheetId="31" r:id="rId3"/>
    <sheet name="T4" sheetId="32" r:id="rId4"/>
    <sheet name="T5" sheetId="33" r:id="rId5"/>
    <sheet name="T6" sheetId="34" r:id="rId6"/>
    <sheet name="T7" sheetId="3" r:id="rId7"/>
    <sheet name="T8" sheetId="35" r:id="rId8"/>
    <sheet name="T9" sheetId="36" r:id="rId9"/>
    <sheet name="T10" sheetId="37" r:id="rId10"/>
    <sheet name="T11" sheetId="39" r:id="rId11"/>
    <sheet name="T12" sheetId="40" r:id="rId12"/>
    <sheet name="T13" sheetId="41" r:id="rId13"/>
    <sheet name="T14" sheetId="43" r:id="rId14"/>
    <sheet name="T15" sheetId="49" r:id="rId15"/>
    <sheet name="T16" sheetId="50" r:id="rId16"/>
    <sheet name="T17" sheetId="51" r:id="rId17"/>
    <sheet name="T18" sheetId="52" r:id="rId18"/>
    <sheet name="T19" sheetId="53" r:id="rId19"/>
    <sheet name="T20" sheetId="54" r:id="rId20"/>
    <sheet name="T21" sheetId="55" r:id="rId21"/>
    <sheet name="T22" sheetId="56" r:id="rId22"/>
    <sheet name="T23" sheetId="57" r:id="rId23"/>
    <sheet name="T24" sheetId="58" r:id="rId24"/>
    <sheet name="T25" sheetId="48" r:id="rId25"/>
    <sheet name="T26" sheetId="4" r:id="rId26"/>
    <sheet name="T27" sheetId="44" r:id="rId27"/>
    <sheet name="T28" sheetId="45" r:id="rId28"/>
    <sheet name="T29" sheetId="46" r:id="rId29"/>
    <sheet name="T30" sheetId="47" r:id="rId30"/>
    <sheet name="T31" sheetId="8" r:id="rId31"/>
    <sheet name="T32" sheetId="10" r:id="rId32"/>
    <sheet name="T33" sheetId="13" r:id="rId33"/>
    <sheet name="T34" sheetId="59" r:id="rId34"/>
    <sheet name="T35" sheetId="12" r:id="rId35"/>
    <sheet name="T36" sheetId="62" r:id="rId36"/>
    <sheet name="T37" sheetId="14" r:id="rId37"/>
    <sheet name="T38" sheetId="16" r:id="rId38"/>
    <sheet name="T39" sheetId="17" r:id="rId39"/>
    <sheet name="T40" sheetId="27" r:id="rId40"/>
    <sheet name="T41" sheetId="18" r:id="rId41"/>
    <sheet name="T42" sheetId="20" r:id="rId42"/>
    <sheet name="T43" sheetId="22" r:id="rId43"/>
    <sheet name="T44" sheetId="23" r:id="rId44"/>
    <sheet name="T45" sheetId="25" r:id="rId45"/>
    <sheet name="Sheet1" sheetId="63" r:id="rId46"/>
  </sheets>
  <calcPr calcId="145621"/>
</workbook>
</file>

<file path=xl/calcChain.xml><?xml version="1.0" encoding="utf-8"?>
<calcChain xmlns="http://schemas.openxmlformats.org/spreadsheetml/2006/main">
  <c r="K11" i="12"/>
  <c r="I22" i="44"/>
  <c r="I23"/>
  <c r="I21"/>
  <c r="I15" i="37"/>
  <c r="H15"/>
  <c r="B15"/>
</calcChain>
</file>

<file path=xl/sharedStrings.xml><?xml version="1.0" encoding="utf-8"?>
<sst xmlns="http://schemas.openxmlformats.org/spreadsheetml/2006/main" count="1185" uniqueCount="409">
  <si>
    <t>Advanced Level Apprentice Completion Year</t>
  </si>
  <si>
    <t>Population</t>
  </si>
  <si>
    <t>2004-05</t>
  </si>
  <si>
    <t>2005-06</t>
  </si>
  <si>
    <t>2006-07</t>
  </si>
  <si>
    <t>2007-08</t>
  </si>
  <si>
    <t>2008-09</t>
  </si>
  <si>
    <t>2009-10</t>
  </si>
  <si>
    <t>3 years tracking</t>
  </si>
  <si>
    <t>All tracked to date</t>
  </si>
  <si>
    <t>Number</t>
  </si>
  <si>
    <t>%</t>
  </si>
  <si>
    <t>HE Immediate Progression</t>
  </si>
  <si>
    <t>% HE Progression</t>
  </si>
  <si>
    <t>Total Number to HE</t>
  </si>
  <si>
    <t>Number of years tracked</t>
  </si>
  <si>
    <t>7 yrs</t>
  </si>
  <si>
    <t xml:space="preserve"> </t>
  </si>
  <si>
    <t>6 yrs</t>
  </si>
  <si>
    <t>5 yrs</t>
  </si>
  <si>
    <t>4 yrs</t>
  </si>
  <si>
    <t>3 yrs</t>
  </si>
  <si>
    <t>N/A</t>
  </si>
  <si>
    <t>2 yrs</t>
  </si>
  <si>
    <t>Age Group</t>
  </si>
  <si>
    <t>HEFCE funded HE</t>
  </si>
  <si>
    <t>Non prescribed HE</t>
  </si>
  <si>
    <t>All HE</t>
  </si>
  <si>
    <t>In HE prior to Advanced Apprentice start</t>
  </si>
  <si>
    <t>In HE after Advanced Apprentice Start</t>
  </si>
  <si>
    <t>Count</t>
  </si>
  <si>
    <t>16-19</t>
  </si>
  <si>
    <t>20-24</t>
  </si>
  <si>
    <t>Over 25</t>
  </si>
  <si>
    <t>Grand Total</t>
  </si>
  <si>
    <t>2010-11</t>
  </si>
  <si>
    <t>All tracked</t>
  </si>
  <si>
    <t>Non prescribed HE Level 4 (ILR)</t>
  </si>
  <si>
    <t>17-19 years</t>
  </si>
  <si>
    <t>20-24 years</t>
  </si>
  <si>
    <t>25 years+</t>
  </si>
  <si>
    <t>HEFCE funded HE (HESA)</t>
  </si>
  <si>
    <t>All HE progression</t>
  </si>
  <si>
    <t>Non prescribed HE  in FE</t>
  </si>
  <si>
    <t>HE in FE</t>
  </si>
  <si>
    <t>University</t>
  </si>
  <si>
    <t>Delivery Breakdown</t>
  </si>
  <si>
    <t>% of Total HE delivered</t>
  </si>
  <si>
    <t>All HE in FE</t>
  </si>
  <si>
    <t>Total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</si>
  <si>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</si>
  <si>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</si>
  <si>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</si>
  <si>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</si>
  <si>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</si>
  <si>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</si>
  <si>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</si>
  <si>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</si>
  <si>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</si>
  <si>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Region</t>
  </si>
  <si>
    <t>Business</t>
  </si>
  <si>
    <t>FE College</t>
  </si>
  <si>
    <t>Other</t>
  </si>
  <si>
    <t>Public Sector</t>
  </si>
  <si>
    <t>Gender (known)</t>
  </si>
  <si>
    <t>% of Total</t>
  </si>
  <si>
    <t>HE entrants</t>
  </si>
  <si>
    <t>% HE progression</t>
  </si>
  <si>
    <t>Female</t>
  </si>
  <si>
    <t>Male</t>
  </si>
  <si>
    <t>% Non Prescribed HE</t>
  </si>
  <si>
    <t>Total HE %</t>
  </si>
  <si>
    <t>% in HE in FE</t>
  </si>
  <si>
    <t>% in Non prescribed HE</t>
  </si>
  <si>
    <t>% in University</t>
  </si>
  <si>
    <t xml:space="preserve">Electrotechnical </t>
  </si>
  <si>
    <t xml:space="preserve">Engineering </t>
  </si>
  <si>
    <t xml:space="preserve">Childrens Care Learning and Development </t>
  </si>
  <si>
    <t xml:space="preserve">Automotive Industry </t>
  </si>
  <si>
    <t xml:space="preserve">Construction </t>
  </si>
  <si>
    <t xml:space="preserve">Business Administration </t>
  </si>
  <si>
    <t xml:space="preserve">Customer Service </t>
  </si>
  <si>
    <t xml:space="preserve">Hospitality and Catering </t>
  </si>
  <si>
    <t xml:space="preserve">Accountancy </t>
  </si>
  <si>
    <t xml:space="preserve">Health and Social Care </t>
  </si>
  <si>
    <t xml:space="preserve">MES Plumbing </t>
  </si>
  <si>
    <t xml:space="preserve">Hairdressing </t>
  </si>
  <si>
    <t xml:space="preserve">Gas Industry </t>
  </si>
  <si>
    <t xml:space="preserve">Sporting Excellence </t>
  </si>
  <si>
    <t xml:space="preserve">Heating, Ventilation, Air Conditioning and Refrigeration </t>
  </si>
  <si>
    <t xml:space="preserve">Dental Nursing </t>
  </si>
  <si>
    <t xml:space="preserve">Travel Services </t>
  </si>
  <si>
    <t xml:space="preserve">IT Services and Development </t>
  </si>
  <si>
    <t xml:space="preserve">Retail </t>
  </si>
  <si>
    <t xml:space="preserve">Active Leisure and Learning </t>
  </si>
  <si>
    <t xml:space="preserve">Management </t>
  </si>
  <si>
    <t xml:space="preserve">Communications Technologies (Telecoms) </t>
  </si>
  <si>
    <t>Framework</t>
  </si>
  <si>
    <t>Provider Type</t>
  </si>
  <si>
    <t>Directly contracted business</t>
  </si>
  <si>
    <t>Training</t>
  </si>
  <si>
    <t>All Advanced Apprentices</t>
  </si>
  <si>
    <t>Training Provider</t>
  </si>
  <si>
    <t>Breakdown of Advanced Apprentices</t>
  </si>
  <si>
    <t>% of Total Course Level</t>
  </si>
  <si>
    <t>% of all Advanced Apprentices</t>
  </si>
  <si>
    <t>First degree</t>
  </si>
  <si>
    <t>Foundation Degree</t>
  </si>
  <si>
    <t>HNC/HND</t>
  </si>
  <si>
    <t>NVQ</t>
  </si>
  <si>
    <t>OUG</t>
  </si>
  <si>
    <t>PG</t>
  </si>
  <si>
    <t>Breakdown by Course Type</t>
  </si>
  <si>
    <t>Course Type</t>
  </si>
  <si>
    <t>Non prescribed HE in FE</t>
  </si>
  <si>
    <t>Total HE Progression rate</t>
  </si>
  <si>
    <t>Immediate progression</t>
  </si>
  <si>
    <t>4 years from start</t>
  </si>
  <si>
    <t>5 years from start</t>
  </si>
  <si>
    <t>6 years from start</t>
  </si>
  <si>
    <t>7 years from start</t>
  </si>
  <si>
    <t>FE College/School</t>
  </si>
  <si>
    <t>First Degree</t>
  </si>
  <si>
    <t xml:space="preserve">Power Industry </t>
  </si>
  <si>
    <t>Full-time</t>
  </si>
  <si>
    <t>Part-time</t>
  </si>
  <si>
    <t>Sandwich</t>
  </si>
  <si>
    <t>Mode</t>
  </si>
  <si>
    <t>% of Course Level Total</t>
  </si>
  <si>
    <t>Number of HE entrants</t>
  </si>
  <si>
    <t>Share of entrants</t>
  </si>
  <si>
    <t>% of Total HE entrants</t>
  </si>
  <si>
    <t>Q1 - Very low HE participation</t>
  </si>
  <si>
    <t>% HE progression of POLAR Q1</t>
  </si>
  <si>
    <t>% HE progression of POLAR Q5</t>
  </si>
  <si>
    <t>Engineering</t>
  </si>
  <si>
    <t>Health and Social Care</t>
  </si>
  <si>
    <t>Hospitality and Catering</t>
  </si>
  <si>
    <t>Same subject area in HEFCE funded HE</t>
  </si>
  <si>
    <t>% of Total who progressed</t>
  </si>
  <si>
    <t>Accounting and Finance</t>
  </si>
  <si>
    <t>(N4) Accounting</t>
  </si>
  <si>
    <t>(Y0) Combined</t>
  </si>
  <si>
    <t>(N1) Business studies</t>
  </si>
  <si>
    <t>(N9) Others in business &amp; administrative studies</t>
  </si>
  <si>
    <t>(N2) Management studies</t>
  </si>
  <si>
    <t>(B7) Nursing</t>
  </si>
  <si>
    <t>(L5) Social work</t>
  </si>
  <si>
    <t>Administration</t>
  </si>
  <si>
    <t>ICT for practitioners</t>
  </si>
  <si>
    <t>(G4) Computer science</t>
  </si>
  <si>
    <t>(G5) Information systems</t>
  </si>
  <si>
    <t>(X1) Training teachers</t>
  </si>
  <si>
    <t>(H1) General engineering</t>
  </si>
  <si>
    <t>Building and Construction</t>
  </si>
  <si>
    <t>(K2) Building</t>
  </si>
  <si>
    <t>Subjects and Vocations Allied to Medicine</t>
  </si>
  <si>
    <t>(H2) Civil engineering</t>
  </si>
  <si>
    <t>(B9) Others in subjects allied to medicine</t>
  </si>
  <si>
    <t>(A4) Clinical dentistry</t>
  </si>
  <si>
    <t>(H6) Electronic &amp; electrical engineering</t>
  </si>
  <si>
    <t>(A2) Pre-clinical dentistry</t>
  </si>
  <si>
    <t>Child Development and Well Being</t>
  </si>
  <si>
    <t>(X3) Academic studies in education</t>
  </si>
  <si>
    <t>Sport, Leisure and Recreation</t>
  </si>
  <si>
    <t>(C6) Sports science</t>
  </si>
  <si>
    <t>(L9) Others in social studies</t>
  </si>
  <si>
    <t>(X9) Others in education</t>
  </si>
  <si>
    <t>(ZZ) Unknown subject/Subject not required</t>
  </si>
  <si>
    <t>Travel &amp; Tourism</t>
  </si>
  <si>
    <t>(H3) Mechanical engineering</t>
  </si>
  <si>
    <t>(H7) Production &amp; manufacturing engineering</t>
  </si>
  <si>
    <t>Timing of HE entry</t>
  </si>
  <si>
    <t>Gender</t>
  </si>
  <si>
    <t>3 years after start</t>
  </si>
  <si>
    <t>4 years after start</t>
  </si>
  <si>
    <t>5 years after start</t>
  </si>
  <si>
    <t>6 years after start</t>
  </si>
  <si>
    <t>POLAR3 YPR</t>
  </si>
  <si>
    <t>Total Advanced Apprentice POLAR2</t>
  </si>
  <si>
    <t>Total Advanced Apprentice POLAR3</t>
  </si>
  <si>
    <t>% of Total POLAR2</t>
  </si>
  <si>
    <t>HE entrants POLAR3</t>
  </si>
  <si>
    <t>% of Total higher education entrants</t>
  </si>
  <si>
    <t>% HE progression rate by POLAR3 group</t>
  </si>
  <si>
    <t>Non prescribed higher education in FE</t>
  </si>
  <si>
    <t>% Share of POLAR3 YPR group</t>
  </si>
  <si>
    <t>1 Very Low higher education participation</t>
  </si>
  <si>
    <t>5 Very High higher education Participation</t>
  </si>
  <si>
    <t>GOR</t>
  </si>
  <si>
    <t>Q2</t>
  </si>
  <si>
    <t>Q3</t>
  </si>
  <si>
    <t>Greater London</t>
  </si>
  <si>
    <t>2004-05 Advanced Apprentice Cohort</t>
  </si>
  <si>
    <t>Table 35: Most popular Institutions for HEFCE funded study</t>
  </si>
  <si>
    <t>HEI</t>
  </si>
  <si>
    <t>Open University</t>
  </si>
  <si>
    <t>Teesside University</t>
  </si>
  <si>
    <t>University of Central Lancashire</t>
  </si>
  <si>
    <t>University of Plymouth</t>
  </si>
  <si>
    <t>University of Northumbria at Newcastle</t>
  </si>
  <si>
    <t>Riverside College, Halton</t>
  </si>
  <si>
    <t>Anglia Ruskin University</t>
  </si>
  <si>
    <t>Edge Hill University</t>
  </si>
  <si>
    <t>St Helens College</t>
  </si>
  <si>
    <t>University of Chester</t>
  </si>
  <si>
    <t>University of Wolverhampton</t>
  </si>
  <si>
    <t>University of Huddersfield</t>
  </si>
  <si>
    <t>University of Kent</t>
  </si>
  <si>
    <t>Bournemouth University</t>
  </si>
  <si>
    <t>Hull College</t>
  </si>
  <si>
    <t>South Tyneside College</t>
  </si>
  <si>
    <t>Liverpool John Moores University</t>
  </si>
  <si>
    <t>De Montfort University</t>
  </si>
  <si>
    <t>University of Derby</t>
  </si>
  <si>
    <t>Manchester Metropolitan University</t>
  </si>
  <si>
    <t>Rotherham College of Arts and Technology</t>
  </si>
  <si>
    <t>Birmingham City University</t>
  </si>
  <si>
    <t>University of Brighton</t>
  </si>
  <si>
    <t>Leeds Metropolitan University</t>
  </si>
  <si>
    <t>Table 29: Framework and Mode of study</t>
  </si>
  <si>
    <t>Higher education entrants</t>
  </si>
  <si>
    <t>% Higher education progression</t>
  </si>
  <si>
    <t>Table 27: 2004-05 Advanced Apprentice Initial entrants by Framework and Course Type</t>
  </si>
  <si>
    <t>Direct Contract Business</t>
  </si>
  <si>
    <t>Table 1:  Cohort matching to establish progression</t>
  </si>
  <si>
    <t>Advanced Level Apprenticeship Start</t>
  </si>
  <si>
    <t>Advanced Level Apprentice Likely Completion</t>
  </si>
  <si>
    <t>Higher Education Datasets (HEFCE and ILR)</t>
  </si>
  <si>
    <t>Between 2005-06 and 2006-07</t>
  </si>
  <si>
    <t>Immediate</t>
  </si>
  <si>
    <t>Between 2006-07 and 2007-08</t>
  </si>
  <si>
    <t>Between 2007-08 and 2008-09</t>
  </si>
  <si>
    <t>Between 2008-09 and 2009-10</t>
  </si>
  <si>
    <t>Between 2009-10 and 2010-11</t>
  </si>
  <si>
    <t>Between 2010-11 and 2011-12</t>
  </si>
  <si>
    <t>Table 3: Longitudinal progression of Advanced Level Apprentices to higher education  FE colleges and universities</t>
  </si>
  <si>
    <t>Advanced Apprentice Cohort</t>
  </si>
  <si>
    <t>Delivery</t>
  </si>
  <si>
    <t>% Total HE progression</t>
  </si>
  <si>
    <t>  </t>
  </si>
  <si>
    <t>% of Total HE</t>
  </si>
  <si>
    <t>FE college</t>
  </si>
  <si>
    <t>Table 4:  Progression to Advanced Level Apprenticeships from Intermediate Apprenticeships (2009-10 cohort)</t>
  </si>
  <si>
    <t>Age band</t>
  </si>
  <si>
    <t>Number of Advanced Level Apprentices Level 3</t>
  </si>
  <si>
    <t>Number who studied Level 2 Apprentice</t>
  </si>
  <si>
    <t>% progression</t>
  </si>
  <si>
    <t xml:space="preserve">Children’s Care Learning and Development </t>
  </si>
  <si>
    <t>IT &amp; Telecoms Professional</t>
  </si>
  <si>
    <t xml:space="preserve">Vehicle Maintenance and Repair </t>
  </si>
  <si>
    <t>Table 6:  Immediate progression (tracked for three years)</t>
  </si>
  <si>
    <t>Number tracked to HE</t>
  </si>
  <si>
    <t>Table 8:  Trends in progression rates by age and funding type</t>
  </si>
  <si>
    <t>% Point Diff 2008-09 and 2004-05</t>
  </si>
  <si>
    <t>Non prescribed HE change</t>
  </si>
  <si>
    <t>HEFCE HE</t>
  </si>
  <si>
    <t>Total HE</t>
  </si>
  <si>
    <t>Table 10:  Cohort comparison by region</t>
  </si>
  <si>
    <t>Change 2004-2008</t>
  </si>
  <si>
    <t>% of Total Population</t>
  </si>
  <si>
    <t>% Population change</t>
  </si>
  <si>
    <t xml:space="preserve">Diff HE progression </t>
  </si>
  <si>
    <t>Scotland</t>
  </si>
  <si>
    <t>Wales</t>
  </si>
  <si>
    <t>Table 11:  Cohort comparison by gender</t>
  </si>
  <si>
    <t>% Gender of Total</t>
  </si>
  <si>
    <t>% HE progression Rate</t>
  </si>
  <si>
    <t>Table 12:  Cohort comparison by higher education qualification aim</t>
  </si>
  <si>
    <t>Number % difference</t>
  </si>
  <si>
    <t>% point change (% of Total)</t>
  </si>
  <si>
    <t>Table 13:  Cohort comparison by framework</t>
  </si>
  <si>
    <t>% HE progression rate</t>
  </si>
  <si>
    <t>None</t>
  </si>
  <si>
    <t>Table 14:  POLAR3 breakdown for 2004-05 and 2008-09 cohorts</t>
  </si>
  <si>
    <t>Change 2008-2004</t>
  </si>
  <si>
    <t>POLAR quintile</t>
  </si>
  <si>
    <t>HE progression rate</t>
  </si>
  <si>
    <t>Progression Rate % point diff.</t>
  </si>
  <si>
    <t>Q4</t>
  </si>
  <si>
    <t>Q5 - High HE particpation</t>
  </si>
  <si>
    <t>HE Year</t>
  </si>
  <si>
    <t xml:space="preserve">2007-08 </t>
  </si>
  <si>
    <t xml:space="preserve">2008-09 </t>
  </si>
  <si>
    <t>Immediate Entry</t>
  </si>
  <si>
    <t>Delivery breakdown</t>
  </si>
  <si>
    <t xml:space="preserve">University </t>
  </si>
  <si>
    <t>Vehicle Maintenance and Repair</t>
  </si>
  <si>
    <t>HE entrant numbers</t>
  </si>
  <si>
    <t>Share of HE entrants</t>
  </si>
  <si>
    <t xml:space="preserve">Progression </t>
  </si>
  <si>
    <t>HEFCE funded higher education progression</t>
  </si>
  <si>
    <t>Non prescribed higher education Progression</t>
  </si>
  <si>
    <t>Below Average</t>
  </si>
  <si>
    <t xml:space="preserve">Travel Services ; Construction </t>
  </si>
  <si>
    <t xml:space="preserve">Customer Service ; Retail </t>
  </si>
  <si>
    <t xml:space="preserve">Hospitality and Catering ; Electrotechnical ; Automotive Industry </t>
  </si>
  <si>
    <t xml:space="preserve">Heating, Ventilation, Air Conditioning and Refrigeration ; Hairdressing </t>
  </si>
  <si>
    <t xml:space="preserve">Accountancy ; MES Plumbing </t>
  </si>
  <si>
    <t xml:space="preserve">Business Administration ; Health and Social Care </t>
  </si>
  <si>
    <t xml:space="preserve">Customer Service; Dental Nursing ; Management </t>
  </si>
  <si>
    <t xml:space="preserve">Active Leisure and Learning ; Communications Technologies (Telecoms) ; Construction ; </t>
  </si>
  <si>
    <t xml:space="preserve">Automotive Industry ; Sporting Excellence </t>
  </si>
  <si>
    <t xml:space="preserve">Retail ; Hairdressing ; Engineering; </t>
  </si>
  <si>
    <t xml:space="preserve">MES Plumbing ; Hospitality and Catering; Travel Services ; Electrotechnical ; Heating, Ventilation, Air Conditioning and Refrigeration ; IT Services and Development ; Gas Industry </t>
  </si>
  <si>
    <t>Above Average</t>
  </si>
  <si>
    <t xml:space="preserve">Engineering ; Children’s Care Learning and Development ; Business Administration </t>
  </si>
  <si>
    <t xml:space="preserve">Health and Social Care ; Sporting Excellence ; Dental Nursing; </t>
  </si>
  <si>
    <t xml:space="preserve">Active Leisure and Learning ; Management </t>
  </si>
  <si>
    <t xml:space="preserve">Power Industry ; Engineering Construction </t>
  </si>
  <si>
    <t>Agriculture</t>
  </si>
  <si>
    <t xml:space="preserve">       Number</t>
  </si>
  <si>
    <t>% progression from Intermediate Apprenticeship</t>
  </si>
  <si>
    <t>Number who studied Intermediate Apprentice</t>
  </si>
  <si>
    <t>Table 5:  Intermediate Apprentice to Advanced Apprentice progression by framework</t>
  </si>
  <si>
    <t>Intermediate Apprentice</t>
  </si>
  <si>
    <t>% HE progression of those who had previously studied Intermediate Apprenticeship</t>
  </si>
  <si>
    <t xml:space="preserve">2004-05 </t>
  </si>
  <si>
    <t>HE Funding</t>
  </si>
  <si>
    <t>% HEFCE funded HE</t>
  </si>
  <si>
    <t>HEFCE funded HE number</t>
  </si>
  <si>
    <t>Non prescribed HE number</t>
  </si>
  <si>
    <t>Total HE progression</t>
  </si>
  <si>
    <t>HEFCE funded HE progression</t>
  </si>
  <si>
    <t>Non prescribed HE progression</t>
  </si>
  <si>
    <t>% of  Total</t>
  </si>
  <si>
    <t>*</t>
  </si>
  <si>
    <t>% of Population by age</t>
  </si>
  <si>
    <t>* suppressed</t>
  </si>
  <si>
    <t>Higher Apprentice Year</t>
  </si>
  <si>
    <t>Higher Apprentice starts</t>
  </si>
  <si>
    <t>Advanced Apprentice Completer Achievers</t>
  </si>
  <si>
    <t>% of Total Higher Apprentices to prescribed HE</t>
  </si>
  <si>
    <t>% of Total Higher Apprentices to Non- prescribed HE</t>
  </si>
  <si>
    <t>NA</t>
  </si>
  <si>
    <t>Population of first time entrants</t>
  </si>
  <si>
    <t>Advanced Level Apprentice Cohort</t>
  </si>
  <si>
    <t>Higher Apprenticeship entrants</t>
  </si>
  <si>
    <t>Advanced level Apprentices</t>
  </si>
  <si>
    <t>Total Higher Apprentices</t>
  </si>
  <si>
    <t>number</t>
  </si>
  <si>
    <t>First time entrants to HE</t>
  </si>
  <si>
    <t>In HE prior to Advanced level apprentice</t>
  </si>
  <si>
    <t>All advanced level apprentices</t>
  </si>
  <si>
    <t>% of All who progressed to Higher Apprenticeships</t>
  </si>
  <si>
    <t xml:space="preserve">Metals Processing </t>
  </si>
  <si>
    <t>Total Higher Apprentice</t>
  </si>
  <si>
    <t>% Progression in Region</t>
  </si>
  <si>
    <t>Yorkshire and the Humber</t>
  </si>
  <si>
    <t>Scotland &amp; NI</t>
  </si>
  <si>
    <t>Higher Apprentice entrants</t>
  </si>
  <si>
    <t>Advanced Level Apprentices</t>
  </si>
  <si>
    <t>% of All who progressed to Higher Apprentices</t>
  </si>
  <si>
    <t>Accountancy</t>
  </si>
  <si>
    <t>Table 25:  2004-05 Advanced Level Apprentices and higher education entry type by year</t>
  </si>
  <si>
    <t>Table 26:  2004-05 Advanced Level Apprentices and higher education delivery by year</t>
  </si>
  <si>
    <t>Provider type</t>
  </si>
  <si>
    <t>HEFCE funded HE progression %</t>
  </si>
  <si>
    <t>All HE progression %</t>
  </si>
  <si>
    <t>Non prescribed HE progression%</t>
  </si>
  <si>
    <t>Table 16: 2008-09 and 2009-10 advanced level apprentice progression to higher apprenticeships (first time entrants to higher level study)</t>
  </si>
  <si>
    <t>Table 17:  2008-09 advanced level apprentice progression to higher apprenticeships</t>
  </si>
  <si>
    <t>Table 18:  2008-09 advanced level apprentice progression to higher apprenticeships by framework</t>
  </si>
  <si>
    <t>Table 19:  2008-09 advanced level apprentice progression to higher apprenticeships by gender</t>
  </si>
  <si>
    <t>Table 20:  2008-09 advanced level apprentice progression to higher apprenticeship by region</t>
  </si>
  <si>
    <t>Table 21:  2009-10 advanced level apprentice progression to higher apprenticeships</t>
  </si>
  <si>
    <t>Table 22:  2009-10 advanced level apprentice progression to higher apprenticeships by framework</t>
  </si>
  <si>
    <t>Table 23:  2009-10 advanced level apprentice progression to higher apprenticeships by gender</t>
  </si>
  <si>
    <t>Table 24:  2009-10 advanced level apprentice progression to higher apprenticeships by region</t>
  </si>
  <si>
    <t>Table 27: Timing of higher education entry for 2004-05 Advanced Apprentice cohort</t>
  </si>
  <si>
    <t>Table 28:  HE progression rates by region</t>
  </si>
  <si>
    <t>Table 29:  Breakdown of HE delivery by regions</t>
  </si>
  <si>
    <t>Table 31:  2004/05 Advanced Level Apprentices by Framework (First time Entrants)</t>
  </si>
  <si>
    <t xml:space="preserve">Table 30:  Framework Progression by funding type </t>
  </si>
  <si>
    <t>Table 35: Higher education course type and delivery – 2004-05 Advanced Level Apprentice cohort</t>
  </si>
  <si>
    <t>Table 33: Progression by higher education year, provider and delivery type for the 2004-05 Advanced Level Apprentice cohort</t>
  </si>
  <si>
    <t>Table 32:  Provider Type and progression by higher education entry year (2004-05 Advanced Apprentice cohort)</t>
  </si>
  <si>
    <t>Table 34 2004-05 Advanced Apprentice breakdown by region and provider type.</t>
  </si>
  <si>
    <t>Table 36: Progression by higher education year, provider and delivery type for the 2004-05 advanced level apprentice cohort</t>
  </si>
  <si>
    <t>Table 38: Mode of study and course type</t>
  </si>
  <si>
    <t>Table 40: 2004-05 Advanced Level Apprentices Gender Breakdown and higher education Progression</t>
  </si>
  <si>
    <t>Table 41: POLAR3 Quintile and Progression</t>
  </si>
  <si>
    <t>Table 42: Framework and POLAR3 progression</t>
  </si>
  <si>
    <t>Table 43: Relationship between Advanced Level Apprentice framework and higher education subject area</t>
  </si>
  <si>
    <t>Table 44: 2004-05 Advanced Level Apprentices who move onto full-time higher education study</t>
  </si>
  <si>
    <t>Number Change, 2008-09 - 2004-05</t>
  </si>
  <si>
    <t>Tracked Population</t>
  </si>
  <si>
    <t>2004-05 Tracked Population</t>
  </si>
  <si>
    <t>Table 9:  Tracked Population comparison by age and funding type</t>
  </si>
  <si>
    <t>2008-09 Tracked Population</t>
  </si>
  <si>
    <t>All Tracked Population Difference</t>
  </si>
  <si>
    <t>Table 7:  All Advanced Level Apprentices 2004-06 Tracked (starts)</t>
  </si>
  <si>
    <t>Advanced Apprentice Tracked Population</t>
  </si>
  <si>
    <t>Advanced Apprentice Year</t>
  </si>
  <si>
    <t>Number of Advanced Level Apprentices in tracked population</t>
  </si>
  <si>
    <t>Grand Total of tracked population</t>
  </si>
  <si>
    <t>Tracked population</t>
  </si>
  <si>
    <t>% of Total Tracked population</t>
  </si>
  <si>
    <t>% Tracked population change</t>
  </si>
  <si>
    <t>% of Tracked population</t>
  </si>
  <si>
    <t>Tracked population diff.</t>
  </si>
  <si>
    <t>HE entrant Tracked population diff.</t>
  </si>
  <si>
    <t>Advanced Level Apprentice Tracked population</t>
  </si>
  <si>
    <t>Total Advanced Level Tracked population</t>
  </si>
  <si>
    <t>% of Advanced level Apprentice Tracked population</t>
  </si>
  <si>
    <t>Total Tracked population</t>
  </si>
  <si>
    <t>Tracked population 2004-05</t>
  </si>
  <si>
    <t>Hairdressing - Advanced Apprenticeship</t>
  </si>
  <si>
    <t>Travel Services - Advanced Apprenticeship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</si>
</sst>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56"/>
      <name val="Arial"/>
      <family val="2"/>
    </font>
    <font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1"/>
      <color indexed="56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9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3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5" fillId="0" borderId="126" applyNumberFormat="0" applyFill="0" applyAlignment="0" applyProtection="0"/>
    <xf numFmtId="0" fontId="36" fillId="0" borderId="127" applyNumberFormat="0" applyFill="0" applyAlignment="0" applyProtection="0"/>
    <xf numFmtId="9" fontId="1" fillId="0" borderId="0" applyFont="0" applyFill="0" applyBorder="0" applyAlignment="0" applyProtection="0"/>
  </cellStyleXfs>
  <cellXfs count="84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3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2" fillId="0" borderId="0" xfId="0" applyFont="1"/>
    <xf numFmtId="0" fontId="16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2" borderId="13" xfId="0" applyFont="1" applyFill="1" applyBorder="1" applyAlignment="1">
      <alignment horizontal="center" vertical="center" textRotation="90"/>
    </xf>
    <xf numFmtId="0" fontId="22" fillId="2" borderId="13" xfId="0" applyFont="1" applyFill="1" applyBorder="1" applyAlignment="1">
      <alignment horizontal="center" vertical="center" textRotation="90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3" fillId="0" borderId="0" xfId="0" applyFont="1"/>
    <xf numFmtId="0" fontId="22" fillId="2" borderId="2" xfId="0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9" fontId="22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textRotation="90" wrapText="1"/>
    </xf>
    <xf numFmtId="9" fontId="22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9" fontId="25" fillId="2" borderId="16" xfId="0" applyNumberFormat="1" applyFont="1" applyFill="1" applyBorder="1" applyAlignment="1">
      <alignment horizontal="center" vertical="center"/>
    </xf>
    <xf numFmtId="9" fontId="25" fillId="2" borderId="19" xfId="0" applyNumberFormat="1" applyFont="1" applyFill="1" applyBorder="1" applyAlignment="1">
      <alignment horizontal="center" vertical="center"/>
    </xf>
    <xf numFmtId="9" fontId="25" fillId="2" borderId="13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9" fontId="12" fillId="2" borderId="22" xfId="0" applyNumberFormat="1" applyFont="1" applyFill="1" applyBorder="1" applyAlignment="1">
      <alignment horizontal="center" vertical="center"/>
    </xf>
    <xf numFmtId="9" fontId="12" fillId="2" borderId="2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0" fillId="2" borderId="0" xfId="0" applyFill="1"/>
    <xf numFmtId="0" fontId="23" fillId="2" borderId="0" xfId="0" applyFont="1" applyFill="1"/>
    <xf numFmtId="9" fontId="25" fillId="2" borderId="15" xfId="0" applyNumberFormat="1" applyFont="1" applyFill="1" applyBorder="1" applyAlignment="1">
      <alignment horizontal="center" vertical="center"/>
    </xf>
    <xf numFmtId="9" fontId="25" fillId="2" borderId="1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2" fillId="2" borderId="25" xfId="0" applyFont="1" applyFill="1" applyBorder="1" applyAlignment="1">
      <alignment horizontal="center" vertical="center"/>
    </xf>
    <xf numFmtId="0" fontId="0" fillId="0" borderId="0" xfId="0" applyFont="1"/>
    <xf numFmtId="0" fontId="21" fillId="0" borderId="0" xfId="0" applyFont="1"/>
    <xf numFmtId="0" fontId="15" fillId="2" borderId="10" xfId="0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64" fontId="15" fillId="2" borderId="18" xfId="0" applyNumberFormat="1" applyFont="1" applyFill="1" applyBorder="1" applyAlignment="1">
      <alignment horizontal="center" vertical="center"/>
    </xf>
    <xf numFmtId="164" fontId="15" fillId="2" borderId="19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wrapText="1"/>
    </xf>
    <xf numFmtId="0" fontId="4" fillId="2" borderId="0" xfId="0" applyFont="1" applyFill="1" applyAlignment="1">
      <alignment vertical="center"/>
    </xf>
    <xf numFmtId="0" fontId="23" fillId="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9" fillId="0" borderId="0" xfId="0" applyFont="1"/>
    <xf numFmtId="0" fontId="27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10" fontId="25" fillId="2" borderId="16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10" fontId="25" fillId="2" borderId="1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10" fontId="25" fillId="2" borderId="13" xfId="0" applyNumberFormat="1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9" fontId="28" fillId="2" borderId="9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9" fontId="28" fillId="2" borderId="19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9" fontId="28" fillId="2" borderId="13" xfId="0" applyNumberFormat="1" applyFont="1" applyFill="1" applyBorder="1" applyAlignment="1">
      <alignment horizontal="center" vertical="center"/>
    </xf>
    <xf numFmtId="9" fontId="25" fillId="2" borderId="1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top"/>
    </xf>
    <xf numFmtId="0" fontId="17" fillId="2" borderId="27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9" fontId="12" fillId="2" borderId="24" xfId="0" applyNumberFormat="1" applyFont="1" applyFill="1" applyBorder="1" applyAlignment="1">
      <alignment horizontal="center" vertical="center"/>
    </xf>
    <xf numFmtId="9" fontId="12" fillId="2" borderId="16" xfId="0" applyNumberFormat="1" applyFont="1" applyFill="1" applyBorder="1" applyAlignment="1">
      <alignment horizontal="center" vertical="center"/>
    </xf>
    <xf numFmtId="9" fontId="12" fillId="2" borderId="19" xfId="0" applyNumberFormat="1" applyFont="1" applyFill="1" applyBorder="1" applyAlignment="1">
      <alignment horizontal="center" vertical="center"/>
    </xf>
    <xf numFmtId="0" fontId="17" fillId="0" borderId="0" xfId="0" applyFont="1"/>
    <xf numFmtId="0" fontId="13" fillId="0" borderId="0" xfId="0" applyFont="1"/>
    <xf numFmtId="0" fontId="13" fillId="2" borderId="2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25" fillId="2" borderId="0" xfId="0" applyFont="1" applyFill="1"/>
    <xf numFmtId="0" fontId="25" fillId="2" borderId="3" xfId="0" applyFont="1" applyFill="1" applyBorder="1"/>
    <xf numFmtId="0" fontId="18" fillId="2" borderId="28" xfId="0" applyFont="1" applyFill="1" applyBorder="1" applyAlignment="1">
      <alignment horizontal="center" vertical="center" wrapText="1"/>
    </xf>
    <xf numFmtId="9" fontId="25" fillId="2" borderId="29" xfId="0" applyNumberFormat="1" applyFont="1" applyFill="1" applyBorder="1" applyAlignment="1">
      <alignment horizontal="center" vertical="center"/>
    </xf>
    <xf numFmtId="9" fontId="25" fillId="2" borderId="30" xfId="0" applyNumberFormat="1" applyFont="1" applyFill="1" applyBorder="1" applyAlignment="1">
      <alignment horizontal="center" vertical="center"/>
    </xf>
    <xf numFmtId="9" fontId="25" fillId="2" borderId="31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vertical="center"/>
    </xf>
    <xf numFmtId="0" fontId="18" fillId="2" borderId="33" xfId="0" applyFont="1" applyFill="1" applyBorder="1" applyAlignment="1">
      <alignment vertical="center"/>
    </xf>
    <xf numFmtId="0" fontId="18" fillId="2" borderId="34" xfId="0" applyFont="1" applyFill="1" applyBorder="1" applyAlignment="1">
      <alignment vertical="center"/>
    </xf>
    <xf numFmtId="0" fontId="18" fillId="2" borderId="35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9" fontId="22" fillId="2" borderId="40" xfId="0" applyNumberFormat="1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9" fontId="22" fillId="2" borderId="17" xfId="0" applyNumberFormat="1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vertical="center" wrapText="1"/>
    </xf>
    <xf numFmtId="0" fontId="22" fillId="2" borderId="23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vertical="center" wrapText="1"/>
    </xf>
    <xf numFmtId="0" fontId="22" fillId="2" borderId="45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3" fillId="0" borderId="0" xfId="0" applyFont="1" applyBorder="1"/>
    <xf numFmtId="0" fontId="4" fillId="0" borderId="46" xfId="0" applyFont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164" fontId="25" fillId="2" borderId="18" xfId="0" applyNumberFormat="1" applyFont="1" applyFill="1" applyBorder="1" applyAlignment="1">
      <alignment horizontal="center" vertical="center"/>
    </xf>
    <xf numFmtId="164" fontId="25" fillId="2" borderId="15" xfId="0" applyNumberFormat="1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164" fontId="25" fillId="2" borderId="48" xfId="0" applyNumberFormat="1" applyFont="1" applyFill="1" applyBorder="1" applyAlignment="1">
      <alignment horizontal="center" vertical="center"/>
    </xf>
    <xf numFmtId="164" fontId="25" fillId="2" borderId="30" xfId="0" applyNumberFormat="1" applyFont="1" applyFill="1" applyBorder="1" applyAlignment="1">
      <alignment horizontal="center" vertical="center"/>
    </xf>
    <xf numFmtId="164" fontId="25" fillId="2" borderId="31" xfId="0" applyNumberFormat="1" applyFont="1" applyFill="1" applyBorder="1" applyAlignment="1">
      <alignment horizontal="center" vertical="center"/>
    </xf>
    <xf numFmtId="164" fontId="25" fillId="2" borderId="49" xfId="0" applyNumberFormat="1" applyFont="1" applyFill="1" applyBorder="1" applyAlignment="1">
      <alignment horizontal="center" vertical="center"/>
    </xf>
    <xf numFmtId="164" fontId="25" fillId="2" borderId="37" xfId="0" applyNumberFormat="1" applyFont="1" applyFill="1" applyBorder="1" applyAlignment="1">
      <alignment horizontal="center" vertical="center"/>
    </xf>
    <xf numFmtId="164" fontId="25" fillId="2" borderId="38" xfId="0" applyNumberFormat="1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9" fontId="22" fillId="2" borderId="52" xfId="0" applyNumberFormat="1" applyFont="1" applyFill="1" applyBorder="1" applyAlignment="1">
      <alignment horizontal="center" vertical="center"/>
    </xf>
    <xf numFmtId="9" fontId="22" fillId="2" borderId="14" xfId="0" applyNumberFormat="1" applyFont="1" applyFill="1" applyBorder="1" applyAlignment="1">
      <alignment horizontal="center" vertical="center"/>
    </xf>
    <xf numFmtId="9" fontId="15" fillId="2" borderId="15" xfId="0" applyNumberFormat="1" applyFont="1" applyFill="1" applyBorder="1" applyAlignment="1">
      <alignment horizontal="center" vertical="center"/>
    </xf>
    <xf numFmtId="9" fontId="15" fillId="2" borderId="18" xfId="0" applyNumberFormat="1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 wrapText="1"/>
    </xf>
    <xf numFmtId="0" fontId="20" fillId="2" borderId="55" xfId="0" applyFont="1" applyFill="1" applyBorder="1" applyAlignment="1">
      <alignment horizontal="center" wrapText="1"/>
    </xf>
    <xf numFmtId="0" fontId="20" fillId="2" borderId="56" xfId="0" applyFont="1" applyFill="1" applyBorder="1" applyAlignment="1">
      <alignment horizontal="center" wrapText="1"/>
    </xf>
    <xf numFmtId="0" fontId="20" fillId="2" borderId="57" xfId="0" applyFont="1" applyFill="1" applyBorder="1" applyAlignment="1">
      <alignment horizontal="center" wrapText="1"/>
    </xf>
    <xf numFmtId="0" fontId="20" fillId="2" borderId="58" xfId="0" applyFont="1" applyFill="1" applyBorder="1"/>
    <xf numFmtId="0" fontId="14" fillId="2" borderId="58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164" fontId="14" fillId="2" borderId="52" xfId="0" applyNumberFormat="1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164" fontId="14" fillId="2" borderId="52" xfId="4" applyNumberFormat="1" applyFont="1" applyFill="1" applyBorder="1" applyAlignment="1">
      <alignment horizontal="center"/>
    </xf>
    <xf numFmtId="0" fontId="20" fillId="2" borderId="42" xfId="0" applyFont="1" applyFill="1" applyBorder="1"/>
    <xf numFmtId="0" fontId="14" fillId="2" borderId="4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164" fontId="14" fillId="2" borderId="40" xfId="0" applyNumberFormat="1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/>
    </xf>
    <xf numFmtId="164" fontId="14" fillId="2" borderId="40" xfId="4" applyNumberFormat="1" applyFont="1" applyFill="1" applyBorder="1" applyAlignment="1">
      <alignment horizontal="center"/>
    </xf>
    <xf numFmtId="0" fontId="20" fillId="2" borderId="61" xfId="0" applyFont="1" applyFill="1" applyBorder="1"/>
    <xf numFmtId="0" fontId="14" fillId="2" borderId="61" xfId="0" applyFont="1" applyFill="1" applyBorder="1" applyAlignment="1">
      <alignment horizontal="center"/>
    </xf>
    <xf numFmtId="0" fontId="14" fillId="2" borderId="62" xfId="0" applyFont="1" applyFill="1" applyBorder="1" applyAlignment="1">
      <alignment horizontal="center"/>
    </xf>
    <xf numFmtId="164" fontId="14" fillId="2" borderId="63" xfId="0" applyNumberFormat="1" applyFont="1" applyFill="1" applyBorder="1" applyAlignment="1">
      <alignment horizontal="center"/>
    </xf>
    <xf numFmtId="0" fontId="14" fillId="2" borderId="64" xfId="0" applyFont="1" applyFill="1" applyBorder="1" applyAlignment="1">
      <alignment horizontal="center"/>
    </xf>
    <xf numFmtId="164" fontId="14" fillId="2" borderId="63" xfId="4" applyNumberFormat="1" applyFont="1" applyFill="1" applyBorder="1" applyAlignment="1">
      <alignment horizontal="center"/>
    </xf>
    <xf numFmtId="0" fontId="13" fillId="2" borderId="45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22" fillId="2" borderId="6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/>
    </xf>
    <xf numFmtId="9" fontId="15" fillId="2" borderId="11" xfId="0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9" fontId="15" fillId="2" borderId="8" xfId="0" applyNumberFormat="1" applyFont="1" applyFill="1" applyBorder="1" applyAlignment="1">
      <alignment horizontal="center" vertical="center"/>
    </xf>
    <xf numFmtId="9" fontId="15" fillId="2" borderId="7" xfId="0" applyNumberFormat="1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vertical="center"/>
    </xf>
    <xf numFmtId="9" fontId="22" fillId="2" borderId="69" xfId="0" applyNumberFormat="1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vertical="center"/>
    </xf>
    <xf numFmtId="9" fontId="22" fillId="2" borderId="71" xfId="0" applyNumberFormat="1" applyFont="1" applyFill="1" applyBorder="1" applyAlignment="1">
      <alignment horizontal="center" vertical="center"/>
    </xf>
    <xf numFmtId="9" fontId="22" fillId="2" borderId="67" xfId="0" applyNumberFormat="1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9" fontId="22" fillId="2" borderId="20" xfId="0" applyNumberFormat="1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9" fontId="22" fillId="2" borderId="73" xfId="0" applyNumberFormat="1" applyFont="1" applyFill="1" applyBorder="1" applyAlignment="1">
      <alignment horizontal="center" vertical="center"/>
    </xf>
    <xf numFmtId="9" fontId="15" fillId="2" borderId="10" xfId="4" applyFont="1" applyFill="1" applyBorder="1" applyAlignment="1">
      <alignment horizontal="center" vertical="center"/>
    </xf>
    <xf numFmtId="9" fontId="15" fillId="2" borderId="6" xfId="4" applyFont="1" applyFill="1" applyBorder="1" applyAlignment="1">
      <alignment horizontal="center" vertical="center"/>
    </xf>
    <xf numFmtId="9" fontId="15" fillId="2" borderId="7" xfId="4" applyFont="1" applyFill="1" applyBorder="1" applyAlignment="1">
      <alignment horizontal="center" vertical="center"/>
    </xf>
    <xf numFmtId="0" fontId="16" fillId="4" borderId="3" xfId="3" applyFont="1" applyFill="1" applyBorder="1" applyAlignment="1">
      <alignment horizontal="center" wrapText="1"/>
    </xf>
    <xf numFmtId="0" fontId="16" fillId="2" borderId="3" xfId="3" applyFont="1" applyFill="1" applyBorder="1" applyAlignment="1">
      <alignment horizontal="center" wrapText="1"/>
    </xf>
    <xf numFmtId="0" fontId="16" fillId="2" borderId="3" xfId="3" applyFont="1" applyFill="1" applyBorder="1" applyAlignment="1">
      <alignment horizontal="left"/>
    </xf>
    <xf numFmtId="0" fontId="15" fillId="2" borderId="3" xfId="3" applyFont="1" applyFill="1" applyBorder="1" applyAlignment="1">
      <alignment horizontal="center"/>
    </xf>
    <xf numFmtId="9" fontId="15" fillId="2" borderId="3" xfId="3" applyNumberFormat="1" applyFont="1" applyFill="1" applyBorder="1" applyAlignment="1">
      <alignment horizontal="center"/>
    </xf>
    <xf numFmtId="164" fontId="15" fillId="2" borderId="3" xfId="3" applyNumberFormat="1" applyFont="1" applyFill="1" applyBorder="1" applyAlignment="1">
      <alignment horizontal="center"/>
    </xf>
    <xf numFmtId="0" fontId="16" fillId="4" borderId="3" xfId="3" applyFont="1" applyFill="1" applyBorder="1" applyAlignment="1">
      <alignment horizontal="left"/>
    </xf>
    <xf numFmtId="0" fontId="15" fillId="4" borderId="3" xfId="3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6" fillId="2" borderId="33" xfId="3" applyFont="1" applyFill="1" applyBorder="1"/>
    <xf numFmtId="0" fontId="15" fillId="2" borderId="22" xfId="3" applyFont="1" applyFill="1" applyBorder="1" applyAlignment="1">
      <alignment horizontal="center"/>
    </xf>
    <xf numFmtId="0" fontId="15" fillId="2" borderId="10" xfId="3" applyNumberFormat="1" applyFont="1" applyFill="1" applyBorder="1" applyAlignment="1">
      <alignment horizontal="center"/>
    </xf>
    <xf numFmtId="164" fontId="15" fillId="2" borderId="9" xfId="4" applyNumberFormat="1" applyFont="1" applyFill="1" applyBorder="1" applyAlignment="1">
      <alignment horizontal="center"/>
    </xf>
    <xf numFmtId="164" fontId="15" fillId="2" borderId="9" xfId="3" applyNumberFormat="1" applyFont="1" applyFill="1" applyBorder="1" applyAlignment="1">
      <alignment horizontal="center"/>
    </xf>
    <xf numFmtId="0" fontId="15" fillId="2" borderId="50" xfId="3" applyNumberFormat="1" applyFont="1" applyFill="1" applyBorder="1" applyAlignment="1">
      <alignment horizontal="center"/>
    </xf>
    <xf numFmtId="0" fontId="15" fillId="2" borderId="6" xfId="3" applyNumberFormat="1" applyFont="1" applyFill="1" applyBorder="1" applyAlignment="1">
      <alignment horizontal="center"/>
    </xf>
    <xf numFmtId="164" fontId="15" fillId="2" borderId="19" xfId="4" applyNumberFormat="1" applyFont="1" applyFill="1" applyBorder="1" applyAlignment="1">
      <alignment horizontal="center"/>
    </xf>
    <xf numFmtId="164" fontId="15" fillId="2" borderId="19" xfId="3" applyNumberFormat="1" applyFont="1" applyFill="1" applyBorder="1" applyAlignment="1">
      <alignment horizontal="center"/>
    </xf>
    <xf numFmtId="0" fontId="15" fillId="2" borderId="41" xfId="3" applyNumberFormat="1" applyFont="1" applyFill="1" applyBorder="1" applyAlignment="1">
      <alignment horizontal="center"/>
    </xf>
    <xf numFmtId="0" fontId="16" fillId="2" borderId="34" xfId="3" applyFont="1" applyFill="1" applyBorder="1"/>
    <xf numFmtId="0" fontId="15" fillId="2" borderId="23" xfId="3" applyFont="1" applyFill="1" applyBorder="1" applyAlignment="1">
      <alignment horizontal="center"/>
    </xf>
    <xf numFmtId="0" fontId="15" fillId="2" borderId="7" xfId="3" applyNumberFormat="1" applyFont="1" applyFill="1" applyBorder="1" applyAlignment="1">
      <alignment horizontal="center"/>
    </xf>
    <xf numFmtId="164" fontId="15" fillId="2" borderId="13" xfId="4" applyNumberFormat="1" applyFont="1" applyFill="1" applyBorder="1" applyAlignment="1">
      <alignment horizontal="center"/>
    </xf>
    <xf numFmtId="164" fontId="15" fillId="2" borderId="13" xfId="3" applyNumberFormat="1" applyFont="1" applyFill="1" applyBorder="1" applyAlignment="1">
      <alignment horizontal="center"/>
    </xf>
    <xf numFmtId="0" fontId="15" fillId="2" borderId="51" xfId="3" applyNumberFormat="1" applyFont="1" applyFill="1" applyBorder="1" applyAlignment="1">
      <alignment horizontal="center"/>
    </xf>
    <xf numFmtId="0" fontId="16" fillId="2" borderId="27" xfId="3" applyFont="1" applyFill="1" applyBorder="1"/>
    <xf numFmtId="0" fontId="16" fillId="2" borderId="3" xfId="3" applyFont="1" applyFill="1" applyBorder="1" applyAlignment="1">
      <alignment horizontal="center"/>
    </xf>
    <xf numFmtId="0" fontId="16" fillId="2" borderId="24" xfId="3" applyFont="1" applyFill="1" applyBorder="1"/>
    <xf numFmtId="0" fontId="15" fillId="2" borderId="36" xfId="3" applyFont="1" applyFill="1" applyBorder="1" applyAlignment="1">
      <alignment horizontal="center"/>
    </xf>
    <xf numFmtId="0" fontId="16" fillId="2" borderId="22" xfId="3" applyFont="1" applyFill="1" applyBorder="1"/>
    <xf numFmtId="0" fontId="15" fillId="2" borderId="37" xfId="3" applyFont="1" applyFill="1" applyBorder="1" applyAlignment="1">
      <alignment horizontal="center"/>
    </xf>
    <xf numFmtId="0" fontId="16" fillId="2" borderId="44" xfId="3" applyFont="1" applyFill="1" applyBorder="1"/>
    <xf numFmtId="0" fontId="15" fillId="2" borderId="74" xfId="3" applyFont="1" applyFill="1" applyBorder="1" applyAlignment="1">
      <alignment horizontal="center"/>
    </xf>
    <xf numFmtId="0" fontId="16" fillId="2" borderId="45" xfId="3" applyFont="1" applyFill="1" applyBorder="1"/>
    <xf numFmtId="0" fontId="15" fillId="2" borderId="45" xfId="3" applyFont="1" applyFill="1" applyBorder="1" applyAlignment="1">
      <alignment horizontal="center"/>
    </xf>
    <xf numFmtId="0" fontId="16" fillId="2" borderId="23" xfId="3" applyFont="1" applyFill="1" applyBorder="1"/>
    <xf numFmtId="0" fontId="8" fillId="2" borderId="0" xfId="0" applyFont="1" applyFill="1" applyAlignment="1">
      <alignment vertical="center"/>
    </xf>
    <xf numFmtId="0" fontId="2" fillId="2" borderId="127" xfId="3" applyNumberFormat="1" applyFont="1" applyFill="1" applyAlignment="1">
      <alignment horizontal="center"/>
    </xf>
    <xf numFmtId="164" fontId="2" fillId="2" borderId="0" xfId="4" applyNumberFormat="1" applyFont="1" applyFill="1" applyBorder="1" applyAlignment="1">
      <alignment horizontal="center"/>
    </xf>
    <xf numFmtId="164" fontId="2" fillId="2" borderId="127" xfId="3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29" fillId="2" borderId="0" xfId="3" applyNumberFormat="1" applyFont="1" applyFill="1" applyBorder="1" applyAlignment="1">
      <alignment horizontal="center" wrapText="1"/>
    </xf>
    <xf numFmtId="0" fontId="16" fillId="2" borderId="0" xfId="3" applyFont="1" applyFill="1" applyBorder="1"/>
    <xf numFmtId="0" fontId="15" fillId="2" borderId="0" xfId="3" applyFont="1" applyFill="1" applyBorder="1" applyAlignment="1">
      <alignment horizontal="center"/>
    </xf>
    <xf numFmtId="0" fontId="15" fillId="2" borderId="0" xfId="3" applyNumberFormat="1" applyFont="1" applyFill="1" applyBorder="1" applyAlignment="1">
      <alignment horizontal="center"/>
    </xf>
    <xf numFmtId="164" fontId="15" fillId="2" borderId="0" xfId="4" applyNumberFormat="1" applyFont="1" applyFill="1" applyBorder="1" applyAlignment="1">
      <alignment horizontal="center"/>
    </xf>
    <xf numFmtId="164" fontId="15" fillId="2" borderId="0" xfId="3" applyNumberFormat="1" applyFont="1" applyFill="1" applyBorder="1" applyAlignment="1">
      <alignment horizontal="center"/>
    </xf>
    <xf numFmtId="0" fontId="16" fillId="2" borderId="28" xfId="3" applyFont="1" applyFill="1" applyBorder="1" applyAlignment="1">
      <alignment wrapText="1"/>
    </xf>
    <xf numFmtId="0" fontId="16" fillId="2" borderId="48" xfId="3" applyFont="1" applyFill="1" applyBorder="1" applyAlignment="1">
      <alignment wrapText="1"/>
    </xf>
    <xf numFmtId="0" fontId="16" fillId="2" borderId="28" xfId="3" applyFont="1" applyFill="1" applyBorder="1" applyAlignment="1"/>
    <xf numFmtId="0" fontId="16" fillId="2" borderId="75" xfId="2" applyFont="1" applyFill="1" applyBorder="1" applyAlignment="1"/>
    <xf numFmtId="0" fontId="15" fillId="2" borderId="33" xfId="3" applyFont="1" applyFill="1" applyBorder="1"/>
    <xf numFmtId="0" fontId="15" fillId="2" borderId="6" xfId="3" applyFont="1" applyFill="1" applyBorder="1" applyAlignment="1">
      <alignment horizontal="center"/>
    </xf>
    <xf numFmtId="0" fontId="16" fillId="2" borderId="34" xfId="3" applyFont="1" applyFill="1" applyBorder="1" applyAlignment="1">
      <alignment horizontal="left"/>
    </xf>
    <xf numFmtId="0" fontId="16" fillId="4" borderId="75" xfId="3" applyFont="1" applyFill="1" applyBorder="1"/>
    <xf numFmtId="164" fontId="15" fillId="2" borderId="17" xfId="3" applyNumberFormat="1" applyFont="1" applyFill="1" applyBorder="1" applyAlignment="1">
      <alignment horizontal="center"/>
    </xf>
    <xf numFmtId="164" fontId="15" fillId="2" borderId="18" xfId="3" applyNumberFormat="1" applyFont="1" applyFill="1" applyBorder="1" applyAlignment="1">
      <alignment horizontal="center"/>
    </xf>
    <xf numFmtId="9" fontId="31" fillId="2" borderId="19" xfId="3" applyNumberFormat="1" applyFont="1" applyFill="1" applyBorder="1" applyAlignment="1">
      <alignment horizontal="center"/>
    </xf>
    <xf numFmtId="9" fontId="30" fillId="2" borderId="13" xfId="3" applyNumberFormat="1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/>
    </xf>
    <xf numFmtId="164" fontId="16" fillId="2" borderId="13" xfId="3" applyNumberFormat="1" applyFont="1" applyFill="1" applyBorder="1" applyAlignment="1">
      <alignment horizontal="center"/>
    </xf>
    <xf numFmtId="164" fontId="16" fillId="2" borderId="20" xfId="3" applyNumberFormat="1" applyFont="1" applyFill="1" applyBorder="1" applyAlignment="1">
      <alignment horizontal="center"/>
    </xf>
    <xf numFmtId="164" fontId="16" fillId="2" borderId="11" xfId="3" applyNumberFormat="1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164" fontId="16" fillId="2" borderId="9" xfId="3" applyNumberFormat="1" applyFont="1" applyFill="1" applyBorder="1" applyAlignment="1">
      <alignment horizontal="center"/>
    </xf>
    <xf numFmtId="0" fontId="16" fillId="2" borderId="45" xfId="3" applyFont="1" applyFill="1" applyBorder="1" applyAlignment="1">
      <alignment horizontal="center"/>
    </xf>
    <xf numFmtId="164" fontId="16" fillId="2" borderId="50" xfId="3" applyNumberFormat="1" applyFont="1" applyFill="1" applyBorder="1" applyAlignment="1">
      <alignment horizontal="center"/>
    </xf>
    <xf numFmtId="9" fontId="30" fillId="2" borderId="9" xfId="3" applyNumberFormat="1" applyFont="1" applyFill="1" applyBorder="1" applyAlignment="1">
      <alignment horizontal="center"/>
    </xf>
    <xf numFmtId="0" fontId="16" fillId="2" borderId="23" xfId="3" applyFont="1" applyFill="1" applyBorder="1" applyAlignment="1">
      <alignment horizontal="center"/>
    </xf>
    <xf numFmtId="164" fontId="16" fillId="2" borderId="51" xfId="3" applyNumberFormat="1" applyFont="1" applyFill="1" applyBorder="1" applyAlignment="1">
      <alignment horizontal="center"/>
    </xf>
    <xf numFmtId="0" fontId="8" fillId="0" borderId="0" xfId="0" applyFont="1" applyAlignment="1">
      <alignment horizontal="left" indent="2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9" fontId="4" fillId="2" borderId="11" xfId="0" applyNumberFormat="1" applyFont="1" applyFill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76" xfId="0" applyFont="1" applyFill="1" applyBorder="1" applyAlignment="1">
      <alignment horizontal="right"/>
    </xf>
    <xf numFmtId="0" fontId="4" fillId="2" borderId="76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right"/>
    </xf>
    <xf numFmtId="0" fontId="4" fillId="2" borderId="28" xfId="0" applyFont="1" applyFill="1" applyBorder="1" applyAlignment="1">
      <alignment textRotation="90" wrapText="1"/>
    </xf>
    <xf numFmtId="0" fontId="4" fillId="2" borderId="2" xfId="0" applyFont="1" applyFill="1" applyBorder="1" applyAlignment="1">
      <alignment textRotation="90" wrapText="1"/>
    </xf>
    <xf numFmtId="0" fontId="4" fillId="2" borderId="2" xfId="0" applyFont="1" applyFill="1" applyBorder="1" applyAlignment="1">
      <alignment textRotation="90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43" fontId="0" fillId="0" borderId="0" xfId="1" applyFont="1"/>
    <xf numFmtId="0" fontId="11" fillId="0" borderId="18" xfId="0" applyFont="1" applyBorder="1" applyAlignment="1">
      <alignment horizontal="center"/>
    </xf>
    <xf numFmtId="0" fontId="11" fillId="0" borderId="18" xfId="0" applyFont="1" applyBorder="1"/>
    <xf numFmtId="10" fontId="11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/>
    </xf>
    <xf numFmtId="0" fontId="4" fillId="0" borderId="6" xfId="0" applyFont="1" applyBorder="1"/>
    <xf numFmtId="10" fontId="5" fillId="0" borderId="19" xfId="0" applyNumberFormat="1" applyFont="1" applyBorder="1" applyAlignment="1">
      <alignment horizontal="center"/>
    </xf>
    <xf numFmtId="0" fontId="4" fillId="2" borderId="7" xfId="0" applyFont="1" applyFill="1" applyBorder="1"/>
    <xf numFmtId="10" fontId="4" fillId="2" borderId="13" xfId="0" applyNumberFormat="1" applyFont="1" applyFill="1" applyBorder="1" applyAlignment="1">
      <alignment horizontal="center"/>
    </xf>
    <xf numFmtId="0" fontId="4" fillId="0" borderId="8" xfId="0" applyFont="1" applyBorder="1"/>
    <xf numFmtId="10" fontId="5" fillId="0" borderId="16" xfId="0" applyNumberFormat="1" applyFont="1" applyBorder="1" applyAlignment="1">
      <alignment horizontal="center"/>
    </xf>
    <xf numFmtId="0" fontId="4" fillId="2" borderId="21" xfId="0" applyFont="1" applyFill="1" applyBorder="1"/>
    <xf numFmtId="0" fontId="4" fillId="2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10" fontId="5" fillId="0" borderId="2" xfId="0" applyNumberFormat="1" applyFont="1" applyBorder="1" applyAlignment="1">
      <alignment horizontal="center"/>
    </xf>
    <xf numFmtId="0" fontId="4" fillId="2" borderId="3" xfId="0" applyFont="1" applyFill="1" applyBorder="1"/>
    <xf numFmtId="0" fontId="4" fillId="2" borderId="28" xfId="0" applyFont="1" applyFill="1" applyBorder="1" applyAlignment="1">
      <alignment horizontal="center" wrapText="1"/>
    </xf>
    <xf numFmtId="0" fontId="4" fillId="2" borderId="1" xfId="0" applyFont="1" applyFill="1" applyBorder="1"/>
    <xf numFmtId="0" fontId="5" fillId="0" borderId="18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6" xfId="0" applyFont="1" applyBorder="1"/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4" fillId="2" borderId="78" xfId="0" applyFont="1" applyFill="1" applyBorder="1" applyAlignment="1">
      <alignment horizontal="center" wrapText="1"/>
    </xf>
    <xf numFmtId="0" fontId="4" fillId="0" borderId="7" xfId="0" applyFont="1" applyBorder="1"/>
    <xf numFmtId="10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0" fontId="11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0" fontId="16" fillId="2" borderId="78" xfId="3" applyFont="1" applyFill="1" applyBorder="1" applyAlignment="1">
      <alignment horizontal="center" wrapText="1"/>
    </xf>
    <xf numFmtId="0" fontId="16" fillId="2" borderId="4" xfId="3" applyFont="1" applyFill="1" applyBorder="1" applyAlignment="1">
      <alignment horizontal="center" wrapText="1"/>
    </xf>
    <xf numFmtId="0" fontId="16" fillId="2" borderId="21" xfId="3" applyFont="1" applyFill="1" applyBorder="1" applyAlignment="1">
      <alignment horizontal="center" wrapText="1"/>
    </xf>
    <xf numFmtId="9" fontId="16" fillId="2" borderId="79" xfId="3" applyNumberFormat="1" applyFont="1" applyFill="1" applyBorder="1" applyAlignment="1">
      <alignment horizontal="center"/>
    </xf>
    <xf numFmtId="9" fontId="15" fillId="2" borderId="80" xfId="3" applyNumberFormat="1" applyFont="1" applyFill="1" applyBorder="1" applyAlignment="1">
      <alignment horizontal="center"/>
    </xf>
    <xf numFmtId="9" fontId="15" fillId="2" borderId="81" xfId="3" applyNumberFormat="1" applyFont="1" applyFill="1" applyBorder="1" applyAlignment="1">
      <alignment horizontal="center"/>
    </xf>
    <xf numFmtId="0" fontId="16" fillId="4" borderId="82" xfId="3" applyFont="1" applyFill="1" applyBorder="1" applyAlignment="1">
      <alignment horizontal="center" wrapText="1"/>
    </xf>
    <xf numFmtId="9" fontId="16" fillId="2" borderId="83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9" fontId="22" fillId="2" borderId="18" xfId="3" applyNumberFormat="1" applyFont="1" applyFill="1" applyBorder="1" applyAlignment="1">
      <alignment horizontal="center"/>
    </xf>
    <xf numFmtId="9" fontId="22" fillId="2" borderId="15" xfId="3" applyNumberFormat="1" applyFont="1" applyFill="1" applyBorder="1" applyAlignment="1">
      <alignment horizontal="center"/>
    </xf>
    <xf numFmtId="0" fontId="13" fillId="2" borderId="5" xfId="3" applyFont="1" applyFill="1" applyBorder="1" applyAlignment="1">
      <alignment horizontal="center" wrapText="1"/>
    </xf>
    <xf numFmtId="9" fontId="22" fillId="2" borderId="16" xfId="3" applyNumberFormat="1" applyFont="1" applyFill="1" applyBorder="1" applyAlignment="1">
      <alignment horizontal="center"/>
    </xf>
    <xf numFmtId="9" fontId="22" fillId="2" borderId="19" xfId="3" applyNumberFormat="1" applyFont="1" applyFill="1" applyBorder="1" applyAlignment="1">
      <alignment horizontal="center"/>
    </xf>
    <xf numFmtId="9" fontId="22" fillId="2" borderId="11" xfId="3" applyNumberFormat="1" applyFont="1" applyFill="1" applyBorder="1" applyAlignment="1">
      <alignment horizontal="center"/>
    </xf>
    <xf numFmtId="9" fontId="22" fillId="2" borderId="13" xfId="3" applyNumberFormat="1" applyFont="1" applyFill="1" applyBorder="1" applyAlignment="1">
      <alignment horizontal="center"/>
    </xf>
    <xf numFmtId="0" fontId="13" fillId="2" borderId="50" xfId="3" applyFont="1" applyFill="1" applyBorder="1" applyAlignment="1">
      <alignment horizontal="center"/>
    </xf>
    <xf numFmtId="9" fontId="22" fillId="2" borderId="47" xfId="3" applyNumberFormat="1" applyFont="1" applyFill="1" applyBorder="1" applyAlignment="1">
      <alignment horizontal="center"/>
    </xf>
    <xf numFmtId="9" fontId="22" fillId="2" borderId="41" xfId="3" applyNumberFormat="1" applyFont="1" applyFill="1" applyBorder="1" applyAlignment="1">
      <alignment horizontal="center"/>
    </xf>
    <xf numFmtId="9" fontId="22" fillId="2" borderId="51" xfId="3" applyNumberFormat="1" applyFont="1" applyFill="1" applyBorder="1" applyAlignment="1">
      <alignment horizontal="center"/>
    </xf>
    <xf numFmtId="0" fontId="13" fillId="2" borderId="24" xfId="3" applyFont="1" applyFill="1" applyBorder="1" applyAlignment="1">
      <alignment horizontal="left"/>
    </xf>
    <xf numFmtId="0" fontId="13" fillId="2" borderId="22" xfId="3" applyFont="1" applyFill="1" applyBorder="1" applyAlignment="1">
      <alignment horizontal="left"/>
    </xf>
    <xf numFmtId="0" fontId="22" fillId="2" borderId="22" xfId="0" applyFont="1" applyFill="1" applyBorder="1" applyAlignment="1">
      <alignment horizontal="left"/>
    </xf>
    <xf numFmtId="0" fontId="13" fillId="2" borderId="23" xfId="3" applyFont="1" applyFill="1" applyBorder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9" fontId="15" fillId="2" borderId="6" xfId="0" applyNumberFormat="1" applyFont="1" applyFill="1" applyBorder="1" applyAlignment="1">
      <alignment horizontal="center" vertical="center"/>
    </xf>
    <xf numFmtId="9" fontId="15" fillId="2" borderId="19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9" fontId="15" fillId="2" borderId="13" xfId="0" applyNumberFormat="1" applyFont="1" applyFill="1" applyBorder="1" applyAlignment="1">
      <alignment horizontal="center" vertical="center"/>
    </xf>
    <xf numFmtId="10" fontId="25" fillId="2" borderId="11" xfId="0" applyNumberFormat="1" applyFont="1" applyFill="1" applyBorder="1" applyAlignment="1">
      <alignment horizontal="center" vertical="center"/>
    </xf>
    <xf numFmtId="164" fontId="25" fillId="2" borderId="1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textRotation="90"/>
    </xf>
    <xf numFmtId="0" fontId="20" fillId="2" borderId="3" xfId="0" applyFont="1" applyFill="1" applyBorder="1" applyAlignment="1">
      <alignment horizontal="center" vertical="center" textRotation="90" wrapText="1"/>
    </xf>
    <xf numFmtId="0" fontId="16" fillId="2" borderId="21" xfId="0" applyFont="1" applyFill="1" applyBorder="1" applyAlignment="1">
      <alignment horizontal="center" vertical="center" textRotation="90" wrapText="1"/>
    </xf>
    <xf numFmtId="0" fontId="16" fillId="2" borderId="78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23" fillId="0" borderId="84" xfId="0" applyFont="1" applyBorder="1"/>
    <xf numFmtId="0" fontId="23" fillId="0" borderId="43" xfId="0" applyFont="1" applyBorder="1"/>
    <xf numFmtId="0" fontId="3" fillId="2" borderId="21" xfId="0" applyFont="1" applyFill="1" applyBorder="1"/>
    <xf numFmtId="0" fontId="3" fillId="2" borderId="7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0" fillId="2" borderId="8" xfId="0" applyFont="1" applyFill="1" applyBorder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/>
    <xf numFmtId="164" fontId="0" fillId="2" borderId="18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0" fontId="0" fillId="2" borderId="85" xfId="0" applyFont="1" applyFill="1" applyBorder="1"/>
    <xf numFmtId="164" fontId="0" fillId="2" borderId="76" xfId="0" applyNumberFormat="1" applyFont="1" applyFill="1" applyBorder="1" applyAlignment="1">
      <alignment horizontal="center"/>
    </xf>
    <xf numFmtId="164" fontId="0" fillId="2" borderId="77" xfId="0" applyNumberFormat="1" applyFont="1" applyFill="1" applyBorder="1" applyAlignment="1">
      <alignment horizontal="center"/>
    </xf>
    <xf numFmtId="164" fontId="3" fillId="2" borderId="78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vertical="center" wrapText="1"/>
    </xf>
    <xf numFmtId="9" fontId="15" fillId="2" borderId="3" xfId="0" applyNumberFormat="1" applyFont="1" applyFill="1" applyBorder="1" applyAlignment="1">
      <alignment horizontal="center" vertical="center"/>
    </xf>
    <xf numFmtId="9" fontId="15" fillId="2" borderId="9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25" fillId="2" borderId="1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0" fontId="25" fillId="2" borderId="1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25" fillId="2" borderId="1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vertical="center"/>
    </xf>
    <xf numFmtId="0" fontId="18" fillId="2" borderId="78" xfId="0" applyFont="1" applyFill="1" applyBorder="1" applyAlignment="1">
      <alignment vertical="center"/>
    </xf>
    <xf numFmtId="0" fontId="18" fillId="2" borderId="78" xfId="0" applyFont="1" applyFill="1" applyBorder="1" applyAlignment="1">
      <alignment vertical="center" wrapText="1"/>
    </xf>
    <xf numFmtId="0" fontId="15" fillId="2" borderId="18" xfId="3" applyFont="1" applyFill="1" applyBorder="1" applyAlignment="1">
      <alignment horizontal="center" vertical="center"/>
    </xf>
    <xf numFmtId="9" fontId="15" fillId="2" borderId="18" xfId="3" applyNumberFormat="1" applyFont="1" applyFill="1" applyBorder="1" applyAlignment="1">
      <alignment horizontal="center" vertical="center"/>
    </xf>
    <xf numFmtId="9" fontId="15" fillId="2" borderId="18" xfId="3" applyNumberFormat="1" applyFont="1" applyFill="1" applyBorder="1" applyAlignment="1">
      <alignment horizontal="center"/>
    </xf>
    <xf numFmtId="0" fontId="16" fillId="2" borderId="5" xfId="3" applyFont="1" applyFill="1" applyBorder="1" applyAlignment="1">
      <alignment horizontal="center" vertical="center" textRotation="90" wrapText="1"/>
    </xf>
    <xf numFmtId="0" fontId="16" fillId="2" borderId="9" xfId="3" applyFont="1" applyFill="1" applyBorder="1" applyAlignment="1">
      <alignment horizontal="center" vertical="center" textRotation="90"/>
    </xf>
    <xf numFmtId="9" fontId="15" fillId="2" borderId="19" xfId="3" applyNumberFormat="1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9" fontId="15" fillId="2" borderId="11" xfId="3" applyNumberFormat="1" applyFont="1" applyFill="1" applyBorder="1" applyAlignment="1">
      <alignment horizontal="center" vertical="center"/>
    </xf>
    <xf numFmtId="9" fontId="15" fillId="4" borderId="11" xfId="3" applyNumberFormat="1" applyFont="1" applyFill="1" applyBorder="1" applyAlignment="1">
      <alignment horizontal="center"/>
    </xf>
    <xf numFmtId="9" fontId="15" fillId="4" borderId="13" xfId="3" applyNumberFormat="1" applyFont="1" applyFill="1" applyBorder="1" applyAlignment="1">
      <alignment horizontal="center"/>
    </xf>
    <xf numFmtId="9" fontId="15" fillId="2" borderId="17" xfId="3" applyNumberFormat="1" applyFont="1" applyFill="1" applyBorder="1" applyAlignment="1">
      <alignment horizontal="center" vertical="center"/>
    </xf>
    <xf numFmtId="9" fontId="15" fillId="2" borderId="20" xfId="3" applyNumberFormat="1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 textRotation="90"/>
    </xf>
    <xf numFmtId="9" fontId="15" fillId="2" borderId="6" xfId="3" applyNumberFormat="1" applyFont="1" applyFill="1" applyBorder="1" applyAlignment="1">
      <alignment horizontal="center"/>
    </xf>
    <xf numFmtId="9" fontId="15" fillId="4" borderId="7" xfId="3" applyNumberFormat="1" applyFont="1" applyFill="1" applyBorder="1" applyAlignment="1">
      <alignment horizontal="center"/>
    </xf>
    <xf numFmtId="0" fontId="15" fillId="2" borderId="41" xfId="3" applyFont="1" applyFill="1" applyBorder="1" applyAlignment="1">
      <alignment horizontal="center" vertical="center"/>
    </xf>
    <xf numFmtId="0" fontId="15" fillId="2" borderId="51" xfId="3" applyFont="1" applyFill="1" applyBorder="1" applyAlignment="1">
      <alignment horizontal="center" vertical="center"/>
    </xf>
    <xf numFmtId="0" fontId="16" fillId="2" borderId="22" xfId="3" applyFont="1" applyFill="1" applyBorder="1" applyAlignment="1">
      <alignment horizontal="left" vertical="center"/>
    </xf>
    <xf numFmtId="0" fontId="16" fillId="2" borderId="23" xfId="3" applyFont="1" applyFill="1" applyBorder="1" applyAlignment="1">
      <alignment vertical="center"/>
    </xf>
    <xf numFmtId="0" fontId="25" fillId="2" borderId="18" xfId="3" applyFont="1" applyFill="1" applyBorder="1" applyAlignment="1">
      <alignment horizontal="center"/>
    </xf>
    <xf numFmtId="9" fontId="25" fillId="2" borderId="18" xfId="3" applyNumberFormat="1" applyFont="1" applyFill="1" applyBorder="1" applyAlignment="1">
      <alignment horizontal="center"/>
    </xf>
    <xf numFmtId="0" fontId="18" fillId="2" borderId="6" xfId="3" applyFont="1" applyFill="1" applyBorder="1" applyAlignment="1">
      <alignment horizontal="left"/>
    </xf>
    <xf numFmtId="9" fontId="25" fillId="2" borderId="19" xfId="3" applyNumberFormat="1" applyFont="1" applyFill="1" applyBorder="1" applyAlignment="1">
      <alignment horizontal="center"/>
    </xf>
    <xf numFmtId="0" fontId="18" fillId="2" borderId="7" xfId="3" applyFont="1" applyFill="1" applyBorder="1" applyAlignment="1">
      <alignment horizontal="left"/>
    </xf>
    <xf numFmtId="0" fontId="25" fillId="2" borderId="11" xfId="3" applyFont="1" applyFill="1" applyBorder="1" applyAlignment="1">
      <alignment horizontal="center"/>
    </xf>
    <xf numFmtId="9" fontId="25" fillId="2" borderId="11" xfId="3" applyNumberFormat="1" applyFont="1" applyFill="1" applyBorder="1" applyAlignment="1">
      <alignment horizontal="center"/>
    </xf>
    <xf numFmtId="9" fontId="25" fillId="2" borderId="13" xfId="3" applyNumberFormat="1" applyFont="1" applyFill="1" applyBorder="1" applyAlignment="1">
      <alignment horizontal="center"/>
    </xf>
    <xf numFmtId="0" fontId="18" fillId="2" borderId="8" xfId="3" applyFont="1" applyFill="1" applyBorder="1" applyAlignment="1">
      <alignment horizontal="left"/>
    </xf>
    <xf numFmtId="0" fontId="25" fillId="2" borderId="15" xfId="3" applyFont="1" applyFill="1" applyBorder="1" applyAlignment="1">
      <alignment horizontal="center"/>
    </xf>
    <xf numFmtId="9" fontId="25" fillId="2" borderId="15" xfId="3" applyNumberFormat="1" applyFont="1" applyFill="1" applyBorder="1" applyAlignment="1">
      <alignment horizontal="center"/>
    </xf>
    <xf numFmtId="9" fontId="25" fillId="2" borderId="16" xfId="3" applyNumberFormat="1" applyFont="1" applyFill="1" applyBorder="1" applyAlignment="1">
      <alignment horizontal="center"/>
    </xf>
    <xf numFmtId="0" fontId="18" fillId="2" borderId="21" xfId="3" applyFont="1" applyFill="1" applyBorder="1"/>
    <xf numFmtId="0" fontId="18" fillId="2" borderId="78" xfId="3" applyFont="1" applyFill="1" applyBorder="1" applyAlignment="1">
      <alignment horizontal="center" wrapText="1"/>
    </xf>
    <xf numFmtId="0" fontId="22" fillId="0" borderId="10" xfId="0" applyFont="1" applyBorder="1"/>
    <xf numFmtId="0" fontId="22" fillId="0" borderId="9" xfId="0" applyFont="1" applyBorder="1"/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9" fontId="22" fillId="0" borderId="19" xfId="0" applyNumberFormat="1" applyFont="1" applyBorder="1" applyAlignment="1">
      <alignment horizontal="center" vertical="center"/>
    </xf>
    <xf numFmtId="9" fontId="22" fillId="0" borderId="6" xfId="0" applyNumberFormat="1" applyFont="1" applyBorder="1" applyAlignment="1">
      <alignment horizontal="center" vertical="center"/>
    </xf>
    <xf numFmtId="9" fontId="22" fillId="0" borderId="1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9" fontId="22" fillId="0" borderId="7" xfId="0" applyNumberFormat="1" applyFont="1" applyBorder="1" applyAlignment="1">
      <alignment horizontal="center" vertical="center"/>
    </xf>
    <xf numFmtId="9" fontId="22" fillId="0" borderId="11" xfId="0" applyNumberFormat="1" applyFont="1" applyBorder="1" applyAlignment="1">
      <alignment horizontal="center" vertical="center"/>
    </xf>
    <xf numFmtId="164" fontId="22" fillId="2" borderId="45" xfId="0" applyNumberFormat="1" applyFont="1" applyFill="1" applyBorder="1" applyAlignment="1">
      <alignment horizontal="center" vertical="center"/>
    </xf>
    <xf numFmtId="164" fontId="22" fillId="2" borderId="22" xfId="0" applyNumberFormat="1" applyFont="1" applyFill="1" applyBorder="1" applyAlignment="1">
      <alignment horizontal="center" vertical="center"/>
    </xf>
    <xf numFmtId="164" fontId="22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11" fillId="0" borderId="18" xfId="4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64" fontId="11" fillId="0" borderId="19" xfId="4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64" fontId="11" fillId="0" borderId="15" xfId="4" applyNumberFormat="1" applyFont="1" applyBorder="1" applyAlignment="1">
      <alignment horizontal="center"/>
    </xf>
    <xf numFmtId="164" fontId="11" fillId="0" borderId="16" xfId="4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23" fillId="0" borderId="0" xfId="0" applyNumberFormat="1" applyFont="1"/>
    <xf numFmtId="0" fontId="4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64" fontId="8" fillId="0" borderId="11" xfId="4" applyNumberFormat="1" applyFont="1" applyBorder="1" applyAlignment="1">
      <alignment horizontal="center"/>
    </xf>
    <xf numFmtId="164" fontId="8" fillId="0" borderId="13" xfId="4" applyNumberFormat="1" applyFont="1" applyBorder="1" applyAlignment="1">
      <alignment horizontal="center"/>
    </xf>
    <xf numFmtId="0" fontId="8" fillId="0" borderId="85" xfId="0" applyFont="1" applyBorder="1" applyAlignment="1">
      <alignment horizontal="left"/>
    </xf>
    <xf numFmtId="0" fontId="8" fillId="0" borderId="76" xfId="0" applyFont="1" applyBorder="1" applyAlignment="1">
      <alignment horizontal="center"/>
    </xf>
    <xf numFmtId="164" fontId="8" fillId="0" borderId="76" xfId="4" applyNumberFormat="1" applyFont="1" applyBorder="1" applyAlignment="1">
      <alignment horizontal="center"/>
    </xf>
    <xf numFmtId="164" fontId="8" fillId="0" borderId="77" xfId="4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164" fontId="8" fillId="0" borderId="11" xfId="4" applyNumberFormat="1" applyFont="1" applyBorder="1" applyAlignment="1">
      <alignment horizontal="center" wrapText="1"/>
    </xf>
    <xf numFmtId="164" fontId="8" fillId="0" borderId="13" xfId="4" applyNumberFormat="1" applyFont="1" applyBorder="1" applyAlignment="1">
      <alignment horizontal="center" wrapText="1"/>
    </xf>
    <xf numFmtId="0" fontId="8" fillId="0" borderId="82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3" fillId="2" borderId="86" xfId="0" applyFont="1" applyFill="1" applyBorder="1" applyAlignment="1">
      <alignment horizontal="center" vertical="center" wrapText="1"/>
    </xf>
    <xf numFmtId="0" fontId="33" fillId="2" borderId="87" xfId="0" applyFont="1" applyFill="1" applyBorder="1" applyAlignment="1">
      <alignment horizontal="center" vertical="center" wrapText="1"/>
    </xf>
    <xf numFmtId="0" fontId="33" fillId="2" borderId="88" xfId="0" applyFont="1" applyFill="1" applyBorder="1" applyAlignment="1">
      <alignment horizontal="center" vertical="center" textRotation="90" wrapText="1"/>
    </xf>
    <xf numFmtId="0" fontId="33" fillId="2" borderId="89" xfId="0" applyFont="1" applyFill="1" applyBorder="1" applyAlignment="1">
      <alignment horizontal="center" vertical="center" textRotation="90" wrapText="1"/>
    </xf>
    <xf numFmtId="0" fontId="33" fillId="2" borderId="90" xfId="0" applyFont="1" applyFill="1" applyBorder="1" applyAlignment="1">
      <alignment horizontal="center" vertical="center" textRotation="90" wrapText="1"/>
    </xf>
    <xf numFmtId="0" fontId="33" fillId="2" borderId="87" xfId="0" applyFont="1" applyFill="1" applyBorder="1" applyAlignment="1">
      <alignment vertical="center" wrapText="1"/>
    </xf>
    <xf numFmtId="9" fontId="34" fillId="2" borderId="2" xfId="0" applyNumberFormat="1" applyFont="1" applyFill="1" applyBorder="1" applyAlignment="1">
      <alignment horizontal="center" vertical="center" wrapText="1"/>
    </xf>
    <xf numFmtId="9" fontId="34" fillId="2" borderId="91" xfId="0" applyNumberFormat="1" applyFont="1" applyFill="1" applyBorder="1" applyAlignment="1">
      <alignment horizontal="center" vertical="center" wrapText="1"/>
    </xf>
    <xf numFmtId="9" fontId="33" fillId="2" borderId="88" xfId="0" applyNumberFormat="1" applyFont="1" applyFill="1" applyBorder="1" applyAlignment="1">
      <alignment horizontal="center" vertical="center" wrapText="1"/>
    </xf>
    <xf numFmtId="9" fontId="33" fillId="2" borderId="92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wrapText="1"/>
    </xf>
    <xf numFmtId="0" fontId="17" fillId="2" borderId="18" xfId="3" applyFont="1" applyFill="1" applyBorder="1" applyAlignment="1">
      <alignment horizontal="center" wrapText="1"/>
    </xf>
    <xf numFmtId="0" fontId="17" fillId="2" borderId="18" xfId="3" applyFont="1" applyFill="1" applyBorder="1" applyAlignment="1">
      <alignment horizontal="center"/>
    </xf>
    <xf numFmtId="0" fontId="17" fillId="0" borderId="18" xfId="3" applyFont="1" applyBorder="1"/>
    <xf numFmtId="0" fontId="12" fillId="0" borderId="18" xfId="3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9" fontId="19" fillId="0" borderId="18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9" fontId="19" fillId="0" borderId="18" xfId="4" applyFont="1" applyBorder="1" applyAlignment="1">
      <alignment horizontal="center"/>
    </xf>
    <xf numFmtId="0" fontId="15" fillId="2" borderId="18" xfId="0" applyFont="1" applyFill="1" applyBorder="1" applyAlignment="1">
      <alignment vertical="center"/>
    </xf>
    <xf numFmtId="164" fontId="22" fillId="2" borderId="3" xfId="0" applyNumberFormat="1" applyFont="1" applyFill="1" applyBorder="1" applyAlignment="1">
      <alignment horizontal="center" vertical="center"/>
    </xf>
    <xf numFmtId="9" fontId="23" fillId="2" borderId="0" xfId="0" applyNumberFormat="1" applyFont="1" applyFill="1"/>
    <xf numFmtId="0" fontId="17" fillId="4" borderId="18" xfId="3" applyFont="1" applyFill="1" applyBorder="1" applyAlignment="1">
      <alignment horizontal="left"/>
    </xf>
    <xf numFmtId="0" fontId="17" fillId="4" borderId="18" xfId="3" applyFont="1" applyFill="1" applyBorder="1" applyAlignment="1">
      <alignment horizontal="center" wrapText="1"/>
    </xf>
    <xf numFmtId="0" fontId="12" fillId="2" borderId="18" xfId="3" applyFont="1" applyFill="1" applyBorder="1" applyAlignment="1">
      <alignment horizontal="left"/>
    </xf>
    <xf numFmtId="0" fontId="12" fillId="2" borderId="18" xfId="3" applyFont="1" applyFill="1" applyBorder="1" applyAlignment="1">
      <alignment horizontal="center"/>
    </xf>
    <xf numFmtId="9" fontId="12" fillId="2" borderId="18" xfId="4" applyNumberFormat="1" applyFont="1" applyFill="1" applyBorder="1" applyAlignment="1">
      <alignment horizontal="center"/>
    </xf>
    <xf numFmtId="164" fontId="12" fillId="2" borderId="18" xfId="3" applyNumberFormat="1" applyFont="1" applyFill="1" applyBorder="1" applyAlignment="1">
      <alignment horizontal="center"/>
    </xf>
    <xf numFmtId="9" fontId="0" fillId="0" borderId="0" xfId="0" applyNumberFormat="1"/>
    <xf numFmtId="0" fontId="6" fillId="2" borderId="2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vertical="center" wrapText="1"/>
    </xf>
    <xf numFmtId="0" fontId="9" fillId="5" borderId="35" xfId="0" applyFont="1" applyFill="1" applyBorder="1" applyAlignment="1">
      <alignment vertical="center" wrapText="1"/>
    </xf>
    <xf numFmtId="0" fontId="9" fillId="5" borderId="28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9" fillId="5" borderId="95" xfId="0" applyFont="1" applyFill="1" applyBorder="1" applyAlignment="1">
      <alignment vertical="center" wrapText="1"/>
    </xf>
    <xf numFmtId="0" fontId="9" fillId="5" borderId="96" xfId="0" applyFont="1" applyFill="1" applyBorder="1" applyAlignment="1">
      <alignment vertical="center" wrapText="1"/>
    </xf>
    <xf numFmtId="0" fontId="9" fillId="3" borderId="97" xfId="0" applyFont="1" applyFill="1" applyBorder="1" applyAlignment="1">
      <alignment vertical="center" wrapText="1"/>
    </xf>
    <xf numFmtId="0" fontId="9" fillId="3" borderId="96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5" borderId="94" xfId="0" applyFont="1" applyFill="1" applyBorder="1" applyAlignment="1">
      <alignment vertical="center" wrapText="1"/>
    </xf>
    <xf numFmtId="0" fontId="9" fillId="5" borderId="46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23" fillId="2" borderId="18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93" xfId="0" applyFont="1" applyFill="1" applyBorder="1" applyAlignment="1">
      <alignment horizontal="center" vertical="center" textRotation="90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75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vertical="center"/>
    </xf>
    <xf numFmtId="0" fontId="13" fillId="2" borderId="95" xfId="0" applyFont="1" applyFill="1" applyBorder="1" applyAlignment="1">
      <alignment vertical="center"/>
    </xf>
    <xf numFmtId="0" fontId="13" fillId="2" borderId="96" xfId="0" applyFont="1" applyFill="1" applyBorder="1" applyAlignment="1">
      <alignment vertical="center"/>
    </xf>
    <xf numFmtId="0" fontId="13" fillId="2" borderId="84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43" xfId="0" applyFont="1" applyFill="1" applyBorder="1" applyAlignment="1">
      <alignment vertical="center"/>
    </xf>
    <xf numFmtId="0" fontId="13" fillId="2" borderId="94" xfId="0" applyFont="1" applyFill="1" applyBorder="1" applyAlignment="1">
      <alignment vertical="center"/>
    </xf>
    <xf numFmtId="0" fontId="13" fillId="2" borderId="46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2" borderId="101" xfId="0" applyFont="1" applyFill="1" applyBorder="1" applyAlignment="1">
      <alignment horizontal="center" wrapText="1"/>
    </xf>
    <xf numFmtId="0" fontId="20" fillId="2" borderId="103" xfId="0" applyFont="1" applyFill="1" applyBorder="1" applyAlignment="1">
      <alignment horizontal="center" wrapText="1"/>
    </xf>
    <xf numFmtId="0" fontId="20" fillId="2" borderId="96" xfId="0" applyFont="1" applyFill="1" applyBorder="1" applyAlignment="1">
      <alignment horizontal="center" wrapText="1"/>
    </xf>
    <xf numFmtId="0" fontId="20" fillId="2" borderId="98" xfId="0" applyFont="1" applyFill="1" applyBorder="1" applyAlignment="1">
      <alignment horizontal="center" wrapText="1"/>
    </xf>
    <xf numFmtId="0" fontId="20" fillId="2" borderId="99" xfId="0" applyFont="1" applyFill="1" applyBorder="1" applyAlignment="1">
      <alignment horizontal="center"/>
    </xf>
    <xf numFmtId="0" fontId="20" fillId="2" borderId="100" xfId="0" applyFont="1" applyFill="1" applyBorder="1" applyAlignment="1">
      <alignment horizontal="center"/>
    </xf>
    <xf numFmtId="0" fontId="20" fillId="2" borderId="99" xfId="0" applyFont="1" applyFill="1" applyBorder="1" applyAlignment="1">
      <alignment horizontal="center" wrapText="1"/>
    </xf>
    <xf numFmtId="0" fontId="20" fillId="2" borderId="100" xfId="0" applyFont="1" applyFill="1" applyBorder="1" applyAlignment="1">
      <alignment horizontal="center" wrapText="1"/>
    </xf>
    <xf numFmtId="0" fontId="20" fillId="2" borderId="101" xfId="0" applyFont="1" applyFill="1" applyBorder="1" applyAlignment="1">
      <alignment horizontal="center"/>
    </xf>
    <xf numFmtId="0" fontId="20" fillId="2" borderId="102" xfId="0" applyFont="1" applyFill="1" applyBorder="1" applyAlignment="1">
      <alignment horizontal="center"/>
    </xf>
    <xf numFmtId="0" fontId="20" fillId="2" borderId="103" xfId="0" applyFont="1" applyFill="1" applyBorder="1" applyAlignment="1">
      <alignment horizontal="center"/>
    </xf>
    <xf numFmtId="0" fontId="20" fillId="2" borderId="104" xfId="0" applyFont="1" applyFill="1" applyBorder="1" applyAlignment="1">
      <alignment horizontal="center"/>
    </xf>
    <xf numFmtId="0" fontId="20" fillId="2" borderId="105" xfId="0" applyFont="1" applyFill="1" applyBorder="1" applyAlignment="1">
      <alignment horizontal="center"/>
    </xf>
    <xf numFmtId="0" fontId="20" fillId="2" borderId="106" xfId="0" applyFont="1" applyFill="1" applyBorder="1" applyAlignment="1">
      <alignment horizontal="center" wrapText="1"/>
    </xf>
    <xf numFmtId="0" fontId="20" fillId="2" borderId="107" xfId="0" applyFont="1" applyFill="1" applyBorder="1" applyAlignment="1">
      <alignment horizontal="center" wrapText="1"/>
    </xf>
    <xf numFmtId="0" fontId="20" fillId="2" borderId="86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2" borderId="18" xfId="3" applyFont="1" applyFill="1" applyBorder="1" applyAlignment="1">
      <alignment horizontal="center" wrapText="1"/>
    </xf>
    <xf numFmtId="0" fontId="17" fillId="2" borderId="76" xfId="3" applyFont="1" applyFill="1" applyBorder="1" applyAlignment="1">
      <alignment horizontal="center" wrapText="1"/>
    </xf>
    <xf numFmtId="0" fontId="17" fillId="2" borderId="15" xfId="3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3" fillId="2" borderId="112" xfId="0" applyFont="1" applyFill="1" applyBorder="1" applyAlignment="1">
      <alignment horizontal="center" vertical="center" wrapText="1"/>
    </xf>
    <xf numFmtId="0" fontId="13" fillId="2" borderId="113" xfId="0" applyFont="1" applyFill="1" applyBorder="1" applyAlignment="1">
      <alignment horizontal="center" vertical="center" wrapText="1"/>
    </xf>
    <xf numFmtId="0" fontId="13" fillId="2" borderId="108" xfId="0" applyFont="1" applyFill="1" applyBorder="1" applyAlignment="1">
      <alignment horizontal="center" vertical="center" wrapText="1"/>
    </xf>
    <xf numFmtId="0" fontId="13" fillId="2" borderId="10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/>
    </xf>
    <xf numFmtId="0" fontId="13" fillId="2" borderId="110" xfId="0" applyFont="1" applyFill="1" applyBorder="1" applyAlignment="1">
      <alignment horizontal="center" vertical="center" wrapText="1"/>
    </xf>
    <xf numFmtId="0" fontId="13" fillId="2" borderId="11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4" borderId="26" xfId="3" applyFont="1" applyFill="1" applyBorder="1" applyAlignment="1">
      <alignment horizontal="center" wrapText="1"/>
    </xf>
    <xf numFmtId="0" fontId="16" fillId="4" borderId="1" xfId="3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4" fillId="2" borderId="7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0" fontId="4" fillId="2" borderId="97" xfId="0" applyFont="1" applyFill="1" applyBorder="1" applyAlignment="1">
      <alignment horizontal="center" vertical="center" wrapText="1"/>
    </xf>
    <xf numFmtId="0" fontId="4" fillId="2" borderId="1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 wrapText="1"/>
    </xf>
    <xf numFmtId="0" fontId="4" fillId="2" borderId="9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1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16" xfId="0" applyFont="1" applyBorder="1" applyAlignment="1">
      <alignment horizontal="center" wrapText="1"/>
    </xf>
    <xf numFmtId="0" fontId="8" fillId="0" borderId="1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16" fillId="2" borderId="43" xfId="3" applyFont="1" applyFill="1" applyBorder="1" applyAlignment="1">
      <alignment horizontal="center"/>
    </xf>
    <xf numFmtId="0" fontId="16" fillId="2" borderId="75" xfId="3" applyFont="1" applyFill="1" applyBorder="1" applyAlignment="1">
      <alignment horizontal="center" wrapText="1"/>
    </xf>
    <xf numFmtId="0" fontId="16" fillId="2" borderId="33" xfId="3" applyFont="1" applyFill="1" applyBorder="1" applyAlignment="1">
      <alignment horizontal="center" wrapText="1"/>
    </xf>
    <xf numFmtId="0" fontId="16" fillId="2" borderId="45" xfId="3" applyFont="1" applyFill="1" applyBorder="1" applyAlignment="1">
      <alignment horizontal="center" wrapText="1"/>
    </xf>
    <xf numFmtId="0" fontId="16" fillId="2" borderId="22" xfId="3" applyFont="1" applyFill="1" applyBorder="1" applyAlignment="1">
      <alignment horizontal="center" wrapText="1"/>
    </xf>
    <xf numFmtId="0" fontId="16" fillId="2" borderId="27" xfId="3" applyFont="1" applyFill="1" applyBorder="1" applyAlignment="1">
      <alignment horizontal="center" wrapText="1"/>
    </xf>
    <xf numFmtId="0" fontId="16" fillId="2" borderId="28" xfId="3" applyFont="1" applyFill="1" applyBorder="1" applyAlignment="1">
      <alignment horizontal="center" wrapText="1"/>
    </xf>
    <xf numFmtId="9" fontId="16" fillId="2" borderId="27" xfId="4" applyFont="1" applyFill="1" applyBorder="1" applyAlignment="1">
      <alignment horizontal="center" wrapText="1"/>
    </xf>
    <xf numFmtId="9" fontId="16" fillId="2" borderId="35" xfId="4" applyFont="1" applyFill="1" applyBorder="1" applyAlignment="1">
      <alignment horizontal="center" wrapText="1"/>
    </xf>
    <xf numFmtId="9" fontId="16" fillId="2" borderId="28" xfId="4" applyFont="1" applyFill="1" applyBorder="1" applyAlignment="1">
      <alignment horizontal="center" wrapText="1"/>
    </xf>
    <xf numFmtId="0" fontId="16" fillId="2" borderId="10" xfId="3" applyFont="1" applyFill="1" applyBorder="1" applyAlignment="1">
      <alignment horizontal="center" wrapText="1"/>
    </xf>
    <xf numFmtId="0" fontId="16" fillId="2" borderId="9" xfId="3" applyFont="1" applyFill="1" applyBorder="1" applyAlignment="1">
      <alignment horizontal="center" wrapText="1"/>
    </xf>
    <xf numFmtId="0" fontId="16" fillId="2" borderId="10" xfId="3" applyFont="1" applyFill="1" applyBorder="1" applyAlignment="1">
      <alignment horizontal="center"/>
    </xf>
    <xf numFmtId="0" fontId="16" fillId="2" borderId="93" xfId="3" applyFont="1" applyFill="1" applyBorder="1" applyAlignment="1">
      <alignment horizontal="center"/>
    </xf>
    <xf numFmtId="0" fontId="16" fillId="2" borderId="5" xfId="3" applyFont="1" applyFill="1" applyBorder="1" applyAlignment="1">
      <alignment horizontal="center" wrapText="1"/>
    </xf>
    <xf numFmtId="0" fontId="16" fillId="2" borderId="21" xfId="3" applyFont="1" applyFill="1" applyBorder="1" applyAlignment="1">
      <alignment horizontal="center" wrapText="1"/>
    </xf>
    <xf numFmtId="0" fontId="16" fillId="2" borderId="4" xfId="3" applyFont="1" applyFill="1" applyBorder="1" applyAlignment="1">
      <alignment horizontal="center" wrapText="1"/>
    </xf>
    <xf numFmtId="0" fontId="16" fillId="2" borderId="80" xfId="3" applyFont="1" applyFill="1" applyBorder="1" applyAlignment="1">
      <alignment horizontal="center"/>
    </xf>
    <xf numFmtId="0" fontId="16" fillId="2" borderId="81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/>
    </xf>
    <xf numFmtId="0" fontId="16" fillId="2" borderId="79" xfId="3" applyFont="1" applyFill="1" applyBorder="1" applyAlignment="1">
      <alignment horizontal="center"/>
    </xf>
    <xf numFmtId="0" fontId="16" fillId="2" borderId="84" xfId="3" applyFont="1" applyFill="1" applyBorder="1" applyAlignment="1">
      <alignment horizontal="center"/>
    </xf>
    <xf numFmtId="0" fontId="16" fillId="2" borderId="118" xfId="3" applyFont="1" applyFill="1" applyBorder="1" applyAlignment="1">
      <alignment horizontal="center"/>
    </xf>
    <xf numFmtId="0" fontId="0" fillId="2" borderId="119" xfId="0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50" xfId="3" applyFont="1" applyFill="1" applyBorder="1" applyAlignment="1">
      <alignment horizontal="center" wrapText="1"/>
    </xf>
    <xf numFmtId="0" fontId="16" fillId="2" borderId="93" xfId="3" applyFont="1" applyFill="1" applyBorder="1" applyAlignment="1">
      <alignment horizontal="center" wrapText="1"/>
    </xf>
    <xf numFmtId="0" fontId="16" fillId="2" borderId="21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center"/>
    </xf>
    <xf numFmtId="0" fontId="13" fillId="2" borderId="41" xfId="3" applyFont="1" applyFill="1" applyBorder="1" applyAlignment="1">
      <alignment horizontal="center"/>
    </xf>
    <xf numFmtId="0" fontId="13" fillId="2" borderId="18" xfId="3" applyFont="1" applyFill="1" applyBorder="1" applyAlignment="1">
      <alignment horizontal="center"/>
    </xf>
    <xf numFmtId="0" fontId="13" fillId="2" borderId="19" xfId="3" applyFont="1" applyFill="1" applyBorder="1" applyAlignment="1">
      <alignment horizontal="center"/>
    </xf>
    <xf numFmtId="0" fontId="4" fillId="2" borderId="97" xfId="3" applyFont="1" applyFill="1" applyBorder="1" applyAlignment="1">
      <alignment horizontal="center"/>
    </xf>
    <xf numFmtId="0" fontId="4" fillId="2" borderId="95" xfId="3" applyFont="1" applyFill="1" applyBorder="1" applyAlignment="1">
      <alignment horizontal="center"/>
    </xf>
    <xf numFmtId="0" fontId="4" fillId="2" borderId="96" xfId="3" applyFont="1" applyFill="1" applyBorder="1" applyAlignment="1">
      <alignment horizontal="center"/>
    </xf>
    <xf numFmtId="0" fontId="13" fillId="2" borderId="45" xfId="3" applyFont="1" applyFill="1" applyBorder="1" applyAlignment="1">
      <alignment horizontal="left" wrapText="1"/>
    </xf>
    <xf numFmtId="0" fontId="13" fillId="2" borderId="22" xfId="3" applyFont="1" applyFill="1" applyBorder="1" applyAlignment="1">
      <alignment horizontal="left" wrapText="1"/>
    </xf>
    <xf numFmtId="0" fontId="13" fillId="2" borderId="23" xfId="3" applyFont="1" applyFill="1" applyBorder="1" applyAlignment="1">
      <alignment horizontal="left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3" fillId="2" borderId="19" xfId="3" applyFont="1" applyFill="1" applyBorder="1" applyAlignment="1">
      <alignment horizontal="center" vertical="center" wrapText="1"/>
    </xf>
    <xf numFmtId="0" fontId="13" fillId="2" borderId="51" xfId="3" applyFont="1" applyFill="1" applyBorder="1" applyAlignment="1">
      <alignment horizontal="center"/>
    </xf>
    <xf numFmtId="0" fontId="13" fillId="2" borderId="11" xfId="3" applyFont="1" applyFill="1" applyBorder="1" applyAlignment="1">
      <alignment horizontal="center"/>
    </xf>
    <xf numFmtId="0" fontId="13" fillId="2" borderId="13" xfId="3" applyFont="1" applyFill="1" applyBorder="1" applyAlignment="1">
      <alignment horizont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34" xfId="0" applyFont="1" applyFill="1" applyBorder="1" applyAlignment="1">
      <alignment vertical="center" wrapText="1"/>
    </xf>
    <xf numFmtId="0" fontId="22" fillId="2" borderId="28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18" fillId="2" borderId="45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8" fillId="0" borderId="121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120" xfId="0" applyFont="1" applyBorder="1" applyAlignment="1">
      <alignment horizontal="center" wrapText="1"/>
    </xf>
    <xf numFmtId="0" fontId="8" fillId="0" borderId="8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164" fontId="8" fillId="0" borderId="93" xfId="4" applyNumberFormat="1" applyFont="1" applyBorder="1" applyAlignment="1">
      <alignment horizontal="center"/>
    </xf>
    <xf numFmtId="164" fontId="8" fillId="0" borderId="49" xfId="4" applyNumberFormat="1" applyFont="1" applyBorder="1" applyAlignment="1">
      <alignment horizontal="center"/>
    </xf>
    <xf numFmtId="164" fontId="8" fillId="0" borderId="48" xfId="4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0" fillId="2" borderId="27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25" fillId="2" borderId="3" xfId="0" applyFont="1" applyFill="1" applyBorder="1"/>
    <xf numFmtId="0" fontId="18" fillId="2" borderId="121" xfId="0" applyFont="1" applyFill="1" applyBorder="1" applyAlignment="1">
      <alignment horizontal="center" vertical="center"/>
    </xf>
    <xf numFmtId="0" fontId="18" fillId="2" borderId="122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 wrapText="1"/>
    </xf>
    <xf numFmtId="0" fontId="33" fillId="2" borderId="123" xfId="0" applyFont="1" applyFill="1" applyBorder="1" applyAlignment="1">
      <alignment horizontal="center" vertical="center" wrapText="1"/>
    </xf>
    <xf numFmtId="0" fontId="33" fillId="2" borderId="90" xfId="0" applyFont="1" applyFill="1" applyBorder="1" applyAlignment="1">
      <alignment horizontal="center" vertical="center" wrapText="1"/>
    </xf>
    <xf numFmtId="0" fontId="33" fillId="2" borderId="86" xfId="0" applyFont="1" applyFill="1" applyBorder="1" applyAlignment="1">
      <alignment horizontal="center" vertical="center" wrapText="1"/>
    </xf>
    <xf numFmtId="0" fontId="33" fillId="2" borderId="8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2" borderId="45" xfId="3" applyFont="1" applyFill="1" applyBorder="1" applyAlignment="1">
      <alignment vertical="center"/>
    </xf>
    <xf numFmtId="0" fontId="16" fillId="2" borderId="22" xfId="3" applyFont="1" applyFill="1" applyBorder="1" applyAlignment="1">
      <alignment vertical="center"/>
    </xf>
    <xf numFmtId="0" fontId="16" fillId="2" borderId="50" xfId="3" applyFont="1" applyFill="1" applyBorder="1" applyAlignment="1">
      <alignment horizontal="center" vertical="center" textRotation="90" wrapText="1"/>
    </xf>
    <xf numFmtId="0" fontId="16" fillId="2" borderId="41" xfId="3" applyFont="1" applyFill="1" applyBorder="1" applyAlignment="1">
      <alignment horizontal="center" vertical="center" textRotation="90" wrapText="1"/>
    </xf>
    <xf numFmtId="0" fontId="16" fillId="2" borderId="5" xfId="3" applyFont="1" applyFill="1" applyBorder="1" applyAlignment="1">
      <alignment horizontal="center" vertical="center" textRotation="90" wrapText="1"/>
    </xf>
    <xf numFmtId="0" fontId="16" fillId="2" borderId="18" xfId="3" applyFont="1" applyFill="1" applyBorder="1" applyAlignment="1">
      <alignment horizontal="center" vertical="center" textRotation="90" wrapText="1"/>
    </xf>
    <xf numFmtId="0" fontId="16" fillId="2" borderId="5" xfId="3" applyFont="1" applyFill="1" applyBorder="1" applyAlignment="1">
      <alignment horizontal="center" vertical="center" textRotation="90"/>
    </xf>
    <xf numFmtId="0" fontId="16" fillId="2" borderId="18" xfId="3" applyFont="1" applyFill="1" applyBorder="1" applyAlignment="1">
      <alignment horizontal="center" vertical="center" textRotation="90"/>
    </xf>
    <xf numFmtId="0" fontId="16" fillId="2" borderId="93" xfId="3" applyFont="1" applyFill="1" applyBorder="1" applyAlignment="1">
      <alignment horizontal="center" vertical="center" textRotation="90" wrapText="1"/>
    </xf>
    <xf numFmtId="0" fontId="16" fillId="2" borderId="17" xfId="3" applyFont="1" applyFill="1" applyBorder="1" applyAlignment="1">
      <alignment horizontal="center" vertical="center" textRotation="90" wrapText="1"/>
    </xf>
    <xf numFmtId="0" fontId="16" fillId="2" borderId="6" xfId="3" applyFont="1" applyFill="1" applyBorder="1" applyAlignment="1">
      <alignment horizontal="center" vertical="center"/>
    </xf>
    <xf numFmtId="0" fontId="16" fillId="2" borderId="18" xfId="3" applyFont="1" applyFill="1" applyBorder="1" applyAlignment="1">
      <alignment horizontal="center" vertical="center"/>
    </xf>
    <xf numFmtId="0" fontId="16" fillId="2" borderId="19" xfId="3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24" xfId="0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 vertical="center"/>
    </xf>
    <xf numFmtId="0" fontId="17" fillId="2" borderId="125" xfId="0" applyFont="1" applyFill="1" applyBorder="1" applyAlignment="1">
      <alignment horizontal="center" vertical="center"/>
    </xf>
    <xf numFmtId="0" fontId="17" fillId="2" borderId="8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2" borderId="12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</cellXfs>
  <cellStyles count="5">
    <cellStyle name="Comma" xfId="1" builtinId="3"/>
    <cellStyle name="Heading 2" xfId="2" builtinId="17"/>
    <cellStyle name="Heading 3" xfId="3" builtinId="18"/>
    <cellStyle name="Normal" xfId="0" builtinId="0"/>
    <cellStyle name="Percent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2" sqref="A2:J9"/>
    </sheetView>
  </sheetViews>
  <sheetFormatPr defaultRowHeight="15"/>
  <cols>
    <col min="1" max="1" width="15.85546875" customWidth="1"/>
    <col min="2" max="2" width="27.85546875" customWidth="1"/>
    <col min="3" max="3" width="10.7109375" customWidth="1"/>
    <col min="4" max="4" width="10" customWidth="1"/>
    <col min="5" max="5" width="9.42578125" customWidth="1"/>
    <col min="6" max="6" width="8.85546875" customWidth="1"/>
    <col min="7" max="7" width="8.7109375" customWidth="1"/>
    <col min="8" max="8" width="8.28515625" customWidth="1"/>
    <col min="9" max="9" width="0.5703125" customWidth="1"/>
    <col min="10" max="10" width="9.85546875" customWidth="1"/>
  </cols>
  <sheetData>
    <row r="1" spans="1:10" ht="16.5" thickBot="1">
      <c r="A1" s="1" t="s">
        <v>225</v>
      </c>
    </row>
    <row r="2" spans="1:10" ht="42.6" customHeight="1" thickBot="1">
      <c r="A2" s="560" t="s">
        <v>226</v>
      </c>
      <c r="B2" s="560" t="s">
        <v>227</v>
      </c>
      <c r="C2" s="562" t="s">
        <v>228</v>
      </c>
      <c r="D2" s="569"/>
      <c r="E2" s="569"/>
      <c r="F2" s="569"/>
      <c r="G2" s="569"/>
      <c r="H2" s="569"/>
      <c r="I2" s="569"/>
      <c r="J2" s="563"/>
    </row>
    <row r="3" spans="1:10" ht="15.75" thickBot="1">
      <c r="A3" s="561"/>
      <c r="B3" s="561"/>
      <c r="C3" s="165" t="s">
        <v>2</v>
      </c>
      <c r="D3" s="165" t="s">
        <v>3</v>
      </c>
      <c r="E3" s="165" t="s">
        <v>4</v>
      </c>
      <c r="F3" s="165" t="s">
        <v>5</v>
      </c>
      <c r="G3" s="165" t="s">
        <v>6</v>
      </c>
      <c r="H3" s="562" t="s">
        <v>7</v>
      </c>
      <c r="I3" s="563"/>
      <c r="J3" s="165" t="s">
        <v>35</v>
      </c>
    </row>
    <row r="4" spans="1:10" ht="30" customHeight="1" thickBot="1">
      <c r="A4" s="6" t="s">
        <v>2</v>
      </c>
      <c r="B4" s="7" t="s">
        <v>229</v>
      </c>
      <c r="C4" s="564" t="s">
        <v>230</v>
      </c>
      <c r="D4" s="565"/>
      <c r="E4" s="566"/>
      <c r="F4" s="166"/>
      <c r="G4" s="166"/>
      <c r="H4" s="567"/>
      <c r="I4" s="568"/>
      <c r="J4" s="166"/>
    </row>
    <row r="5" spans="1:10" ht="31.9" customHeight="1" thickBot="1">
      <c r="A5" s="6" t="s">
        <v>3</v>
      </c>
      <c r="B5" s="7" t="s">
        <v>231</v>
      </c>
      <c r="C5" s="7"/>
      <c r="D5" s="564" t="s">
        <v>230</v>
      </c>
      <c r="E5" s="570"/>
      <c r="F5" s="571"/>
      <c r="G5" s="167"/>
      <c r="H5" s="572"/>
      <c r="I5" s="573"/>
      <c r="J5" s="167"/>
    </row>
    <row r="6" spans="1:10" ht="31.15" customHeight="1" thickBot="1">
      <c r="A6" s="6" t="s">
        <v>4</v>
      </c>
      <c r="B6" s="7" t="s">
        <v>232</v>
      </c>
      <c r="C6" s="576"/>
      <c r="D6" s="577"/>
      <c r="E6" s="574" t="s">
        <v>230</v>
      </c>
      <c r="F6" s="574"/>
      <c r="G6" s="574"/>
      <c r="H6" s="575"/>
      <c r="I6" s="575"/>
      <c r="J6" s="168"/>
    </row>
    <row r="7" spans="1:10" ht="33.6" customHeight="1" thickBot="1">
      <c r="A7" s="6" t="s">
        <v>5</v>
      </c>
      <c r="B7" s="8" t="s">
        <v>233</v>
      </c>
      <c r="C7" s="578"/>
      <c r="D7" s="579"/>
      <c r="E7" s="580"/>
      <c r="F7" s="584" t="s">
        <v>230</v>
      </c>
      <c r="G7" s="585"/>
      <c r="H7" s="585"/>
      <c r="I7" s="586"/>
      <c r="J7" s="166"/>
    </row>
    <row r="8" spans="1:10" ht="29.45" customHeight="1" thickBot="1">
      <c r="A8" s="6" t="s">
        <v>6</v>
      </c>
      <c r="B8" s="8" t="s">
        <v>234</v>
      </c>
      <c r="C8" s="581"/>
      <c r="D8" s="582"/>
      <c r="E8" s="582"/>
      <c r="F8" s="583"/>
      <c r="G8" s="564" t="s">
        <v>230</v>
      </c>
      <c r="H8" s="565"/>
      <c r="I8" s="565"/>
      <c r="J8" s="566"/>
    </row>
    <row r="9" spans="1:10" ht="29.45" customHeight="1" thickBot="1">
      <c r="A9" s="6" t="s">
        <v>7</v>
      </c>
      <c r="B9" s="8" t="s">
        <v>235</v>
      </c>
      <c r="C9" s="581"/>
      <c r="D9" s="582"/>
      <c r="E9" s="582"/>
      <c r="F9" s="582"/>
      <c r="G9" s="582"/>
      <c r="H9" s="583"/>
      <c r="I9" s="564" t="s">
        <v>230</v>
      </c>
      <c r="J9" s="566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4" t="s">
        <v>17</v>
      </c>
    </row>
    <row r="12" spans="1:10">
      <c r="A12" s="4"/>
    </row>
  </sheetData>
  <mergeCells count="17">
    <mergeCell ref="G8:J8"/>
    <mergeCell ref="D5:F5"/>
    <mergeCell ref="H5:I5"/>
    <mergeCell ref="E6:G6"/>
    <mergeCell ref="H6:I6"/>
    <mergeCell ref="C6:D6"/>
    <mergeCell ref="I9:J9"/>
    <mergeCell ref="C7:E7"/>
    <mergeCell ref="C8:F8"/>
    <mergeCell ref="C9:H9"/>
    <mergeCell ref="F7:I7"/>
    <mergeCell ref="A2:A3"/>
    <mergeCell ref="B2:B3"/>
    <mergeCell ref="H3:I3"/>
    <mergeCell ref="C4:E4"/>
    <mergeCell ref="H4:I4"/>
    <mergeCell ref="C2:J2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topLeftCell="A2" workbookViewId="0">
      <selection activeCell="A2" sqref="A2:I15"/>
    </sheetView>
  </sheetViews>
  <sheetFormatPr defaultColWidth="8.85546875" defaultRowHeight="15.75"/>
  <cols>
    <col min="1" max="1" width="26.140625" style="51" customWidth="1"/>
    <col min="2" max="2" width="11.7109375" style="51" customWidth="1"/>
    <col min="3" max="3" width="12.5703125" style="51" customWidth="1"/>
    <col min="4" max="4" width="13.85546875" style="51" customWidth="1"/>
    <col min="5" max="5" width="11.7109375" style="72" customWidth="1"/>
    <col min="6" max="6" width="11.5703125" style="51" customWidth="1"/>
    <col min="7" max="7" width="13.28515625" style="51" customWidth="1"/>
    <col min="8" max="8" width="14.28515625" style="51" customWidth="1"/>
    <col min="9" max="9" width="12.42578125" style="51" customWidth="1"/>
    <col min="10" max="16384" width="8.85546875" style="51"/>
  </cols>
  <sheetData>
    <row r="1" spans="1:9">
      <c r="A1" s="9" t="s">
        <v>258</v>
      </c>
    </row>
    <row r="2" spans="1:9">
      <c r="A2" s="650" t="s">
        <v>189</v>
      </c>
      <c r="B2" s="650" t="s">
        <v>2</v>
      </c>
      <c r="C2" s="650"/>
      <c r="D2" s="650"/>
      <c r="E2" s="650" t="s">
        <v>6</v>
      </c>
      <c r="F2" s="650"/>
      <c r="G2" s="650"/>
      <c r="H2" s="650" t="s">
        <v>259</v>
      </c>
      <c r="I2" s="650"/>
    </row>
    <row r="3" spans="1:9" ht="45">
      <c r="A3" s="650"/>
      <c r="B3" s="543" t="s">
        <v>386</v>
      </c>
      <c r="C3" s="543" t="s">
        <v>260</v>
      </c>
      <c r="D3" s="543" t="s">
        <v>67</v>
      </c>
      <c r="E3" s="543" t="s">
        <v>386</v>
      </c>
      <c r="F3" s="543" t="s">
        <v>260</v>
      </c>
      <c r="G3" s="543" t="s">
        <v>67</v>
      </c>
      <c r="H3" s="543" t="s">
        <v>261</v>
      </c>
      <c r="I3" s="543" t="s">
        <v>262</v>
      </c>
    </row>
    <row r="4" spans="1:9">
      <c r="A4" s="550" t="s">
        <v>50</v>
      </c>
      <c r="B4" s="397">
        <v>2850</v>
      </c>
      <c r="C4" s="172">
        <v>0.104</v>
      </c>
      <c r="D4" s="82">
        <v>9.2999999999999999E-2</v>
      </c>
      <c r="E4" s="397">
        <v>3980</v>
      </c>
      <c r="F4" s="172">
        <v>9.4E-2</v>
      </c>
      <c r="G4" s="82">
        <v>9.5000000000000001E-2</v>
      </c>
      <c r="H4" s="172">
        <v>0.4</v>
      </c>
      <c r="I4" s="82">
        <v>2E-3</v>
      </c>
    </row>
    <row r="5" spans="1:9">
      <c r="A5" s="550" t="s">
        <v>51</v>
      </c>
      <c r="B5" s="397">
        <v>2245</v>
      </c>
      <c r="C5" s="172">
        <v>8.2000000000000003E-2</v>
      </c>
      <c r="D5" s="82">
        <v>7.8E-2</v>
      </c>
      <c r="E5" s="397">
        <v>3510</v>
      </c>
      <c r="F5" s="172">
        <v>8.3000000000000004E-2</v>
      </c>
      <c r="G5" s="82">
        <v>7.0000000000000007E-2</v>
      </c>
      <c r="H5" s="172">
        <v>0.56000000000000005</v>
      </c>
      <c r="I5" s="82">
        <v>-8.0000000000000002E-3</v>
      </c>
    </row>
    <row r="6" spans="1:9">
      <c r="A6" s="550" t="s">
        <v>192</v>
      </c>
      <c r="B6" s="397">
        <v>1625</v>
      </c>
      <c r="C6" s="172">
        <v>5.8999999999999997E-2</v>
      </c>
      <c r="D6" s="82">
        <v>4.4999999999999998E-2</v>
      </c>
      <c r="E6" s="397">
        <v>3005</v>
      </c>
      <c r="F6" s="172">
        <v>7.0999999999999994E-2</v>
      </c>
      <c r="G6" s="82">
        <v>7.5999999999999998E-2</v>
      </c>
      <c r="H6" s="172">
        <v>0.85</v>
      </c>
      <c r="I6" s="82">
        <v>0.03</v>
      </c>
    </row>
    <row r="7" spans="1:9">
      <c r="A7" s="550" t="s">
        <v>53</v>
      </c>
      <c r="B7" s="397">
        <v>2055</v>
      </c>
      <c r="C7" s="172">
        <v>7.4999999999999997E-2</v>
      </c>
      <c r="D7" s="82">
        <v>0.16600000000000001</v>
      </c>
      <c r="E7" s="397">
        <v>3230</v>
      </c>
      <c r="F7" s="172">
        <v>7.5999999999999998E-2</v>
      </c>
      <c r="G7" s="82">
        <v>8.6999999999999994E-2</v>
      </c>
      <c r="H7" s="172">
        <v>0.56999999999999995</v>
      </c>
      <c r="I7" s="82">
        <v>-0.08</v>
      </c>
    </row>
    <row r="8" spans="1:9">
      <c r="A8" s="550" t="s">
        <v>54</v>
      </c>
      <c r="B8" s="397">
        <v>5170</v>
      </c>
      <c r="C8" s="172">
        <v>0.189</v>
      </c>
      <c r="D8" s="82">
        <v>0.13400000000000001</v>
      </c>
      <c r="E8" s="397">
        <v>6775</v>
      </c>
      <c r="F8" s="172">
        <v>0.16</v>
      </c>
      <c r="G8" s="82">
        <v>0.10199999999999999</v>
      </c>
      <c r="H8" s="172">
        <v>0.31</v>
      </c>
      <c r="I8" s="82">
        <v>-3.3000000000000002E-2</v>
      </c>
    </row>
    <row r="9" spans="1:9">
      <c r="A9" s="550" t="s">
        <v>55</v>
      </c>
      <c r="B9" s="397">
        <v>3585</v>
      </c>
      <c r="C9" s="172">
        <v>0.13100000000000001</v>
      </c>
      <c r="D9" s="82">
        <v>7.1999999999999995E-2</v>
      </c>
      <c r="E9" s="397">
        <v>5955</v>
      </c>
      <c r="F9" s="172">
        <v>0.14000000000000001</v>
      </c>
      <c r="G9" s="82">
        <v>6.2E-2</v>
      </c>
      <c r="H9" s="172">
        <v>0.66</v>
      </c>
      <c r="I9" s="82">
        <v>-0.01</v>
      </c>
    </row>
    <row r="10" spans="1:9">
      <c r="A10" s="550" t="s">
        <v>56</v>
      </c>
      <c r="B10" s="397">
        <v>2970</v>
      </c>
      <c r="C10" s="172">
        <v>0.109</v>
      </c>
      <c r="D10" s="82">
        <v>9.8000000000000004E-2</v>
      </c>
      <c r="E10" s="397">
        <v>5000</v>
      </c>
      <c r="F10" s="172">
        <v>0.11799999999999999</v>
      </c>
      <c r="G10" s="82">
        <v>7.4999999999999997E-2</v>
      </c>
      <c r="H10" s="172">
        <v>0.68</v>
      </c>
      <c r="I10" s="82">
        <v>-2.3E-2</v>
      </c>
    </row>
    <row r="11" spans="1:9">
      <c r="A11" s="550" t="s">
        <v>57</v>
      </c>
      <c r="B11" s="397">
        <v>3065</v>
      </c>
      <c r="C11" s="172">
        <v>0.112</v>
      </c>
      <c r="D11" s="82">
        <v>0.104</v>
      </c>
      <c r="E11" s="397">
        <v>5510</v>
      </c>
      <c r="F11" s="172">
        <v>0.13</v>
      </c>
      <c r="G11" s="82">
        <v>0.08</v>
      </c>
      <c r="H11" s="172">
        <v>0.8</v>
      </c>
      <c r="I11" s="82">
        <v>-2.4E-2</v>
      </c>
    </row>
    <row r="12" spans="1:9">
      <c r="A12" s="550" t="s">
        <v>58</v>
      </c>
      <c r="B12" s="397">
        <v>3565</v>
      </c>
      <c r="C12" s="172">
        <v>0.13</v>
      </c>
      <c r="D12" s="82">
        <v>0.11700000000000001</v>
      </c>
      <c r="E12" s="397">
        <v>5210</v>
      </c>
      <c r="F12" s="172">
        <v>0.123</v>
      </c>
      <c r="G12" s="82">
        <v>8.5000000000000006E-2</v>
      </c>
      <c r="H12" s="172">
        <v>0.46</v>
      </c>
      <c r="I12" s="82">
        <v>-3.2000000000000001E-2</v>
      </c>
    </row>
    <row r="13" spans="1:9">
      <c r="A13" s="550" t="s">
        <v>263</v>
      </c>
      <c r="B13" s="397">
        <v>60</v>
      </c>
      <c r="C13" s="172">
        <v>2E-3</v>
      </c>
      <c r="D13" s="82">
        <v>1.7000000000000001E-2</v>
      </c>
      <c r="E13" s="397">
        <v>75</v>
      </c>
      <c r="F13" s="172">
        <v>2E-3</v>
      </c>
      <c r="G13" s="82">
        <v>3.9E-2</v>
      </c>
      <c r="H13" s="172">
        <v>0.33</v>
      </c>
      <c r="I13" s="82">
        <v>2.1999999999999999E-2</v>
      </c>
    </row>
    <row r="14" spans="1:9">
      <c r="A14" s="550" t="s">
        <v>264</v>
      </c>
      <c r="B14" s="397">
        <v>155</v>
      </c>
      <c r="C14" s="172">
        <v>6.0000000000000001E-3</v>
      </c>
      <c r="D14" s="82">
        <v>0.11600000000000001</v>
      </c>
      <c r="E14" s="397">
        <v>210</v>
      </c>
      <c r="F14" s="172">
        <v>5.0000000000000001E-3</v>
      </c>
      <c r="G14" s="82">
        <v>4.2999999999999997E-2</v>
      </c>
      <c r="H14" s="172">
        <v>0.35</v>
      </c>
      <c r="I14" s="82">
        <v>-7.2999999999999995E-2</v>
      </c>
    </row>
    <row r="15" spans="1:9">
      <c r="A15" s="544" t="s">
        <v>49</v>
      </c>
      <c r="B15" s="545">
        <f>SUM(B4:B14)</f>
        <v>27345</v>
      </c>
      <c r="C15" s="546">
        <v>1</v>
      </c>
      <c r="D15" s="547">
        <v>0.104</v>
      </c>
      <c r="E15" s="548">
        <v>42780</v>
      </c>
      <c r="F15" s="546">
        <v>1</v>
      </c>
      <c r="G15" s="547">
        <v>8.1000000000000003E-2</v>
      </c>
      <c r="H15" s="549">
        <f>(E15-B15)/B15</f>
        <v>0.56445419637959404</v>
      </c>
      <c r="I15" s="547">
        <f>G15-D15</f>
        <v>-2.2999999999999993E-2</v>
      </c>
    </row>
  </sheetData>
  <mergeCells count="4">
    <mergeCell ref="A2:A3"/>
    <mergeCell ref="B2:D2"/>
    <mergeCell ref="E2:G2"/>
    <mergeCell ref="H2:I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7" sqref="E17"/>
    </sheetView>
  </sheetViews>
  <sheetFormatPr defaultColWidth="8.85546875" defaultRowHeight="15.75"/>
  <cols>
    <col min="1" max="1" width="11.28515625" style="72" customWidth="1"/>
    <col min="2" max="2" width="13.85546875" style="72" customWidth="1"/>
    <col min="3" max="3" width="12" style="72" customWidth="1"/>
    <col min="4" max="4" width="13.42578125" style="72" customWidth="1"/>
    <col min="5" max="5" width="12.42578125" style="72" customWidth="1"/>
    <col min="6" max="6" width="11.7109375" style="72" customWidth="1"/>
    <col min="7" max="7" width="14.85546875" style="72" customWidth="1"/>
    <col min="8" max="8" width="14.28515625" style="72" customWidth="1"/>
    <col min="9" max="9" width="17.7109375" style="72" customWidth="1"/>
    <col min="10" max="16384" width="8.85546875" style="72"/>
  </cols>
  <sheetData>
    <row r="1" spans="1:9" ht="16.5" thickBot="1">
      <c r="A1" s="75" t="s">
        <v>265</v>
      </c>
    </row>
    <row r="2" spans="1:9" ht="16.5" thickBot="1">
      <c r="A2" s="654" t="s">
        <v>173</v>
      </c>
      <c r="B2" s="651" t="s">
        <v>2</v>
      </c>
      <c r="C2" s="652"/>
      <c r="D2" s="653"/>
      <c r="E2" s="651" t="s">
        <v>6</v>
      </c>
      <c r="F2" s="652"/>
      <c r="G2" s="653"/>
      <c r="H2" s="651" t="s">
        <v>259</v>
      </c>
      <c r="I2" s="653"/>
    </row>
    <row r="3" spans="1:9" ht="45.75" thickBot="1">
      <c r="A3" s="655"/>
      <c r="B3" s="17" t="s">
        <v>1</v>
      </c>
      <c r="C3" s="201" t="s">
        <v>266</v>
      </c>
      <c r="D3" s="17" t="s">
        <v>267</v>
      </c>
      <c r="E3" s="17" t="s">
        <v>1</v>
      </c>
      <c r="F3" s="17" t="s">
        <v>266</v>
      </c>
      <c r="G3" s="17" t="s">
        <v>267</v>
      </c>
      <c r="H3" s="17" t="s">
        <v>261</v>
      </c>
      <c r="I3" s="202" t="s">
        <v>262</v>
      </c>
    </row>
    <row r="4" spans="1:9">
      <c r="A4" s="205" t="s">
        <v>68</v>
      </c>
      <c r="B4" s="207">
        <v>10590</v>
      </c>
      <c r="C4" s="171">
        <v>0.39</v>
      </c>
      <c r="D4" s="203">
        <v>0.109</v>
      </c>
      <c r="E4" s="207">
        <v>22655</v>
      </c>
      <c r="F4" s="171">
        <v>0.53</v>
      </c>
      <c r="G4" s="203">
        <v>7.8E-2</v>
      </c>
      <c r="H4" s="208">
        <v>1.1399999999999999</v>
      </c>
      <c r="I4" s="203">
        <v>-0.03</v>
      </c>
    </row>
    <row r="5" spans="1:9" ht="16.5" thickBot="1">
      <c r="A5" s="206" t="s">
        <v>69</v>
      </c>
      <c r="B5" s="29">
        <v>16825</v>
      </c>
      <c r="C5" s="204">
        <v>0.61</v>
      </c>
      <c r="D5" s="85">
        <v>0.10199999999999999</v>
      </c>
      <c r="E5" s="29">
        <v>20055</v>
      </c>
      <c r="F5" s="204">
        <v>0.47</v>
      </c>
      <c r="G5" s="85">
        <v>8.5000000000000006E-2</v>
      </c>
      <c r="H5" s="209">
        <v>0.19</v>
      </c>
      <c r="I5" s="85">
        <v>-1.7000000000000001E-2</v>
      </c>
    </row>
  </sheetData>
  <mergeCells count="4">
    <mergeCell ref="B2:D2"/>
    <mergeCell ref="E2:G2"/>
    <mergeCell ref="H2:I2"/>
    <mergeCell ref="A2:A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6" sqref="D16"/>
    </sheetView>
  </sheetViews>
  <sheetFormatPr defaultColWidth="8.85546875" defaultRowHeight="15.75"/>
  <cols>
    <col min="1" max="1" width="26.28515625" style="51" customWidth="1"/>
    <col min="2" max="2" width="10.140625" style="51" customWidth="1"/>
    <col min="3" max="3" width="10" style="51" customWidth="1"/>
    <col min="4" max="4" width="11.140625" style="51" customWidth="1"/>
    <col min="5" max="5" width="11.5703125" style="51" customWidth="1"/>
    <col min="6" max="6" width="13" style="51" customWidth="1"/>
    <col min="7" max="7" width="12.85546875" style="51" customWidth="1"/>
    <col min="8" max="16384" width="8.85546875" style="51"/>
  </cols>
  <sheetData>
    <row r="1" spans="1:7" ht="16.5" thickBot="1">
      <c r="A1" s="9" t="s">
        <v>268</v>
      </c>
    </row>
    <row r="2" spans="1:7" ht="15.6" customHeight="1" thickBot="1">
      <c r="A2" s="662" t="s">
        <v>113</v>
      </c>
      <c r="B2" s="658" t="s">
        <v>2</v>
      </c>
      <c r="C2" s="659"/>
      <c r="D2" s="660" t="s">
        <v>6</v>
      </c>
      <c r="E2" s="661"/>
      <c r="F2" s="663" t="s">
        <v>269</v>
      </c>
      <c r="G2" s="656" t="s">
        <v>270</v>
      </c>
    </row>
    <row r="3" spans="1:7" ht="63.75" thickBot="1">
      <c r="A3" s="662"/>
      <c r="B3" s="212" t="s">
        <v>129</v>
      </c>
      <c r="C3" s="213" t="s">
        <v>65</v>
      </c>
      <c r="D3" s="214" t="s">
        <v>129</v>
      </c>
      <c r="E3" s="215" t="s">
        <v>65</v>
      </c>
      <c r="F3" s="664"/>
      <c r="G3" s="657"/>
    </row>
    <row r="4" spans="1:7" ht="16.5" thickBot="1">
      <c r="A4" s="216" t="s">
        <v>122</v>
      </c>
      <c r="B4" s="76">
        <v>450</v>
      </c>
      <c r="C4" s="169">
        <v>0.11</v>
      </c>
      <c r="D4" s="210">
        <v>625</v>
      </c>
      <c r="E4" s="170">
        <v>0.18</v>
      </c>
      <c r="F4" s="211">
        <v>0.39</v>
      </c>
      <c r="G4" s="217">
        <v>7.0000000000000007E-2</v>
      </c>
    </row>
    <row r="5" spans="1:7" ht="16.5" thickBot="1">
      <c r="A5" s="218" t="s">
        <v>107</v>
      </c>
      <c r="B5" s="135">
        <v>460</v>
      </c>
      <c r="C5" s="136">
        <v>0.11</v>
      </c>
      <c r="D5" s="137">
        <v>525</v>
      </c>
      <c r="E5" s="138">
        <v>0.15</v>
      </c>
      <c r="F5" s="139">
        <v>0.14000000000000001</v>
      </c>
      <c r="G5" s="219">
        <v>0.04</v>
      </c>
    </row>
    <row r="6" spans="1:7" ht="16.5" thickBot="1">
      <c r="A6" s="218" t="s">
        <v>108</v>
      </c>
      <c r="B6" s="135">
        <v>1385</v>
      </c>
      <c r="C6" s="136">
        <v>0.33</v>
      </c>
      <c r="D6" s="137">
        <v>575</v>
      </c>
      <c r="E6" s="138">
        <v>0.17</v>
      </c>
      <c r="F6" s="139">
        <v>-0.57999999999999996</v>
      </c>
      <c r="G6" s="219">
        <v>-0.16</v>
      </c>
    </row>
    <row r="7" spans="1:7" ht="16.5" thickBot="1">
      <c r="A7" s="218" t="s">
        <v>109</v>
      </c>
      <c r="B7" s="135">
        <v>1265</v>
      </c>
      <c r="C7" s="136">
        <v>0.3</v>
      </c>
      <c r="D7" s="137">
        <v>1355</v>
      </c>
      <c r="E7" s="138">
        <v>0.39</v>
      </c>
      <c r="F7" s="139">
        <v>7.0000000000000007E-2</v>
      </c>
      <c r="G7" s="219">
        <v>0.09</v>
      </c>
    </row>
    <row r="8" spans="1:7" ht="16.5" thickBot="1">
      <c r="A8" s="218" t="s">
        <v>110</v>
      </c>
      <c r="B8" s="200">
        <v>645</v>
      </c>
      <c r="C8" s="220">
        <v>0.15</v>
      </c>
      <c r="D8" s="221">
        <v>360</v>
      </c>
      <c r="E8" s="222">
        <v>0.1</v>
      </c>
      <c r="F8" s="223">
        <v>-0.44</v>
      </c>
      <c r="G8" s="224">
        <v>-0.05</v>
      </c>
    </row>
  </sheetData>
  <mergeCells count="5">
    <mergeCell ref="G2:G3"/>
    <mergeCell ref="B2:C2"/>
    <mergeCell ref="D2:E2"/>
    <mergeCell ref="A2:A3"/>
    <mergeCell ref="F2:F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E3" sqref="E3"/>
    </sheetView>
  </sheetViews>
  <sheetFormatPr defaultColWidth="8.85546875" defaultRowHeight="15"/>
  <cols>
    <col min="1" max="1" width="44.28515625" style="71" customWidth="1"/>
    <col min="2" max="2" width="12.5703125" style="71" customWidth="1"/>
    <col min="3" max="3" width="19.28515625" style="71" customWidth="1"/>
    <col min="4" max="4" width="15" style="71" customWidth="1"/>
    <col min="5" max="5" width="13.28515625" style="71" customWidth="1"/>
    <col min="6" max="6" width="14.28515625" style="71" customWidth="1"/>
    <col min="7" max="7" width="15.7109375" style="71" customWidth="1"/>
    <col min="8" max="8" width="17.85546875" style="71" customWidth="1"/>
    <col min="9" max="9" width="17.28515625" style="71" customWidth="1"/>
    <col min="10" max="16384" width="8.85546875" style="71"/>
  </cols>
  <sheetData>
    <row r="1" spans="1:9" ht="16.5" thickBot="1">
      <c r="A1" s="75" t="s">
        <v>271</v>
      </c>
    </row>
    <row r="2" spans="1:9" ht="15.75" thickBot="1">
      <c r="A2" s="665" t="s">
        <v>97</v>
      </c>
      <c r="B2" s="665" t="s">
        <v>2</v>
      </c>
      <c r="C2" s="665"/>
      <c r="D2" s="665"/>
      <c r="E2" s="665" t="s">
        <v>6</v>
      </c>
      <c r="F2" s="665"/>
      <c r="G2" s="665"/>
      <c r="H2" s="665" t="s">
        <v>259</v>
      </c>
      <c r="I2" s="665"/>
    </row>
    <row r="3" spans="1:9" ht="45.75" thickBot="1">
      <c r="A3" s="665"/>
      <c r="B3" s="12" t="s">
        <v>396</v>
      </c>
      <c r="C3" s="17" t="s">
        <v>397</v>
      </c>
      <c r="D3" s="17" t="s">
        <v>272</v>
      </c>
      <c r="E3" s="17" t="s">
        <v>396</v>
      </c>
      <c r="F3" s="17" t="s">
        <v>397</v>
      </c>
      <c r="G3" s="17" t="s">
        <v>272</v>
      </c>
      <c r="H3" s="17" t="s">
        <v>398</v>
      </c>
      <c r="I3" s="17" t="s">
        <v>262</v>
      </c>
    </row>
    <row r="4" spans="1:9" ht="15.75" thickBot="1">
      <c r="A4" s="22" t="s">
        <v>76</v>
      </c>
      <c r="B4" s="79">
        <v>2990</v>
      </c>
      <c r="C4" s="80">
        <v>0.109</v>
      </c>
      <c r="D4" s="81">
        <v>0.33200000000000002</v>
      </c>
      <c r="E4" s="79">
        <v>2680</v>
      </c>
      <c r="F4" s="80">
        <v>6.3E-2</v>
      </c>
      <c r="G4" s="81">
        <v>0.188</v>
      </c>
      <c r="H4" s="225">
        <v>-0.104</v>
      </c>
      <c r="I4" s="80">
        <v>-0.14399999999999999</v>
      </c>
    </row>
    <row r="5" spans="1:9" ht="15.75" thickBot="1">
      <c r="A5" s="22" t="s">
        <v>79</v>
      </c>
      <c r="B5" s="28">
        <v>2025</v>
      </c>
      <c r="C5" s="82">
        <v>7.3999999999999996E-2</v>
      </c>
      <c r="D5" s="83">
        <v>3.7999999999999999E-2</v>
      </c>
      <c r="E5" s="28">
        <v>1920</v>
      </c>
      <c r="F5" s="82">
        <v>4.4999999999999998E-2</v>
      </c>
      <c r="G5" s="83">
        <v>4.2999999999999997E-2</v>
      </c>
      <c r="H5" s="226">
        <v>-5.1999999999999998E-2</v>
      </c>
      <c r="I5" s="82">
        <v>6.0000000000000001E-3</v>
      </c>
    </row>
    <row r="6" spans="1:9" ht="15.75" thickBot="1">
      <c r="A6" s="22" t="s">
        <v>77</v>
      </c>
      <c r="B6" s="28">
        <v>2195</v>
      </c>
      <c r="C6" s="82">
        <v>0.08</v>
      </c>
      <c r="D6" s="83">
        <v>3.5999999999999997E-2</v>
      </c>
      <c r="E6" s="28">
        <v>4435</v>
      </c>
      <c r="F6" s="82">
        <v>0.104</v>
      </c>
      <c r="G6" s="83">
        <v>5.0999999999999997E-2</v>
      </c>
      <c r="H6" s="226">
        <v>1.0209999999999999</v>
      </c>
      <c r="I6" s="82">
        <v>1.4999999999999999E-2</v>
      </c>
    </row>
    <row r="7" spans="1:9" ht="15.75" thickBot="1">
      <c r="A7" s="22" t="s">
        <v>78</v>
      </c>
      <c r="B7" s="28">
        <v>2155</v>
      </c>
      <c r="C7" s="82">
        <v>7.9000000000000001E-2</v>
      </c>
      <c r="D7" s="83">
        <v>1.4E-2</v>
      </c>
      <c r="E7" s="28" t="s">
        <v>273</v>
      </c>
      <c r="F7" s="82" t="s">
        <v>273</v>
      </c>
      <c r="G7" s="83" t="s">
        <v>273</v>
      </c>
      <c r="H7" s="226" t="s">
        <v>17</v>
      </c>
      <c r="I7" s="82" t="s">
        <v>17</v>
      </c>
    </row>
    <row r="8" spans="1:9" ht="15.75" thickBot="1">
      <c r="A8" s="22" t="s">
        <v>80</v>
      </c>
      <c r="B8" s="28">
        <v>1855</v>
      </c>
      <c r="C8" s="82">
        <v>6.8000000000000005E-2</v>
      </c>
      <c r="D8" s="83">
        <v>7.0999999999999994E-2</v>
      </c>
      <c r="E8" s="28">
        <v>4460</v>
      </c>
      <c r="F8" s="82">
        <v>0.104</v>
      </c>
      <c r="G8" s="83">
        <v>5.8999999999999997E-2</v>
      </c>
      <c r="H8" s="226">
        <v>1.788</v>
      </c>
      <c r="I8" s="82">
        <v>3.3000000000000002E-2</v>
      </c>
    </row>
    <row r="9" spans="1:9" ht="15.75" thickBot="1">
      <c r="A9" s="22" t="s">
        <v>81</v>
      </c>
      <c r="B9" s="28">
        <v>1600</v>
      </c>
      <c r="C9" s="82">
        <v>5.8000000000000003E-2</v>
      </c>
      <c r="D9" s="83">
        <v>2.5999999999999999E-2</v>
      </c>
      <c r="E9" s="28">
        <v>2595</v>
      </c>
      <c r="F9" s="82">
        <v>6.0999999999999999E-2</v>
      </c>
      <c r="G9" s="83">
        <v>2.8000000000000001E-2</v>
      </c>
      <c r="H9" s="226">
        <v>0.39900000000000002</v>
      </c>
      <c r="I9" s="82">
        <v>-4.2999999999999997E-2</v>
      </c>
    </row>
    <row r="10" spans="1:9" ht="15.75" thickBot="1">
      <c r="A10" s="22" t="s">
        <v>82</v>
      </c>
      <c r="B10" s="28">
        <v>1475</v>
      </c>
      <c r="C10" s="82">
        <v>5.3999999999999999E-2</v>
      </c>
      <c r="D10" s="83">
        <v>0.02</v>
      </c>
      <c r="E10" s="28">
        <v>1725</v>
      </c>
      <c r="F10" s="82">
        <v>0.04</v>
      </c>
      <c r="G10" s="83">
        <v>1.4E-2</v>
      </c>
      <c r="H10" s="226">
        <v>0.16900000000000001</v>
      </c>
      <c r="I10" s="82">
        <v>-6.0000000000000001E-3</v>
      </c>
    </row>
    <row r="11" spans="1:9" ht="15.75" thickBot="1">
      <c r="A11" s="22" t="s">
        <v>83</v>
      </c>
      <c r="B11" s="28">
        <v>1320</v>
      </c>
      <c r="C11" s="82">
        <v>4.8000000000000001E-2</v>
      </c>
      <c r="D11" s="83">
        <v>0.73099999999999998</v>
      </c>
      <c r="E11" s="28">
        <v>1685</v>
      </c>
      <c r="F11" s="82">
        <v>3.9E-2</v>
      </c>
      <c r="G11" s="83">
        <v>0.71799999999999997</v>
      </c>
      <c r="H11" s="226">
        <v>0.27700000000000002</v>
      </c>
      <c r="I11" s="82">
        <v>-1.2E-2</v>
      </c>
    </row>
    <row r="12" spans="1:9" ht="15.75" thickBot="1">
      <c r="A12" s="22" t="s">
        <v>84</v>
      </c>
      <c r="B12" s="28">
        <v>1205</v>
      </c>
      <c r="C12" s="82">
        <v>4.3999999999999997E-2</v>
      </c>
      <c r="D12" s="83">
        <v>0.218</v>
      </c>
      <c r="E12" s="28">
        <v>2510</v>
      </c>
      <c r="F12" s="82">
        <v>5.8999999999999997E-2</v>
      </c>
      <c r="G12" s="83">
        <v>5.6000000000000001E-2</v>
      </c>
      <c r="H12" s="226">
        <v>1.083</v>
      </c>
      <c r="I12" s="82">
        <v>-0.16300000000000001</v>
      </c>
    </row>
    <row r="13" spans="1:9" ht="15.75" thickBot="1">
      <c r="A13" s="22" t="s">
        <v>88</v>
      </c>
      <c r="B13" s="29">
        <v>470</v>
      </c>
      <c r="C13" s="84">
        <v>1.7000000000000001E-2</v>
      </c>
      <c r="D13" s="85">
        <v>4.2999999999999997E-2</v>
      </c>
      <c r="E13" s="29">
        <v>1230</v>
      </c>
      <c r="F13" s="84">
        <v>2.9000000000000001E-2</v>
      </c>
      <c r="G13" s="85">
        <v>0.19800000000000001</v>
      </c>
      <c r="H13" s="227">
        <v>1.617</v>
      </c>
      <c r="I13" s="84">
        <v>0.155</v>
      </c>
    </row>
    <row r="17" spans="1:1" ht="15.75">
      <c r="A17" s="72"/>
    </row>
  </sheetData>
  <mergeCells count="4">
    <mergeCell ref="A2:A3"/>
    <mergeCell ref="B2:D2"/>
    <mergeCell ref="E2:G2"/>
    <mergeCell ref="H2:I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workbookViewId="0">
      <selection activeCell="B4" sqref="B4"/>
    </sheetView>
  </sheetViews>
  <sheetFormatPr defaultColWidth="15.140625" defaultRowHeight="15.75"/>
  <cols>
    <col min="1" max="1" width="36.140625" style="51" customWidth="1"/>
    <col min="2" max="16384" width="15.140625" style="51"/>
  </cols>
  <sheetData>
    <row r="2" spans="1:12" ht="16.5" thickBot="1">
      <c r="A2" s="9" t="s">
        <v>274</v>
      </c>
    </row>
    <row r="3" spans="1:12" ht="16.5" thickBot="1">
      <c r="A3" s="668" t="s">
        <v>276</v>
      </c>
      <c r="B3" s="667" t="s">
        <v>317</v>
      </c>
      <c r="C3" s="667"/>
      <c r="D3" s="667"/>
      <c r="E3" s="667"/>
      <c r="F3" s="667" t="s">
        <v>6</v>
      </c>
      <c r="G3" s="667"/>
      <c r="H3" s="667"/>
      <c r="I3" s="667"/>
      <c r="J3" s="666" t="s">
        <v>275</v>
      </c>
      <c r="K3" s="666"/>
      <c r="L3" s="666"/>
    </row>
    <row r="4" spans="1:12" ht="60.75" thickBot="1">
      <c r="A4" s="669"/>
      <c r="B4" s="228" t="s">
        <v>396</v>
      </c>
      <c r="C4" s="228" t="s">
        <v>399</v>
      </c>
      <c r="D4" s="228" t="s">
        <v>66</v>
      </c>
      <c r="E4" s="228" t="s">
        <v>277</v>
      </c>
      <c r="F4" s="228" t="s">
        <v>396</v>
      </c>
      <c r="G4" s="228" t="s">
        <v>399</v>
      </c>
      <c r="H4" s="228" t="s">
        <v>66</v>
      </c>
      <c r="I4" s="228" t="s">
        <v>277</v>
      </c>
      <c r="J4" s="229" t="s">
        <v>400</v>
      </c>
      <c r="K4" s="229" t="s">
        <v>401</v>
      </c>
      <c r="L4" s="228" t="s">
        <v>278</v>
      </c>
    </row>
    <row r="5" spans="1:12" ht="16.5" thickBot="1">
      <c r="A5" s="230" t="s">
        <v>132</v>
      </c>
      <c r="B5" s="231">
        <v>5930</v>
      </c>
      <c r="C5" s="232">
        <v>0.21778904441750249</v>
      </c>
      <c r="D5" s="231">
        <v>585</v>
      </c>
      <c r="E5" s="232">
        <v>9.8346828609986503E-2</v>
      </c>
      <c r="F5" s="231">
        <v>9285</v>
      </c>
      <c r="G5" s="232">
        <v>0.21862491170237816</v>
      </c>
      <c r="H5" s="231">
        <v>655</v>
      </c>
      <c r="I5" s="232">
        <v>7.0528696026703988E-2</v>
      </c>
      <c r="J5" s="232">
        <v>0.56576728499156825</v>
      </c>
      <c r="K5" s="232">
        <v>0.11965811965811966</v>
      </c>
      <c r="L5" s="233">
        <v>-2.7818132583282515E-2</v>
      </c>
    </row>
    <row r="6" spans="1:12" ht="16.5" thickBot="1">
      <c r="A6" s="230" t="s">
        <v>190</v>
      </c>
      <c r="B6" s="231">
        <v>6295</v>
      </c>
      <c r="C6" s="232">
        <v>0.23127227304456446</v>
      </c>
      <c r="D6" s="231">
        <v>670</v>
      </c>
      <c r="E6" s="232">
        <v>0.10659253375694996</v>
      </c>
      <c r="F6" s="231">
        <v>9815</v>
      </c>
      <c r="G6" s="232">
        <v>0.23110430892394632</v>
      </c>
      <c r="H6" s="231">
        <v>800</v>
      </c>
      <c r="I6" s="232">
        <v>8.1618096596698594E-2</v>
      </c>
      <c r="J6" s="232">
        <v>0.55917394757744243</v>
      </c>
      <c r="K6" s="232">
        <v>0.19402985074626866</v>
      </c>
      <c r="L6" s="233">
        <v>-2.497443716025137E-2</v>
      </c>
    </row>
    <row r="7" spans="1:12" ht="16.5" thickBot="1">
      <c r="A7" s="230" t="s">
        <v>191</v>
      </c>
      <c r="B7" s="231">
        <v>5750</v>
      </c>
      <c r="C7" s="232">
        <v>0.21124949483816452</v>
      </c>
      <c r="D7" s="231">
        <v>660</v>
      </c>
      <c r="E7" s="232">
        <v>0.11495652173913043</v>
      </c>
      <c r="F7" s="231">
        <v>8915</v>
      </c>
      <c r="G7" s="232">
        <v>0.20991287967977396</v>
      </c>
      <c r="H7" s="231">
        <v>740</v>
      </c>
      <c r="I7" s="232">
        <v>8.2996859578286231E-2</v>
      </c>
      <c r="J7" s="232">
        <v>0.55043478260869561</v>
      </c>
      <c r="K7" s="232">
        <v>0.12121212121212122</v>
      </c>
      <c r="L7" s="233">
        <v>-3.1959662160844199E-2</v>
      </c>
    </row>
    <row r="8" spans="1:12" ht="16.5" thickBot="1">
      <c r="A8" s="230" t="s">
        <v>279</v>
      </c>
      <c r="B8" s="231">
        <v>5200</v>
      </c>
      <c r="C8" s="232">
        <v>0.19104302141886181</v>
      </c>
      <c r="D8" s="231">
        <v>550</v>
      </c>
      <c r="E8" s="232">
        <v>0.10538461538461538</v>
      </c>
      <c r="F8" s="231">
        <v>7785</v>
      </c>
      <c r="G8" s="232">
        <v>0.18330586296209089</v>
      </c>
      <c r="H8" s="231">
        <v>710</v>
      </c>
      <c r="I8" s="232">
        <v>9.1060878499871559E-2</v>
      </c>
      <c r="J8" s="232">
        <v>0.49711538461538463</v>
      </c>
      <c r="K8" s="232">
        <v>0.29090909090909089</v>
      </c>
      <c r="L8" s="233">
        <v>-1.4323736884743823E-2</v>
      </c>
    </row>
    <row r="9" spans="1:12" ht="16.5" thickBot="1">
      <c r="A9" s="230" t="s">
        <v>280</v>
      </c>
      <c r="B9" s="231">
        <v>4045</v>
      </c>
      <c r="C9" s="232">
        <v>0.14864616628090671</v>
      </c>
      <c r="D9" s="231">
        <v>385</v>
      </c>
      <c r="E9" s="232">
        <v>9.5650024715768667E-2</v>
      </c>
      <c r="F9" s="231">
        <v>6670</v>
      </c>
      <c r="G9" s="232">
        <v>0.1570520367318107</v>
      </c>
      <c r="H9" s="231">
        <v>560</v>
      </c>
      <c r="I9" s="232">
        <v>8.4133173365326941E-2</v>
      </c>
      <c r="J9" s="232">
        <v>0.64894932014833129</v>
      </c>
      <c r="K9" s="232">
        <v>0.45454545454545453</v>
      </c>
      <c r="L9" s="233">
        <v>-1.1516851350441726E-2</v>
      </c>
    </row>
    <row r="10" spans="1:12" ht="16.5" thickBot="1">
      <c r="A10" s="234" t="s">
        <v>34</v>
      </c>
      <c r="B10" s="235">
        <v>27220</v>
      </c>
      <c r="C10" s="232">
        <v>1</v>
      </c>
      <c r="D10" s="235">
        <v>2850</v>
      </c>
      <c r="E10" s="232">
        <v>0.1047062713545685</v>
      </c>
      <c r="F10" s="235">
        <v>42470</v>
      </c>
      <c r="G10" s="232">
        <v>1</v>
      </c>
      <c r="H10" s="235">
        <v>3465</v>
      </c>
      <c r="I10" s="232">
        <v>8.1608627063172512E-2</v>
      </c>
      <c r="J10" s="232">
        <v>0.56024981631153559</v>
      </c>
      <c r="K10" s="232">
        <v>0.21578947368421053</v>
      </c>
      <c r="L10" s="233">
        <v>-2.3097644291395991E-2</v>
      </c>
    </row>
    <row r="11" spans="1:12">
      <c r="I11" s="58"/>
      <c r="J11" s="58"/>
      <c r="K11" s="58"/>
      <c r="L11" s="58"/>
    </row>
  </sheetData>
  <mergeCells count="4">
    <mergeCell ref="J3:L3"/>
    <mergeCell ref="B3:E3"/>
    <mergeCell ref="F3:I3"/>
    <mergeCell ref="A3:A4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14" sqref="F14"/>
    </sheetView>
  </sheetViews>
  <sheetFormatPr defaultRowHeight="15"/>
  <cols>
    <col min="1" max="1" width="18.42578125" customWidth="1"/>
    <col min="2" max="2" width="16.140625" customWidth="1"/>
  </cols>
  <sheetData>
    <row r="1" spans="1:6" ht="47.25" customHeight="1">
      <c r="A1" s="675" t="s">
        <v>17</v>
      </c>
      <c r="B1" s="676"/>
      <c r="C1" s="670" t="s">
        <v>329</v>
      </c>
      <c r="D1" s="671"/>
      <c r="E1" s="671"/>
      <c r="F1" s="672"/>
    </row>
    <row r="2" spans="1:6" ht="29.25" customHeight="1">
      <c r="A2" s="677"/>
      <c r="B2" s="678"/>
      <c r="C2" s="307" t="s">
        <v>5</v>
      </c>
      <c r="D2" s="307" t="s">
        <v>6</v>
      </c>
      <c r="E2" s="307" t="s">
        <v>7</v>
      </c>
      <c r="F2" s="308" t="s">
        <v>35</v>
      </c>
    </row>
    <row r="3" spans="1:6" ht="24" customHeight="1" thickBot="1">
      <c r="A3" s="673" t="s">
        <v>330</v>
      </c>
      <c r="B3" s="674"/>
      <c r="C3" s="301">
        <v>125</v>
      </c>
      <c r="D3" s="301">
        <v>290</v>
      </c>
      <c r="E3" s="301">
        <v>1745</v>
      </c>
      <c r="F3" s="302">
        <v>3505</v>
      </c>
    </row>
    <row r="4" spans="1:6" ht="27" customHeight="1">
      <c r="A4" s="679" t="s">
        <v>331</v>
      </c>
      <c r="B4" s="309" t="s">
        <v>2</v>
      </c>
      <c r="C4" s="300">
        <v>0</v>
      </c>
      <c r="D4" s="300">
        <v>0</v>
      </c>
      <c r="E4" s="300">
        <v>5</v>
      </c>
      <c r="F4" s="303">
        <v>5</v>
      </c>
    </row>
    <row r="5" spans="1:6" ht="15.75">
      <c r="A5" s="679"/>
      <c r="B5" s="310" t="s">
        <v>3</v>
      </c>
      <c r="C5" s="299">
        <v>0</v>
      </c>
      <c r="D5" s="299">
        <v>5</v>
      </c>
      <c r="E5" s="299">
        <v>10</v>
      </c>
      <c r="F5" s="304">
        <v>10</v>
      </c>
    </row>
    <row r="6" spans="1:6" ht="15.75">
      <c r="A6" s="679"/>
      <c r="B6" s="310" t="s">
        <v>4</v>
      </c>
      <c r="C6" s="299">
        <v>0</v>
      </c>
      <c r="D6" s="299">
        <v>10</v>
      </c>
      <c r="E6" s="299">
        <v>25</v>
      </c>
      <c r="F6" s="304">
        <v>10</v>
      </c>
    </row>
    <row r="7" spans="1:6" ht="15.75">
      <c r="A7" s="679"/>
      <c r="B7" s="310" t="s">
        <v>5</v>
      </c>
      <c r="C7" s="299">
        <v>0</v>
      </c>
      <c r="D7" s="299">
        <v>5</v>
      </c>
      <c r="E7" s="299">
        <v>150</v>
      </c>
      <c r="F7" s="304">
        <v>15</v>
      </c>
    </row>
    <row r="8" spans="1:6" ht="15.75">
      <c r="A8" s="679"/>
      <c r="B8" s="310" t="s">
        <v>6</v>
      </c>
      <c r="C8" s="299">
        <v>0</v>
      </c>
      <c r="D8" s="299">
        <v>0</v>
      </c>
      <c r="E8" s="299">
        <v>700</v>
      </c>
      <c r="F8" s="304">
        <v>145</v>
      </c>
    </row>
    <row r="9" spans="1:6" ht="16.5" thickBot="1">
      <c r="A9" s="679"/>
      <c r="B9" s="311" t="s">
        <v>7</v>
      </c>
      <c r="C9" s="312">
        <v>0</v>
      </c>
      <c r="D9" s="312">
        <v>0</v>
      </c>
      <c r="E9" s="312">
        <v>140</v>
      </c>
      <c r="F9" s="313">
        <v>850</v>
      </c>
    </row>
    <row r="10" spans="1:6" ht="15.75">
      <c r="A10" s="680"/>
      <c r="B10" s="314" t="s">
        <v>49</v>
      </c>
      <c r="C10" s="315">
        <v>5</v>
      </c>
      <c r="D10" s="315">
        <v>20</v>
      </c>
      <c r="E10" s="315">
        <v>1030</v>
      </c>
      <c r="F10" s="316">
        <v>1035</v>
      </c>
    </row>
    <row r="11" spans="1:6" ht="16.5" thickBot="1">
      <c r="A11" s="681"/>
      <c r="B11" s="317" t="s">
        <v>11</v>
      </c>
      <c r="C11" s="305">
        <v>0.04</v>
      </c>
      <c r="D11" s="305">
        <v>7.0000000000000007E-2</v>
      </c>
      <c r="E11" s="305">
        <v>0.59</v>
      </c>
      <c r="F11" s="306">
        <v>0.28999999999999998</v>
      </c>
    </row>
    <row r="12" spans="1:6">
      <c r="A12" s="298"/>
      <c r="B12" s="2"/>
      <c r="C12" s="2"/>
      <c r="D12" s="2"/>
      <c r="E12" s="2"/>
      <c r="F12" s="2"/>
    </row>
  </sheetData>
  <mergeCells count="4">
    <mergeCell ref="C1:F1"/>
    <mergeCell ref="A3:B3"/>
    <mergeCell ref="A1:B2"/>
    <mergeCell ref="A4:A11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topLeftCell="A2" workbookViewId="0">
      <selection activeCell="A2" sqref="A2:A3"/>
    </sheetView>
  </sheetViews>
  <sheetFormatPr defaultRowHeight="15"/>
  <cols>
    <col min="2" max="2" width="12.28515625" customWidth="1"/>
  </cols>
  <sheetData>
    <row r="1" spans="1:10" ht="16.5" thickBot="1">
      <c r="A1" s="1" t="s">
        <v>360</v>
      </c>
    </row>
    <row r="2" spans="1:10" ht="74.25" customHeight="1" thickBot="1">
      <c r="A2" s="685" t="s">
        <v>336</v>
      </c>
      <c r="B2" s="685" t="s">
        <v>335</v>
      </c>
      <c r="C2" s="318" t="s">
        <v>6</v>
      </c>
      <c r="D2" s="318" t="s">
        <v>7</v>
      </c>
      <c r="E2" s="318" t="s">
        <v>35</v>
      </c>
      <c r="F2" s="682" t="s">
        <v>9</v>
      </c>
      <c r="G2" s="683"/>
      <c r="H2" s="683"/>
      <c r="I2" s="683"/>
      <c r="J2" s="684"/>
    </row>
    <row r="3" spans="1:10" ht="183" thickBot="1">
      <c r="A3" s="686"/>
      <c r="B3" s="686"/>
      <c r="C3" s="319" t="s">
        <v>10</v>
      </c>
      <c r="D3" s="319" t="s">
        <v>10</v>
      </c>
      <c r="E3" s="320" t="s">
        <v>10</v>
      </c>
      <c r="F3" s="319" t="s">
        <v>14</v>
      </c>
      <c r="G3" s="319" t="s">
        <v>13</v>
      </c>
      <c r="H3" s="319" t="s">
        <v>332</v>
      </c>
      <c r="I3" s="319" t="s">
        <v>333</v>
      </c>
      <c r="J3" s="319" t="s">
        <v>15</v>
      </c>
    </row>
    <row r="4" spans="1:10" ht="31.5" thickBot="1">
      <c r="A4" s="321" t="s">
        <v>6</v>
      </c>
      <c r="B4" s="322">
        <v>42780</v>
      </c>
      <c r="C4" s="322">
        <v>0</v>
      </c>
      <c r="D4" s="322">
        <v>700</v>
      </c>
      <c r="E4" s="322">
        <v>145</v>
      </c>
      <c r="F4" s="322">
        <v>845</v>
      </c>
      <c r="G4" s="323">
        <v>0.02</v>
      </c>
      <c r="H4" s="323">
        <v>2.4E-2</v>
      </c>
      <c r="I4" s="323">
        <v>0.97599999999999998</v>
      </c>
      <c r="J4" s="322" t="s">
        <v>21</v>
      </c>
    </row>
    <row r="5" spans="1:10" ht="31.5" thickBot="1">
      <c r="A5" s="321" t="s">
        <v>7</v>
      </c>
      <c r="B5" s="322">
        <v>41285</v>
      </c>
      <c r="C5" s="322" t="s">
        <v>334</v>
      </c>
      <c r="D5" s="322">
        <v>140</v>
      </c>
      <c r="E5" s="322">
        <v>850</v>
      </c>
      <c r="F5" s="322">
        <v>990</v>
      </c>
      <c r="G5" s="323">
        <v>2.4E-2</v>
      </c>
      <c r="H5" s="323">
        <v>0.01</v>
      </c>
      <c r="I5" s="323">
        <v>0.99</v>
      </c>
      <c r="J5" s="322" t="s">
        <v>23</v>
      </c>
    </row>
    <row r="6" spans="1:10">
      <c r="A6" s="10"/>
      <c r="B6" s="77"/>
      <c r="C6" s="77"/>
      <c r="D6" s="77"/>
      <c r="E6" s="77"/>
      <c r="F6" s="77"/>
      <c r="G6" s="77"/>
      <c r="H6" s="77"/>
      <c r="I6" s="77"/>
      <c r="J6" s="77"/>
    </row>
  </sheetData>
  <mergeCells count="3">
    <mergeCell ref="F2:J2"/>
    <mergeCell ref="B2:B3"/>
    <mergeCell ref="A2:A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10" sqref="D10"/>
    </sheetView>
  </sheetViews>
  <sheetFormatPr defaultRowHeight="15"/>
  <cols>
    <col min="1" max="1" width="12.42578125" style="326" customWidth="1"/>
    <col min="2" max="2" width="45" customWidth="1"/>
    <col min="3" max="3" width="11.5703125" customWidth="1"/>
  </cols>
  <sheetData>
    <row r="1" spans="1:9" ht="15.75">
      <c r="A1" s="1" t="s">
        <v>361</v>
      </c>
    </row>
    <row r="2" spans="1:9" ht="15.75">
      <c r="A2" s="691" t="s">
        <v>338</v>
      </c>
      <c r="B2" s="692"/>
      <c r="C2" s="688" t="s">
        <v>337</v>
      </c>
      <c r="D2" s="688"/>
      <c r="E2" s="688"/>
      <c r="F2" s="688"/>
      <c r="G2" s="688"/>
      <c r="H2" s="688"/>
    </row>
    <row r="3" spans="1:9" ht="15.75" customHeight="1">
      <c r="A3" s="693"/>
      <c r="B3" s="694"/>
      <c r="C3" s="689" t="s">
        <v>7</v>
      </c>
      <c r="D3" s="689"/>
      <c r="E3" s="689" t="s">
        <v>35</v>
      </c>
      <c r="F3" s="689"/>
      <c r="G3" s="690" t="s">
        <v>339</v>
      </c>
      <c r="H3" s="690"/>
    </row>
    <row r="4" spans="1:9" ht="45.75">
      <c r="A4" s="330" t="s">
        <v>1</v>
      </c>
      <c r="B4" s="331"/>
      <c r="C4" s="332" t="s">
        <v>340</v>
      </c>
      <c r="D4" s="333" t="s">
        <v>11</v>
      </c>
      <c r="E4" s="332" t="s">
        <v>340</v>
      </c>
      <c r="F4" s="333" t="s">
        <v>11</v>
      </c>
      <c r="G4" s="332" t="s">
        <v>340</v>
      </c>
      <c r="H4" s="333" t="s">
        <v>11</v>
      </c>
    </row>
    <row r="5" spans="1:9">
      <c r="A5" s="687">
        <v>44800</v>
      </c>
      <c r="B5" s="328" t="s">
        <v>341</v>
      </c>
      <c r="C5" s="327">
        <v>700</v>
      </c>
      <c r="D5" s="329">
        <v>1.6E-2</v>
      </c>
      <c r="E5" s="327">
        <v>145</v>
      </c>
      <c r="F5" s="329">
        <v>3.0000000000000001E-3</v>
      </c>
      <c r="G5" s="327">
        <v>845</v>
      </c>
      <c r="H5" s="329">
        <v>1.9E-2</v>
      </c>
    </row>
    <row r="6" spans="1:9">
      <c r="A6" s="687"/>
      <c r="B6" s="328" t="s">
        <v>342</v>
      </c>
      <c r="C6" s="327">
        <v>55</v>
      </c>
      <c r="D6" s="329">
        <v>1E-3</v>
      </c>
      <c r="E6" s="327">
        <v>10</v>
      </c>
      <c r="F6" s="329">
        <v>0</v>
      </c>
      <c r="G6" s="327">
        <v>65</v>
      </c>
      <c r="H6" s="329">
        <v>1E-3</v>
      </c>
    </row>
    <row r="7" spans="1:9">
      <c r="A7" s="687"/>
      <c r="B7" s="328" t="s">
        <v>343</v>
      </c>
      <c r="C7" s="327">
        <v>760</v>
      </c>
      <c r="D7" s="329">
        <v>1.7000000000000001E-2</v>
      </c>
      <c r="E7" s="327">
        <v>155</v>
      </c>
      <c r="F7" s="329">
        <v>3.0000000000000001E-3</v>
      </c>
      <c r="G7" s="327">
        <v>910</v>
      </c>
      <c r="H7" s="329">
        <v>0.02</v>
      </c>
    </row>
    <row r="8" spans="1:9">
      <c r="B8" s="10"/>
      <c r="C8" s="77"/>
      <c r="D8" s="77"/>
      <c r="E8" s="77"/>
      <c r="F8" s="77"/>
      <c r="G8" s="77"/>
      <c r="H8" s="77"/>
      <c r="I8" s="77"/>
    </row>
  </sheetData>
  <mergeCells count="6">
    <mergeCell ref="A5:A7"/>
    <mergeCell ref="C2:H2"/>
    <mergeCell ref="C3:D3"/>
    <mergeCell ref="E3:F3"/>
    <mergeCell ref="G3:H3"/>
    <mergeCell ref="A2:B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D10" sqref="D10"/>
    </sheetView>
  </sheetViews>
  <sheetFormatPr defaultRowHeight="15"/>
  <cols>
    <col min="1" max="1" width="44.28515625" customWidth="1"/>
    <col min="2" max="2" width="25" customWidth="1"/>
  </cols>
  <sheetData>
    <row r="1" spans="1:2" ht="16.5" thickBot="1">
      <c r="A1" s="1" t="s">
        <v>362</v>
      </c>
    </row>
    <row r="2" spans="1:2" ht="48" thickBot="1">
      <c r="A2" s="340" t="s">
        <v>97</v>
      </c>
      <c r="B2" s="341" t="s">
        <v>344</v>
      </c>
    </row>
    <row r="3" spans="1:2" ht="15.75">
      <c r="A3" s="338" t="s">
        <v>83</v>
      </c>
      <c r="B3" s="339">
        <v>0.97219999999999995</v>
      </c>
    </row>
    <row r="4" spans="1:2" ht="15.75">
      <c r="A4" s="334" t="s">
        <v>80</v>
      </c>
      <c r="B4" s="335">
        <v>8.0999999999999996E-3</v>
      </c>
    </row>
    <row r="5" spans="1:2" ht="15.75">
      <c r="A5" s="334" t="s">
        <v>76</v>
      </c>
      <c r="B5" s="335">
        <v>8.0999999999999996E-3</v>
      </c>
    </row>
    <row r="6" spans="1:2" ht="15.75">
      <c r="A6" s="334" t="s">
        <v>86</v>
      </c>
      <c r="B6" s="335">
        <v>1.1999999999999999E-3</v>
      </c>
    </row>
    <row r="7" spans="1:2" ht="15.75">
      <c r="A7" s="334" t="s">
        <v>249</v>
      </c>
      <c r="B7" s="335">
        <v>8.0999999999999996E-3</v>
      </c>
    </row>
    <row r="8" spans="1:2" ht="15.75">
      <c r="A8" s="334" t="s">
        <v>345</v>
      </c>
      <c r="B8" s="335">
        <v>1.1999999999999999E-3</v>
      </c>
    </row>
    <row r="9" spans="1:2" ht="15.75">
      <c r="A9" s="334" t="s">
        <v>287</v>
      </c>
      <c r="B9" s="335">
        <v>1.1999999999999999E-3</v>
      </c>
    </row>
    <row r="10" spans="1:2" ht="16.5" thickBot="1">
      <c r="A10" s="336" t="s">
        <v>34</v>
      </c>
      <c r="B10" s="337">
        <v>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B2" sqref="B2:B3"/>
    </sheetView>
  </sheetViews>
  <sheetFormatPr defaultRowHeight="15"/>
  <cols>
    <col min="2" max="2" width="17.28515625" customWidth="1"/>
    <col min="3" max="3" width="12" customWidth="1"/>
  </cols>
  <sheetData>
    <row r="1" spans="1:8" ht="16.5" thickBot="1">
      <c r="A1" s="1" t="s">
        <v>363</v>
      </c>
    </row>
    <row r="2" spans="1:8" ht="93.75" customHeight="1" thickBot="1">
      <c r="A2" s="697" t="s">
        <v>173</v>
      </c>
      <c r="B2" s="699" t="s">
        <v>402</v>
      </c>
      <c r="C2" s="701" t="s">
        <v>7</v>
      </c>
      <c r="D2" s="702"/>
      <c r="E2" s="701" t="s">
        <v>35</v>
      </c>
      <c r="F2" s="702"/>
      <c r="G2" s="695" t="s">
        <v>346</v>
      </c>
      <c r="H2" s="696"/>
    </row>
    <row r="3" spans="1:8" ht="16.5" thickBot="1">
      <c r="A3" s="698"/>
      <c r="B3" s="700"/>
      <c r="C3" s="324" t="s">
        <v>340</v>
      </c>
      <c r="D3" s="324" t="s">
        <v>11</v>
      </c>
      <c r="E3" s="324" t="s">
        <v>340</v>
      </c>
      <c r="F3" s="324" t="s">
        <v>11</v>
      </c>
      <c r="G3" s="324" t="s">
        <v>340</v>
      </c>
      <c r="H3" s="324" t="s">
        <v>11</v>
      </c>
    </row>
    <row r="4" spans="1:8" ht="16.5" thickBot="1">
      <c r="A4" s="343" t="s">
        <v>68</v>
      </c>
      <c r="B4" s="342">
        <v>22665</v>
      </c>
      <c r="C4" s="342">
        <v>440</v>
      </c>
      <c r="D4" s="344">
        <v>1.9E-2</v>
      </c>
      <c r="E4" s="342">
        <v>105</v>
      </c>
      <c r="F4" s="344">
        <v>5.0000000000000001E-3</v>
      </c>
      <c r="G4" s="342">
        <v>540</v>
      </c>
      <c r="H4" s="344">
        <v>2.4E-2</v>
      </c>
    </row>
    <row r="5" spans="1:8" ht="16.5" thickBot="1">
      <c r="A5" s="343" t="s">
        <v>69</v>
      </c>
      <c r="B5" s="342">
        <v>20055</v>
      </c>
      <c r="C5" s="342">
        <v>265</v>
      </c>
      <c r="D5" s="344">
        <v>1.2999999999999999E-2</v>
      </c>
      <c r="E5" s="342">
        <v>55</v>
      </c>
      <c r="F5" s="344">
        <v>3.0000000000000001E-3</v>
      </c>
      <c r="G5" s="342">
        <v>320</v>
      </c>
      <c r="H5" s="344">
        <v>1.6E-2</v>
      </c>
    </row>
    <row r="6" spans="1:8">
      <c r="A6" s="10"/>
      <c r="B6" s="77"/>
      <c r="C6" s="77"/>
      <c r="D6" s="77"/>
      <c r="E6" s="77"/>
      <c r="F6" s="77"/>
      <c r="G6" s="77"/>
      <c r="H6" s="77"/>
    </row>
  </sheetData>
  <mergeCells count="5">
    <mergeCell ref="G2:H2"/>
    <mergeCell ref="A2:A3"/>
    <mergeCell ref="B2:B3"/>
    <mergeCell ref="C2:D2"/>
    <mergeCell ref="E2:F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opLeftCell="A2" workbookViewId="0">
      <selection activeCell="B2" sqref="B2:B3"/>
    </sheetView>
  </sheetViews>
  <sheetFormatPr defaultRowHeight="15.75"/>
  <cols>
    <col min="1" max="1" width="14.28515625" style="51" customWidth="1"/>
    <col min="2" max="2" width="9.140625" style="51"/>
    <col min="3" max="3" width="4.140625" style="51" customWidth="1"/>
    <col min="4" max="9" width="6.42578125" style="51" customWidth="1"/>
    <col min="10" max="14" width="6.85546875" style="51" customWidth="1"/>
    <col min="15" max="19" width="9.140625" style="51"/>
    <col min="20" max="20" width="11.7109375" style="51" customWidth="1"/>
    <col min="21" max="16384" width="9.140625" style="51"/>
  </cols>
  <sheetData>
    <row r="1" spans="1:16" s="121" customFormat="1" ht="16.5" thickBot="1"/>
    <row r="2" spans="1:16" s="121" customFormat="1" ht="60" customHeight="1" thickBot="1">
      <c r="A2" s="593" t="s">
        <v>0</v>
      </c>
      <c r="B2" s="595" t="s">
        <v>386</v>
      </c>
      <c r="C2" s="31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30" t="s">
        <v>35</v>
      </c>
      <c r="J2" s="597" t="s">
        <v>8</v>
      </c>
      <c r="K2" s="598"/>
      <c r="L2" s="597" t="s">
        <v>9</v>
      </c>
      <c r="M2" s="599"/>
      <c r="N2" s="598"/>
      <c r="P2" s="122"/>
    </row>
    <row r="3" spans="1:16" s="121" customFormat="1" ht="82.5" thickBot="1">
      <c r="A3" s="594"/>
      <c r="B3" s="596"/>
      <c r="C3" s="32" t="s">
        <v>311</v>
      </c>
      <c r="D3" s="33" t="s">
        <v>10</v>
      </c>
      <c r="E3" s="33" t="s">
        <v>10</v>
      </c>
      <c r="F3" s="33" t="s">
        <v>10</v>
      </c>
      <c r="G3" s="33" t="s">
        <v>10</v>
      </c>
      <c r="H3" s="33" t="s">
        <v>10</v>
      </c>
      <c r="I3" s="34" t="s">
        <v>10</v>
      </c>
      <c r="J3" s="32" t="s">
        <v>12</v>
      </c>
      <c r="K3" s="35" t="s">
        <v>13</v>
      </c>
      <c r="L3" s="32" t="s">
        <v>14</v>
      </c>
      <c r="M3" s="33" t="s">
        <v>13</v>
      </c>
      <c r="N3" s="35" t="s">
        <v>15</v>
      </c>
    </row>
    <row r="4" spans="1:16" s="121" customFormat="1">
      <c r="A4" s="27" t="s">
        <v>2</v>
      </c>
      <c r="B4" s="36">
        <v>27435</v>
      </c>
      <c r="C4" s="37">
        <v>30</v>
      </c>
      <c r="D4" s="38">
        <v>1250</v>
      </c>
      <c r="E4" s="38">
        <v>1580</v>
      </c>
      <c r="F4" s="38">
        <v>520</v>
      </c>
      <c r="G4" s="38">
        <v>385</v>
      </c>
      <c r="H4" s="38">
        <v>280</v>
      </c>
      <c r="I4" s="39">
        <v>185</v>
      </c>
      <c r="J4" s="40">
        <v>2860</v>
      </c>
      <c r="K4" s="39">
        <v>10.4</v>
      </c>
      <c r="L4" s="37">
        <v>4230</v>
      </c>
      <c r="M4" s="38">
        <v>15.4</v>
      </c>
      <c r="N4" s="41" t="s">
        <v>16</v>
      </c>
    </row>
    <row r="5" spans="1:16" s="121" customFormat="1">
      <c r="A5" s="25" t="s">
        <v>3</v>
      </c>
      <c r="B5" s="42">
        <v>34065</v>
      </c>
      <c r="C5" s="587"/>
      <c r="D5" s="43">
        <v>100</v>
      </c>
      <c r="E5" s="43">
        <v>1355</v>
      </c>
      <c r="F5" s="43">
        <v>1655</v>
      </c>
      <c r="G5" s="43">
        <v>630</v>
      </c>
      <c r="H5" s="43">
        <v>465</v>
      </c>
      <c r="I5" s="44">
        <v>270</v>
      </c>
      <c r="J5" s="45">
        <v>3110</v>
      </c>
      <c r="K5" s="44">
        <v>9.1</v>
      </c>
      <c r="L5" s="45">
        <v>4475</v>
      </c>
      <c r="M5" s="43">
        <v>13.1</v>
      </c>
      <c r="N5" s="44" t="s">
        <v>18</v>
      </c>
    </row>
    <row r="6" spans="1:16" s="121" customFormat="1">
      <c r="A6" s="25" t="s">
        <v>4</v>
      </c>
      <c r="B6" s="42">
        <v>33595</v>
      </c>
      <c r="C6" s="587"/>
      <c r="D6" s="589"/>
      <c r="E6" s="43">
        <v>100</v>
      </c>
      <c r="F6" s="43">
        <v>1285</v>
      </c>
      <c r="G6" s="43">
        <v>1745</v>
      </c>
      <c r="H6" s="43">
        <v>725</v>
      </c>
      <c r="I6" s="44">
        <v>445</v>
      </c>
      <c r="J6" s="45">
        <v>3130</v>
      </c>
      <c r="K6" s="44">
        <v>9.3000000000000007</v>
      </c>
      <c r="L6" s="45">
        <v>4300</v>
      </c>
      <c r="M6" s="43">
        <v>12.8</v>
      </c>
      <c r="N6" s="44" t="s">
        <v>19</v>
      </c>
    </row>
    <row r="7" spans="1:16" s="121" customFormat="1">
      <c r="A7" s="25" t="s">
        <v>5</v>
      </c>
      <c r="B7" s="42">
        <v>39535</v>
      </c>
      <c r="C7" s="587"/>
      <c r="D7" s="589"/>
      <c r="E7" s="589"/>
      <c r="F7" s="43">
        <v>100</v>
      </c>
      <c r="G7" s="43">
        <v>1350</v>
      </c>
      <c r="H7" s="43">
        <v>2065</v>
      </c>
      <c r="I7" s="44">
        <v>725</v>
      </c>
      <c r="J7" s="45">
        <v>3515</v>
      </c>
      <c r="K7" s="44">
        <v>8.9</v>
      </c>
      <c r="L7" s="45">
        <v>3855</v>
      </c>
      <c r="M7" s="43">
        <v>10.7</v>
      </c>
      <c r="N7" s="44" t="s">
        <v>20</v>
      </c>
    </row>
    <row r="8" spans="1:16" s="121" customFormat="1">
      <c r="A8" s="25" t="s">
        <v>6</v>
      </c>
      <c r="B8" s="42">
        <v>42780</v>
      </c>
      <c r="C8" s="587"/>
      <c r="D8" s="589"/>
      <c r="E8" s="589"/>
      <c r="F8" s="591"/>
      <c r="G8" s="43">
        <v>160</v>
      </c>
      <c r="H8" s="43">
        <v>1850</v>
      </c>
      <c r="I8" s="44">
        <v>1470</v>
      </c>
      <c r="J8" s="45">
        <v>3480</v>
      </c>
      <c r="K8" s="44">
        <v>8.1</v>
      </c>
      <c r="L8" s="45">
        <v>3480</v>
      </c>
      <c r="M8" s="43">
        <v>8.1</v>
      </c>
      <c r="N8" s="44" t="s">
        <v>21</v>
      </c>
    </row>
    <row r="9" spans="1:16" ht="16.5" thickBot="1">
      <c r="A9" s="26" t="s">
        <v>7</v>
      </c>
      <c r="B9" s="46">
        <v>41285</v>
      </c>
      <c r="C9" s="588"/>
      <c r="D9" s="590"/>
      <c r="E9" s="590"/>
      <c r="F9" s="592"/>
      <c r="G9" s="47"/>
      <c r="H9" s="48">
        <v>240</v>
      </c>
      <c r="I9" s="49">
        <v>1880</v>
      </c>
      <c r="J9" s="50" t="s">
        <v>22</v>
      </c>
      <c r="K9" s="49" t="s">
        <v>22</v>
      </c>
      <c r="L9" s="50">
        <v>2120</v>
      </c>
      <c r="M9" s="48">
        <v>5.0999999999999996</v>
      </c>
      <c r="N9" s="49" t="s">
        <v>23</v>
      </c>
    </row>
    <row r="10" spans="1:16">
      <c r="A10" s="4"/>
    </row>
  </sheetData>
  <mergeCells count="8">
    <mergeCell ref="J2:K2"/>
    <mergeCell ref="L2:N2"/>
    <mergeCell ref="C5:C9"/>
    <mergeCell ref="D6:D9"/>
    <mergeCell ref="E7:E9"/>
    <mergeCell ref="F8:F9"/>
    <mergeCell ref="A2:A3"/>
    <mergeCell ref="B2:B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10" sqref="D10"/>
    </sheetView>
  </sheetViews>
  <sheetFormatPr defaultRowHeight="15"/>
  <cols>
    <col min="1" max="1" width="28.28515625" customWidth="1"/>
    <col min="2" max="2" width="16.140625" customWidth="1"/>
    <col min="3" max="3" width="15.28515625" customWidth="1"/>
    <col min="4" max="4" width="14.28515625" customWidth="1"/>
    <col min="5" max="5" width="17.7109375" customWidth="1"/>
  </cols>
  <sheetData>
    <row r="1" spans="1:5" ht="16.5" thickBot="1">
      <c r="A1" s="1" t="s">
        <v>364</v>
      </c>
    </row>
    <row r="2" spans="1:5" ht="95.25" thickBot="1">
      <c r="A2" s="340" t="s">
        <v>59</v>
      </c>
      <c r="B2" s="355" t="s">
        <v>403</v>
      </c>
      <c r="C2" s="355" t="s">
        <v>404</v>
      </c>
      <c r="D2" s="355" t="s">
        <v>339</v>
      </c>
      <c r="E2" s="341" t="s">
        <v>347</v>
      </c>
    </row>
    <row r="3" spans="1:5" ht="15.75">
      <c r="A3" s="352" t="s">
        <v>50</v>
      </c>
      <c r="B3" s="353">
        <v>3970</v>
      </c>
      <c r="C3" s="354">
        <v>0.09</v>
      </c>
      <c r="D3" s="353">
        <v>105</v>
      </c>
      <c r="E3" s="339">
        <v>2.5999999999999999E-2</v>
      </c>
    </row>
    <row r="4" spans="1:5" ht="15.75">
      <c r="A4" s="351" t="s">
        <v>51</v>
      </c>
      <c r="B4" s="348">
        <v>3500</v>
      </c>
      <c r="C4" s="349">
        <v>0.08</v>
      </c>
      <c r="D4" s="348">
        <v>65</v>
      </c>
      <c r="E4" s="335">
        <v>1.7999999999999999E-2</v>
      </c>
    </row>
    <row r="5" spans="1:5" ht="15.75">
      <c r="A5" s="351" t="s">
        <v>52</v>
      </c>
      <c r="B5" s="348">
        <v>2985</v>
      </c>
      <c r="C5" s="349">
        <v>7.0000000000000007E-2</v>
      </c>
      <c r="D5" s="348">
        <v>25</v>
      </c>
      <c r="E5" s="335">
        <v>8.0000000000000002E-3</v>
      </c>
    </row>
    <row r="6" spans="1:5" ht="15.75">
      <c r="A6" s="351" t="s">
        <v>53</v>
      </c>
      <c r="B6" s="348">
        <v>3205</v>
      </c>
      <c r="C6" s="349">
        <v>0.08</v>
      </c>
      <c r="D6" s="348">
        <v>60</v>
      </c>
      <c r="E6" s="335">
        <v>1.7999999999999999E-2</v>
      </c>
    </row>
    <row r="7" spans="1:5" ht="15.75">
      <c r="A7" s="351" t="s">
        <v>54</v>
      </c>
      <c r="B7" s="348">
        <v>6755</v>
      </c>
      <c r="C7" s="349">
        <v>0.16</v>
      </c>
      <c r="D7" s="348">
        <v>195</v>
      </c>
      <c r="E7" s="335">
        <v>2.9000000000000001E-2</v>
      </c>
    </row>
    <row r="8" spans="1:5" ht="15.75">
      <c r="A8" s="351" t="s">
        <v>55</v>
      </c>
      <c r="B8" s="348">
        <v>5940</v>
      </c>
      <c r="C8" s="349">
        <v>0.14000000000000001</v>
      </c>
      <c r="D8" s="348">
        <v>60</v>
      </c>
      <c r="E8" s="335">
        <v>0.01</v>
      </c>
    </row>
    <row r="9" spans="1:5" ht="15.75">
      <c r="A9" s="351" t="s">
        <v>56</v>
      </c>
      <c r="B9" s="348">
        <v>4980</v>
      </c>
      <c r="C9" s="349">
        <v>0.12</v>
      </c>
      <c r="D9" s="348">
        <v>140</v>
      </c>
      <c r="E9" s="335">
        <v>2.8000000000000001E-2</v>
      </c>
    </row>
    <row r="10" spans="1:5" ht="15.75">
      <c r="A10" s="351" t="s">
        <v>57</v>
      </c>
      <c r="B10" s="348">
        <v>5505</v>
      </c>
      <c r="C10" s="349">
        <v>0.13</v>
      </c>
      <c r="D10" s="348">
        <v>75</v>
      </c>
      <c r="E10" s="335">
        <v>1.4E-2</v>
      </c>
    </row>
    <row r="11" spans="1:5" ht="15.75">
      <c r="A11" s="351" t="s">
        <v>348</v>
      </c>
      <c r="B11" s="350">
        <v>5200</v>
      </c>
      <c r="C11" s="349">
        <v>0.12</v>
      </c>
      <c r="D11" s="348">
        <v>130</v>
      </c>
      <c r="E11" s="335">
        <v>2.5000000000000001E-2</v>
      </c>
    </row>
    <row r="12" spans="1:5" ht="15.75">
      <c r="A12" s="351" t="s">
        <v>349</v>
      </c>
      <c r="B12" s="348">
        <v>75</v>
      </c>
      <c r="C12" s="349">
        <v>0</v>
      </c>
      <c r="D12" s="348">
        <v>0</v>
      </c>
      <c r="E12" s="335">
        <v>0</v>
      </c>
    </row>
    <row r="13" spans="1:5" ht="15.75">
      <c r="A13" s="351" t="s">
        <v>264</v>
      </c>
      <c r="B13" s="348">
        <v>210</v>
      </c>
      <c r="C13" s="349">
        <v>0</v>
      </c>
      <c r="D13" s="348">
        <v>0</v>
      </c>
      <c r="E13" s="335">
        <v>5.0000000000000001E-3</v>
      </c>
    </row>
    <row r="14" spans="1:5" ht="16.5" thickBot="1">
      <c r="A14" s="336" t="s">
        <v>34</v>
      </c>
      <c r="B14" s="301">
        <v>42330</v>
      </c>
      <c r="C14" s="305">
        <v>1</v>
      </c>
      <c r="D14" s="301">
        <v>855</v>
      </c>
      <c r="E14" s="337">
        <v>0.182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10" sqref="D10"/>
    </sheetView>
  </sheetViews>
  <sheetFormatPr defaultRowHeight="15"/>
  <cols>
    <col min="1" max="1" width="55.140625" customWidth="1"/>
  </cols>
  <sheetData>
    <row r="1" spans="1:8" ht="16.5" thickBot="1">
      <c r="A1" s="1" t="s">
        <v>365</v>
      </c>
    </row>
    <row r="2" spans="1:8" ht="16.5" thickBot="1">
      <c r="A2" s="703" t="s">
        <v>351</v>
      </c>
      <c r="B2" s="706" t="s">
        <v>402</v>
      </c>
      <c r="C2" s="701" t="s">
        <v>350</v>
      </c>
      <c r="D2" s="709"/>
      <c r="E2" s="709"/>
      <c r="F2" s="709"/>
      <c r="G2" s="709"/>
      <c r="H2" s="702"/>
    </row>
    <row r="3" spans="1:8" ht="93.75" customHeight="1" thickBot="1">
      <c r="A3" s="704"/>
      <c r="B3" s="707"/>
      <c r="C3" s="701" t="s">
        <v>7</v>
      </c>
      <c r="D3" s="702"/>
      <c r="E3" s="701" t="s">
        <v>35</v>
      </c>
      <c r="F3" s="702"/>
      <c r="G3" s="695" t="s">
        <v>339</v>
      </c>
      <c r="H3" s="696"/>
    </row>
    <row r="4" spans="1:8" ht="16.5" thickBot="1">
      <c r="A4" s="705"/>
      <c r="B4" s="708"/>
      <c r="C4" s="324" t="s">
        <v>340</v>
      </c>
      <c r="D4" s="324" t="s">
        <v>11</v>
      </c>
      <c r="E4" s="324" t="s">
        <v>340</v>
      </c>
      <c r="F4" s="324" t="s">
        <v>11</v>
      </c>
      <c r="G4" s="324" t="s">
        <v>340</v>
      </c>
      <c r="H4" s="324" t="s">
        <v>11</v>
      </c>
    </row>
    <row r="5" spans="1:8" ht="16.5" thickBot="1">
      <c r="A5" s="325" t="s">
        <v>341</v>
      </c>
      <c r="B5" s="703">
        <v>43315</v>
      </c>
      <c r="C5" s="342">
        <v>140</v>
      </c>
      <c r="D5" s="344">
        <v>3.0000000000000001E-3</v>
      </c>
      <c r="E5" s="342">
        <v>850</v>
      </c>
      <c r="F5" s="344">
        <v>0.02</v>
      </c>
      <c r="G5" s="342">
        <v>985</v>
      </c>
      <c r="H5" s="344">
        <v>2.3E-2</v>
      </c>
    </row>
    <row r="6" spans="1:8" ht="16.5" thickBot="1">
      <c r="A6" s="325" t="s">
        <v>342</v>
      </c>
      <c r="B6" s="704"/>
      <c r="C6" s="342">
        <v>20</v>
      </c>
      <c r="D6" s="344">
        <v>0</v>
      </c>
      <c r="E6" s="342">
        <v>75</v>
      </c>
      <c r="F6" s="344">
        <v>2E-3</v>
      </c>
      <c r="G6" s="342">
        <v>95</v>
      </c>
      <c r="H6" s="344">
        <v>2E-3</v>
      </c>
    </row>
    <row r="7" spans="1:8" ht="16.5" thickBot="1">
      <c r="A7" s="325" t="s">
        <v>343</v>
      </c>
      <c r="B7" s="705"/>
      <c r="C7" s="342">
        <v>155</v>
      </c>
      <c r="D7" s="344">
        <v>4.0000000000000001E-3</v>
      </c>
      <c r="E7" s="342">
        <v>925</v>
      </c>
      <c r="F7" s="344">
        <v>2.1000000000000001E-2</v>
      </c>
      <c r="G7" s="342">
        <v>1080</v>
      </c>
      <c r="H7" s="344">
        <v>2.5000000000000001E-2</v>
      </c>
    </row>
    <row r="8" spans="1:8">
      <c r="A8" s="10"/>
    </row>
  </sheetData>
  <mergeCells count="7">
    <mergeCell ref="B5:B7"/>
    <mergeCell ref="A2:A4"/>
    <mergeCell ref="B2:B4"/>
    <mergeCell ref="C2:H2"/>
    <mergeCell ref="C3:D3"/>
    <mergeCell ref="E3:F3"/>
    <mergeCell ref="G3:H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10" sqref="D10"/>
    </sheetView>
  </sheetViews>
  <sheetFormatPr defaultRowHeight="15"/>
  <cols>
    <col min="1" max="1" width="42.42578125" customWidth="1"/>
    <col min="2" max="2" width="47.42578125" customWidth="1"/>
  </cols>
  <sheetData>
    <row r="1" spans="1:2" ht="16.5" thickBot="1">
      <c r="A1" s="1" t="s">
        <v>366</v>
      </c>
    </row>
    <row r="2" spans="1:2" ht="41.25" customHeight="1" thickBot="1">
      <c r="A2" s="340" t="s">
        <v>97</v>
      </c>
      <c r="B2" s="341" t="s">
        <v>352</v>
      </c>
    </row>
    <row r="3" spans="1:2" ht="15.75">
      <c r="A3" s="338" t="s">
        <v>353</v>
      </c>
      <c r="B3" s="339">
        <v>0.99339999999999995</v>
      </c>
    </row>
    <row r="4" spans="1:2" ht="15.75">
      <c r="A4" s="334" t="s">
        <v>80</v>
      </c>
      <c r="B4" s="335">
        <v>3.8E-3</v>
      </c>
    </row>
    <row r="5" spans="1:2" ht="15.75">
      <c r="A5" s="334" t="s">
        <v>249</v>
      </c>
      <c r="B5" s="335">
        <v>1.9E-3</v>
      </c>
    </row>
    <row r="6" spans="1:2" ht="15.75">
      <c r="A6" s="334" t="s">
        <v>91</v>
      </c>
      <c r="B6" s="335">
        <v>8.9999999999999998E-4</v>
      </c>
    </row>
    <row r="7" spans="1:2" ht="16.5" thickBot="1">
      <c r="A7" s="356" t="s">
        <v>49</v>
      </c>
      <c r="B7" s="357">
        <v>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B2" sqref="B2:B3"/>
    </sheetView>
  </sheetViews>
  <sheetFormatPr defaultRowHeight="15"/>
  <cols>
    <col min="2" max="2" width="18.140625" customWidth="1"/>
  </cols>
  <sheetData>
    <row r="1" spans="1:8" ht="16.5" thickBot="1">
      <c r="A1" s="1" t="s">
        <v>367</v>
      </c>
    </row>
    <row r="2" spans="1:8" ht="93.75" customHeight="1">
      <c r="A2" s="712" t="s">
        <v>173</v>
      </c>
      <c r="B2" s="710" t="s">
        <v>402</v>
      </c>
      <c r="C2" s="715" t="s">
        <v>7</v>
      </c>
      <c r="D2" s="715"/>
      <c r="E2" s="715" t="s">
        <v>35</v>
      </c>
      <c r="F2" s="715"/>
      <c r="G2" s="710" t="s">
        <v>346</v>
      </c>
      <c r="H2" s="711"/>
    </row>
    <row r="3" spans="1:8" ht="16.5" thickBot="1">
      <c r="A3" s="713"/>
      <c r="B3" s="714"/>
      <c r="C3" s="358" t="s">
        <v>340</v>
      </c>
      <c r="D3" s="358" t="s">
        <v>11</v>
      </c>
      <c r="E3" s="358" t="s">
        <v>340</v>
      </c>
      <c r="F3" s="358" t="s">
        <v>11</v>
      </c>
      <c r="G3" s="358" t="s">
        <v>340</v>
      </c>
      <c r="H3" s="359" t="s">
        <v>11</v>
      </c>
    </row>
    <row r="4" spans="1:8" ht="15.75">
      <c r="A4" s="338" t="s">
        <v>68</v>
      </c>
      <c r="B4" s="353">
        <v>20600</v>
      </c>
      <c r="C4" s="353">
        <v>95</v>
      </c>
      <c r="D4" s="360">
        <v>5.0000000000000001E-3</v>
      </c>
      <c r="E4" s="353">
        <v>630</v>
      </c>
      <c r="F4" s="360">
        <v>3.1E-2</v>
      </c>
      <c r="G4" s="353">
        <v>725</v>
      </c>
      <c r="H4" s="339">
        <v>3.5000000000000003E-2</v>
      </c>
    </row>
    <row r="5" spans="1:8" ht="16.5" thickBot="1">
      <c r="A5" s="356" t="s">
        <v>69</v>
      </c>
      <c r="B5" s="361">
        <v>19630</v>
      </c>
      <c r="C5" s="361">
        <v>45</v>
      </c>
      <c r="D5" s="362">
        <v>2E-3</v>
      </c>
      <c r="E5" s="361">
        <v>290</v>
      </c>
      <c r="F5" s="362">
        <v>1.4E-2</v>
      </c>
      <c r="G5" s="361">
        <v>335</v>
      </c>
      <c r="H5" s="357">
        <v>1.7000000000000001E-2</v>
      </c>
    </row>
    <row r="6" spans="1:8">
      <c r="A6" s="10"/>
      <c r="B6" s="77"/>
      <c r="C6" s="77"/>
      <c r="D6" s="77"/>
      <c r="E6" s="77"/>
      <c r="F6" s="77"/>
      <c r="G6" s="77"/>
      <c r="H6" s="77"/>
    </row>
  </sheetData>
  <mergeCells count="5">
    <mergeCell ref="G2:H2"/>
    <mergeCell ref="A2:A3"/>
    <mergeCell ref="B2:B3"/>
    <mergeCell ref="C2:D2"/>
    <mergeCell ref="E2:F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2" sqref="A2"/>
    </sheetView>
  </sheetViews>
  <sheetFormatPr defaultRowHeight="15"/>
  <cols>
    <col min="1" max="1" width="40.85546875" customWidth="1"/>
    <col min="2" max="2" width="17.5703125" customWidth="1"/>
    <col min="3" max="3" width="19.28515625" customWidth="1"/>
    <col min="4" max="4" width="18.5703125" customWidth="1"/>
    <col min="5" max="5" width="19.5703125" customWidth="1"/>
  </cols>
  <sheetData>
    <row r="1" spans="1:5" ht="16.5" thickBot="1">
      <c r="A1" s="1" t="s">
        <v>368</v>
      </c>
    </row>
    <row r="2" spans="1:5" ht="64.5" customHeight="1" thickBot="1">
      <c r="A2" s="345" t="s">
        <v>59</v>
      </c>
      <c r="B2" s="346" t="s">
        <v>403</v>
      </c>
      <c r="C2" s="346" t="s">
        <v>404</v>
      </c>
      <c r="D2" s="346" t="s">
        <v>339</v>
      </c>
      <c r="E2" s="346" t="s">
        <v>347</v>
      </c>
    </row>
    <row r="3" spans="1:5" ht="16.5" thickBot="1">
      <c r="A3" s="347" t="s">
        <v>50</v>
      </c>
      <c r="B3" s="363">
        <v>3905</v>
      </c>
      <c r="C3" s="364">
        <v>9.0999999999999998E-2</v>
      </c>
      <c r="D3" s="363">
        <v>140</v>
      </c>
      <c r="E3" s="364">
        <v>3.5999999999999997E-2</v>
      </c>
    </row>
    <row r="4" spans="1:5" ht="16.5" thickBot="1">
      <c r="A4" s="347" t="s">
        <v>51</v>
      </c>
      <c r="B4" s="363">
        <v>3535</v>
      </c>
      <c r="C4" s="364">
        <v>8.3000000000000004E-2</v>
      </c>
      <c r="D4" s="363">
        <v>70</v>
      </c>
      <c r="E4" s="364">
        <v>0.02</v>
      </c>
    </row>
    <row r="5" spans="1:5" ht="16.5" thickBot="1">
      <c r="A5" s="347" t="s">
        <v>52</v>
      </c>
      <c r="B5" s="363">
        <v>3040</v>
      </c>
      <c r="C5" s="364">
        <v>7.0999999999999994E-2</v>
      </c>
      <c r="D5" s="363">
        <v>35</v>
      </c>
      <c r="E5" s="364">
        <v>1.2E-2</v>
      </c>
    </row>
    <row r="6" spans="1:5" ht="16.5" thickBot="1">
      <c r="A6" s="347" t="s">
        <v>53</v>
      </c>
      <c r="B6" s="363">
        <v>2895</v>
      </c>
      <c r="C6" s="364">
        <v>6.8000000000000005E-2</v>
      </c>
      <c r="D6" s="363">
        <v>60</v>
      </c>
      <c r="E6" s="364">
        <v>0.02</v>
      </c>
    </row>
    <row r="7" spans="1:5" ht="16.5" thickBot="1">
      <c r="A7" s="347" t="s">
        <v>54</v>
      </c>
      <c r="B7" s="363">
        <v>7350</v>
      </c>
      <c r="C7" s="364">
        <v>0.17199999999999999</v>
      </c>
      <c r="D7" s="363">
        <v>280</v>
      </c>
      <c r="E7" s="364">
        <v>3.7999999999999999E-2</v>
      </c>
    </row>
    <row r="8" spans="1:5" ht="16.5" thickBot="1">
      <c r="A8" s="347" t="s">
        <v>55</v>
      </c>
      <c r="B8" s="363">
        <v>5710</v>
      </c>
      <c r="C8" s="364">
        <v>0.13300000000000001</v>
      </c>
      <c r="D8" s="363">
        <v>85</v>
      </c>
      <c r="E8" s="364">
        <v>1.4999999999999999E-2</v>
      </c>
    </row>
    <row r="9" spans="1:5" ht="16.5" thickBot="1">
      <c r="A9" s="347" t="s">
        <v>56</v>
      </c>
      <c r="B9" s="363">
        <v>5235</v>
      </c>
      <c r="C9" s="364">
        <v>0.122</v>
      </c>
      <c r="D9" s="363">
        <v>185</v>
      </c>
      <c r="E9" s="364">
        <v>3.5000000000000003E-2</v>
      </c>
    </row>
    <row r="10" spans="1:5" ht="16.5" thickBot="1">
      <c r="A10" s="347" t="s">
        <v>57</v>
      </c>
      <c r="B10" s="363">
        <v>5275</v>
      </c>
      <c r="C10" s="364">
        <v>0.123</v>
      </c>
      <c r="D10" s="363">
        <v>135</v>
      </c>
      <c r="E10" s="364">
        <v>2.5999999999999999E-2</v>
      </c>
    </row>
    <row r="11" spans="1:5" ht="16.5" thickBot="1">
      <c r="A11" s="347" t="s">
        <v>58</v>
      </c>
      <c r="B11" s="363">
        <v>5680</v>
      </c>
      <c r="C11" s="364">
        <v>0.13300000000000001</v>
      </c>
      <c r="D11" s="363">
        <v>150</v>
      </c>
      <c r="E11" s="364">
        <v>2.5999999999999999E-2</v>
      </c>
    </row>
    <row r="12" spans="1:5" ht="16.5" thickBot="1">
      <c r="A12" s="347" t="s">
        <v>264</v>
      </c>
      <c r="B12" s="363">
        <v>145</v>
      </c>
      <c r="C12" s="364">
        <v>3.0000000000000001E-3</v>
      </c>
      <c r="D12" s="363">
        <v>0</v>
      </c>
      <c r="E12" s="364">
        <v>0</v>
      </c>
    </row>
    <row r="13" spans="1:5" ht="16.5" thickBot="1">
      <c r="A13" s="347" t="s">
        <v>349</v>
      </c>
      <c r="B13" s="363">
        <v>40</v>
      </c>
      <c r="C13" s="364">
        <v>1E-3</v>
      </c>
      <c r="D13" s="363">
        <v>0</v>
      </c>
      <c r="E13" s="364">
        <v>0</v>
      </c>
    </row>
    <row r="14" spans="1:5" ht="16.5" thickBot="1">
      <c r="A14" s="347" t="s">
        <v>34</v>
      </c>
      <c r="B14" s="365">
        <v>42810</v>
      </c>
      <c r="C14" s="366">
        <v>1</v>
      </c>
      <c r="D14" s="365">
        <v>1140</v>
      </c>
      <c r="E14" s="366">
        <v>2.7E-2</v>
      </c>
    </row>
    <row r="15" spans="1:5">
      <c r="A15" s="10"/>
      <c r="B15" s="77"/>
      <c r="C15" s="77"/>
      <c r="D15" s="77"/>
      <c r="E15" s="77"/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topLeftCell="A3" workbookViewId="0">
      <selection activeCell="L13" sqref="L13"/>
    </sheetView>
  </sheetViews>
  <sheetFormatPr defaultColWidth="11.140625" defaultRowHeight="15"/>
  <cols>
    <col min="1" max="1" width="15" style="77" customWidth="1"/>
    <col min="2" max="2" width="9.42578125" style="77" customWidth="1"/>
    <col min="3" max="16384" width="11.140625" style="77"/>
  </cols>
  <sheetData>
    <row r="1" spans="1:11" ht="15.75" thickBot="1">
      <c r="A1" s="236" t="s">
        <v>354</v>
      </c>
    </row>
    <row r="2" spans="1:11" ht="15.75" customHeight="1" thickBot="1">
      <c r="A2" s="718" t="s">
        <v>24</v>
      </c>
      <c r="B2" s="720" t="s">
        <v>30</v>
      </c>
      <c r="C2" s="724" t="s">
        <v>327</v>
      </c>
      <c r="D2" s="725"/>
      <c r="E2" s="725"/>
      <c r="F2" s="725"/>
      <c r="G2" s="725"/>
      <c r="H2" s="725"/>
      <c r="I2" s="726"/>
      <c r="J2" s="722" t="s">
        <v>36</v>
      </c>
      <c r="K2" s="723"/>
    </row>
    <row r="3" spans="1:11" ht="15.75" thickBot="1">
      <c r="A3" s="719"/>
      <c r="B3" s="721"/>
      <c r="C3" s="275" t="s">
        <v>2</v>
      </c>
      <c r="D3" s="275" t="s">
        <v>3</v>
      </c>
      <c r="E3" s="276" t="s">
        <v>4</v>
      </c>
      <c r="F3" s="275" t="s">
        <v>5</v>
      </c>
      <c r="G3" s="275" t="s">
        <v>6</v>
      </c>
      <c r="H3" s="275" t="s">
        <v>7</v>
      </c>
      <c r="I3" s="277" t="s">
        <v>35</v>
      </c>
      <c r="J3" s="722" t="s">
        <v>36</v>
      </c>
      <c r="K3" s="723"/>
    </row>
    <row r="4" spans="1:11">
      <c r="A4" s="237" t="s">
        <v>38</v>
      </c>
      <c r="B4" s="238">
        <v>17495</v>
      </c>
      <c r="C4" s="240">
        <v>5.715918833952558E-4</v>
      </c>
      <c r="D4" s="241">
        <v>3.120534948848374E-2</v>
      </c>
      <c r="E4" s="241">
        <v>7.715608390009716E-3</v>
      </c>
      <c r="F4" s="241">
        <v>3.3148539749671374E-3</v>
      </c>
      <c r="G4" s="241">
        <v>1.771732296965194E-3</v>
      </c>
      <c r="H4" s="241">
        <v>1.1430530948162542E-3</v>
      </c>
      <c r="I4" s="241">
        <v>6.8583185688975254E-4</v>
      </c>
      <c r="J4" s="239">
        <v>815</v>
      </c>
      <c r="K4" s="241">
        <v>4.6465108304280731E-2</v>
      </c>
    </row>
    <row r="5" spans="1:11">
      <c r="A5" s="237" t="s">
        <v>39</v>
      </c>
      <c r="B5" s="238">
        <v>9710</v>
      </c>
      <c r="C5" s="244">
        <v>0</v>
      </c>
      <c r="D5" s="245">
        <v>2.8218331616889806E-2</v>
      </c>
      <c r="E5" s="245">
        <v>9.0628218331616894E-3</v>
      </c>
      <c r="F5" s="245">
        <v>3.7075180226570545E-3</v>
      </c>
      <c r="G5" s="245">
        <v>3.089598352214212E-3</v>
      </c>
      <c r="H5" s="245">
        <v>2.0597322348094747E-3</v>
      </c>
      <c r="I5" s="245">
        <v>3.0895983522142119E-4</v>
      </c>
      <c r="J5" s="243">
        <v>450</v>
      </c>
      <c r="K5" s="245">
        <v>4.6549948506694132E-2</v>
      </c>
    </row>
    <row r="6" spans="1:11">
      <c r="A6" s="237" t="s">
        <v>40</v>
      </c>
      <c r="B6" s="238">
        <v>230</v>
      </c>
      <c r="C6" s="244">
        <v>0</v>
      </c>
      <c r="D6" s="245">
        <v>0</v>
      </c>
      <c r="E6" s="245">
        <v>0</v>
      </c>
      <c r="F6" s="245">
        <v>0</v>
      </c>
      <c r="G6" s="245">
        <v>4.3859649122807015E-3</v>
      </c>
      <c r="H6" s="245">
        <v>4.3859649122807015E-3</v>
      </c>
      <c r="I6" s="245">
        <v>0</v>
      </c>
      <c r="J6" s="243">
        <v>0</v>
      </c>
      <c r="K6" s="245">
        <v>8.771929824561403E-3</v>
      </c>
    </row>
    <row r="7" spans="1:11" ht="15.75" thickBot="1">
      <c r="A7" s="247" t="s">
        <v>34</v>
      </c>
      <c r="B7" s="248">
        <v>27435</v>
      </c>
      <c r="C7" s="250">
        <v>3.6449790413705123E-4</v>
      </c>
      <c r="D7" s="251">
        <v>2.98888281392382E-2</v>
      </c>
      <c r="E7" s="251">
        <v>8.1283032622562427E-3</v>
      </c>
      <c r="F7" s="251">
        <v>3.4262802988882812E-3</v>
      </c>
      <c r="G7" s="251">
        <v>2.2598870056497176E-3</v>
      </c>
      <c r="H7" s="251">
        <v>1.4944414069619099E-3</v>
      </c>
      <c r="I7" s="251">
        <v>5.4674685620557679E-4</v>
      </c>
      <c r="J7" s="249">
        <v>1265</v>
      </c>
      <c r="K7" s="251">
        <v>4.6181884454164386E-2</v>
      </c>
    </row>
    <row r="8" spans="1:11" ht="15.75" thickBot="1">
      <c r="A8" s="253"/>
      <c r="B8" s="254"/>
      <c r="C8" s="716"/>
      <c r="D8" s="716"/>
      <c r="E8" s="716"/>
      <c r="F8" s="716"/>
      <c r="G8" s="716"/>
      <c r="H8" s="716"/>
      <c r="I8" s="716"/>
      <c r="J8" s="716"/>
      <c r="K8" s="717"/>
    </row>
    <row r="9" spans="1:11">
      <c r="A9" s="255" t="s">
        <v>38</v>
      </c>
      <c r="B9" s="256">
        <v>17495</v>
      </c>
      <c r="C9" s="240">
        <v>5.715918833952558E-4</v>
      </c>
      <c r="D9" s="241">
        <v>1.7260101731725437E-2</v>
      </c>
      <c r="E9" s="241">
        <v>6.5668400297193799E-2</v>
      </c>
      <c r="F9" s="241">
        <v>1.6917185803280561E-2</v>
      </c>
      <c r="G9" s="241">
        <v>1.2859347316682861E-2</v>
      </c>
      <c r="H9" s="241">
        <v>9.8874092701605985E-3</v>
      </c>
      <c r="I9" s="241">
        <v>6.858318568897525E-3</v>
      </c>
      <c r="J9" s="239">
        <v>2275</v>
      </c>
      <c r="K9" s="241">
        <v>0.13013659484483053</v>
      </c>
    </row>
    <row r="10" spans="1:11">
      <c r="A10" s="257" t="s">
        <v>39</v>
      </c>
      <c r="B10" s="258">
        <v>9710</v>
      </c>
      <c r="C10" s="244">
        <v>5.1493305870236867E-4</v>
      </c>
      <c r="D10" s="245">
        <v>1.2873326467559218E-2</v>
      </c>
      <c r="E10" s="245">
        <v>2.1112255406797117E-2</v>
      </c>
      <c r="F10" s="245">
        <v>1.2976313079299692E-2</v>
      </c>
      <c r="G10" s="245">
        <v>9.4747682801235838E-3</v>
      </c>
      <c r="H10" s="245">
        <v>6.694129763130793E-3</v>
      </c>
      <c r="I10" s="245">
        <v>4.8403707518022655E-3</v>
      </c>
      <c r="J10" s="243">
        <v>665</v>
      </c>
      <c r="K10" s="245">
        <v>6.8486096807415034E-2</v>
      </c>
    </row>
    <row r="11" spans="1:11">
      <c r="A11" s="257" t="s">
        <v>40</v>
      </c>
      <c r="B11" s="258">
        <v>230</v>
      </c>
      <c r="C11" s="244">
        <v>0</v>
      </c>
      <c r="D11" s="245">
        <v>1.3157894736842105E-2</v>
      </c>
      <c r="E11" s="243" t="s">
        <v>326</v>
      </c>
      <c r="F11" s="243" t="s">
        <v>326</v>
      </c>
      <c r="G11" s="243" t="s">
        <v>326</v>
      </c>
      <c r="H11" s="243" t="s">
        <v>326</v>
      </c>
      <c r="I11" s="243" t="s">
        <v>326</v>
      </c>
      <c r="J11" s="243">
        <v>20</v>
      </c>
      <c r="K11" s="245">
        <v>9.2105263157894732E-2</v>
      </c>
    </row>
    <row r="12" spans="1:11" ht="15.75" thickBot="1">
      <c r="A12" s="259" t="s">
        <v>34</v>
      </c>
      <c r="B12" s="260">
        <v>27435</v>
      </c>
      <c r="C12" s="250">
        <v>7.2899580827410246E-4</v>
      </c>
      <c r="D12" s="251">
        <v>1.5673409877893202E-2</v>
      </c>
      <c r="E12" s="251">
        <v>4.9498815381811556E-2</v>
      </c>
      <c r="F12" s="251">
        <v>1.5454711135410972E-2</v>
      </c>
      <c r="G12" s="251">
        <v>1.1736832513213049E-2</v>
      </c>
      <c r="H12" s="251">
        <v>8.7843994897029345E-3</v>
      </c>
      <c r="I12" s="251">
        <v>6.1964643703298706E-3</v>
      </c>
      <c r="J12" s="249">
        <v>2965</v>
      </c>
      <c r="K12" s="251">
        <v>0.10800072899580827</v>
      </c>
    </row>
    <row r="13" spans="1:11" ht="15.75" thickBot="1">
      <c r="A13" s="253"/>
      <c r="B13" s="254"/>
      <c r="C13" s="716"/>
      <c r="D13" s="716"/>
      <c r="E13" s="716"/>
      <c r="F13" s="716"/>
      <c r="G13" s="716"/>
      <c r="H13" s="716"/>
      <c r="I13" s="716"/>
      <c r="J13" s="716"/>
      <c r="K13" s="717"/>
    </row>
    <row r="14" spans="1:11">
      <c r="A14" s="261" t="s">
        <v>38</v>
      </c>
      <c r="B14" s="262">
        <v>17495</v>
      </c>
      <c r="C14" s="240">
        <v>1.4289797084881394E-3</v>
      </c>
      <c r="D14" s="241">
        <v>4.8465451220209177E-2</v>
      </c>
      <c r="E14" s="241">
        <v>7.3384008687203517E-2</v>
      </c>
      <c r="F14" s="241">
        <v>2.0232039778247699E-2</v>
      </c>
      <c r="G14" s="241">
        <v>1.4631079613648054E-2</v>
      </c>
      <c r="H14" s="241">
        <v>1.1030462364976854E-2</v>
      </c>
      <c r="I14" s="241">
        <v>7.5441504257872782E-3</v>
      </c>
      <c r="J14" s="239">
        <v>3090</v>
      </c>
      <c r="K14" s="241">
        <v>0.17660170314911128</v>
      </c>
    </row>
    <row r="15" spans="1:11">
      <c r="A15" s="257" t="s">
        <v>39</v>
      </c>
      <c r="B15" s="238">
        <v>9710</v>
      </c>
      <c r="C15" s="244">
        <v>5.1493305870236867E-4</v>
      </c>
      <c r="D15" s="245">
        <v>4.109165808444902E-2</v>
      </c>
      <c r="E15" s="245">
        <v>3.0175077239958804E-2</v>
      </c>
      <c r="F15" s="245">
        <v>1.6683831101956745E-2</v>
      </c>
      <c r="G15" s="245">
        <v>1.2564366632337795E-2</v>
      </c>
      <c r="H15" s="245">
        <v>8.7538619979402685E-3</v>
      </c>
      <c r="I15" s="245">
        <v>5.1493305870236872E-3</v>
      </c>
      <c r="J15" s="243">
        <v>1115</v>
      </c>
      <c r="K15" s="245">
        <v>0.11503604531410917</v>
      </c>
    </row>
    <row r="16" spans="1:11">
      <c r="A16" s="257" t="s">
        <v>40</v>
      </c>
      <c r="B16" s="238">
        <v>230</v>
      </c>
      <c r="C16" s="244">
        <v>0</v>
      </c>
      <c r="D16" s="245">
        <v>1.3157894736842105E-2</v>
      </c>
      <c r="E16" s="245">
        <v>1.7543859649122806E-2</v>
      </c>
      <c r="F16" s="245">
        <v>8.771929824561403E-3</v>
      </c>
      <c r="G16" s="245">
        <v>2.6315789473684209E-2</v>
      </c>
      <c r="H16" s="245">
        <v>1.7543859649122806E-2</v>
      </c>
      <c r="I16" s="245">
        <v>1.3157894736842105E-2</v>
      </c>
      <c r="J16" s="243">
        <v>25</v>
      </c>
      <c r="K16" s="245">
        <v>0.10087719298245613</v>
      </c>
    </row>
    <row r="17" spans="1:11" ht="15.75" thickBot="1">
      <c r="A17" s="263" t="s">
        <v>34</v>
      </c>
      <c r="B17" s="248">
        <v>27435</v>
      </c>
      <c r="C17" s="250">
        <v>1.0934937124111536E-3</v>
      </c>
      <c r="D17" s="251">
        <v>4.5562238017131398E-2</v>
      </c>
      <c r="E17" s="251">
        <v>5.7627118644067797E-2</v>
      </c>
      <c r="F17" s="251">
        <v>1.8880991434299253E-2</v>
      </c>
      <c r="G17" s="251">
        <v>1.3996719518862766E-2</v>
      </c>
      <c r="H17" s="251">
        <v>1.0278840896664844E-2</v>
      </c>
      <c r="I17" s="251">
        <v>6.7432112265354473E-3</v>
      </c>
      <c r="J17" s="249">
        <v>4230</v>
      </c>
      <c r="K17" s="251">
        <v>0.15418261344997267</v>
      </c>
    </row>
    <row r="18" spans="1:11">
      <c r="A18" s="270" t="s">
        <v>328</v>
      </c>
      <c r="B18" s="271"/>
      <c r="C18" s="273"/>
      <c r="D18" s="274"/>
      <c r="E18" s="274"/>
      <c r="F18" s="274"/>
      <c r="G18" s="274"/>
      <c r="H18" s="274"/>
      <c r="I18" s="274"/>
      <c r="J18" s="272"/>
      <c r="K18" s="274"/>
    </row>
    <row r="19" spans="1:11">
      <c r="A19" s="270"/>
      <c r="B19" s="271"/>
      <c r="C19" s="273"/>
      <c r="D19" s="274"/>
      <c r="E19" s="274"/>
      <c r="F19" s="274"/>
      <c r="G19" s="274"/>
      <c r="H19" s="274"/>
      <c r="I19" s="274"/>
      <c r="J19" s="272"/>
      <c r="K19" s="274"/>
    </row>
    <row r="20" spans="1:11">
      <c r="A20" s="270"/>
      <c r="B20" s="271"/>
      <c r="C20" s="273"/>
      <c r="D20" s="274"/>
      <c r="E20" s="274"/>
      <c r="F20" s="274"/>
      <c r="G20" s="274"/>
      <c r="H20" s="274"/>
      <c r="I20" s="274"/>
      <c r="J20" s="272"/>
      <c r="K20" s="274"/>
    </row>
  </sheetData>
  <mergeCells count="7">
    <mergeCell ref="C13:K13"/>
    <mergeCell ref="C8:K8"/>
    <mergeCell ref="A2:A3"/>
    <mergeCell ref="B2:B3"/>
    <mergeCell ref="J2:K2"/>
    <mergeCell ref="J3:K3"/>
    <mergeCell ref="C2:I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2"/>
  <sheetViews>
    <sheetView topLeftCell="A19" workbookViewId="0">
      <selection activeCell="D33" sqref="D33"/>
    </sheetView>
  </sheetViews>
  <sheetFormatPr defaultColWidth="11.140625" defaultRowHeight="15"/>
  <cols>
    <col min="1" max="1" width="25" style="77" customWidth="1"/>
    <col min="2" max="2" width="13.140625" style="77" customWidth="1"/>
    <col min="3" max="3" width="10.140625" style="77" customWidth="1"/>
    <col min="4" max="4" width="10.5703125" style="77" customWidth="1"/>
    <col min="5" max="5" width="14.5703125" style="77" customWidth="1"/>
    <col min="6" max="6" width="7.5703125" style="77" customWidth="1"/>
    <col min="7" max="7" width="8.140625" style="77" customWidth="1"/>
    <col min="8" max="8" width="7.85546875" style="77" customWidth="1"/>
    <col min="9" max="9" width="7.5703125" style="77" customWidth="1"/>
    <col min="10" max="10" width="7" style="77" customWidth="1"/>
    <col min="11" max="11" width="8.42578125" style="77" customWidth="1"/>
    <col min="12" max="12" width="7.5703125" style="77" customWidth="1"/>
    <col min="13" max="13" width="8.42578125" style="77" customWidth="1"/>
    <col min="14" max="15" width="7.28515625" style="77" customWidth="1"/>
    <col min="16" max="16" width="7.140625" style="77" customWidth="1"/>
    <col min="17" max="17" width="8.140625" style="77" customWidth="1"/>
    <col min="18" max="18" width="8.28515625" style="77" customWidth="1"/>
    <col min="19" max="16384" width="11.140625" style="77"/>
  </cols>
  <sheetData>
    <row r="1" spans="1:18" ht="15.75" hidden="1" thickBot="1">
      <c r="A1" s="236" t="s">
        <v>354</v>
      </c>
    </row>
    <row r="2" spans="1:18" ht="15.75" hidden="1" thickBot="1">
      <c r="A2" s="718" t="s">
        <v>24</v>
      </c>
      <c r="B2" s="720" t="s">
        <v>30</v>
      </c>
      <c r="C2" s="732" t="s">
        <v>2</v>
      </c>
      <c r="D2" s="733"/>
      <c r="E2" s="732" t="s">
        <v>3</v>
      </c>
      <c r="F2" s="733"/>
      <c r="G2" s="742" t="s">
        <v>4</v>
      </c>
      <c r="H2" s="743"/>
      <c r="I2" s="732" t="s">
        <v>5</v>
      </c>
      <c r="J2" s="733"/>
      <c r="K2" s="732" t="s">
        <v>6</v>
      </c>
      <c r="L2" s="733"/>
      <c r="M2" s="732" t="s">
        <v>7</v>
      </c>
      <c r="N2" s="733"/>
      <c r="O2" s="744" t="s">
        <v>35</v>
      </c>
      <c r="P2" s="745"/>
      <c r="Q2" s="732" t="s">
        <v>36</v>
      </c>
      <c r="R2" s="733"/>
    </row>
    <row r="3" spans="1:18" ht="15.75" hidden="1" thickBot="1">
      <c r="A3" s="719"/>
      <c r="B3" s="721"/>
      <c r="C3" s="734" t="s">
        <v>37</v>
      </c>
      <c r="D3" s="735"/>
      <c r="E3" s="735"/>
      <c r="F3" s="735"/>
      <c r="G3" s="736"/>
      <c r="H3" s="736"/>
      <c r="I3" s="735"/>
      <c r="J3" s="735"/>
      <c r="K3" s="735"/>
      <c r="L3" s="735"/>
      <c r="M3" s="735"/>
      <c r="N3" s="735"/>
      <c r="O3" s="735"/>
      <c r="P3" s="735"/>
      <c r="Q3" s="735"/>
      <c r="R3" s="737"/>
    </row>
    <row r="4" spans="1:18" hidden="1">
      <c r="A4" s="237" t="s">
        <v>38</v>
      </c>
      <c r="B4" s="238">
        <v>17495</v>
      </c>
      <c r="C4" s="239">
        <v>10</v>
      </c>
      <c r="D4" s="240">
        <v>5.715918833952558E-4</v>
      </c>
      <c r="E4" s="239">
        <v>545</v>
      </c>
      <c r="F4" s="241">
        <v>3.120534948848374E-2</v>
      </c>
      <c r="G4" s="242">
        <v>135</v>
      </c>
      <c r="H4" s="241">
        <v>7.715608390009716E-3</v>
      </c>
      <c r="I4" s="239">
        <v>60</v>
      </c>
      <c r="J4" s="241">
        <v>3.3148539749671374E-3</v>
      </c>
      <c r="K4" s="239">
        <v>30</v>
      </c>
      <c r="L4" s="241">
        <v>1.771732296965194E-3</v>
      </c>
      <c r="M4" s="239">
        <v>20</v>
      </c>
      <c r="N4" s="241">
        <v>1.1430530948162542E-3</v>
      </c>
      <c r="O4" s="239">
        <v>10</v>
      </c>
      <c r="P4" s="241">
        <v>6.8583185688975254E-4</v>
      </c>
      <c r="Q4" s="239">
        <v>815</v>
      </c>
      <c r="R4" s="241">
        <v>4.6465108304280731E-2</v>
      </c>
    </row>
    <row r="5" spans="1:18" hidden="1">
      <c r="A5" s="237" t="s">
        <v>39</v>
      </c>
      <c r="B5" s="238">
        <v>9710</v>
      </c>
      <c r="C5" s="243">
        <v>0</v>
      </c>
      <c r="D5" s="244">
        <v>0</v>
      </c>
      <c r="E5" s="243">
        <v>275</v>
      </c>
      <c r="F5" s="245">
        <v>2.8218331616889806E-2</v>
      </c>
      <c r="G5" s="246">
        <v>90</v>
      </c>
      <c r="H5" s="245">
        <v>9.0628218331616894E-3</v>
      </c>
      <c r="I5" s="243">
        <v>35</v>
      </c>
      <c r="J5" s="245">
        <v>3.7075180226570545E-3</v>
      </c>
      <c r="K5" s="243">
        <v>30</v>
      </c>
      <c r="L5" s="245">
        <v>3.089598352214212E-3</v>
      </c>
      <c r="M5" s="243">
        <v>20</v>
      </c>
      <c r="N5" s="245">
        <v>2.0597322348094747E-3</v>
      </c>
      <c r="O5" s="243">
        <v>5</v>
      </c>
      <c r="P5" s="245">
        <v>3.0895983522142119E-4</v>
      </c>
      <c r="Q5" s="243">
        <v>450</v>
      </c>
      <c r="R5" s="245">
        <v>4.6549948506694132E-2</v>
      </c>
    </row>
    <row r="6" spans="1:18" hidden="1">
      <c r="A6" s="237" t="s">
        <v>40</v>
      </c>
      <c r="B6" s="238">
        <v>230</v>
      </c>
      <c r="C6" s="243">
        <v>0</v>
      </c>
      <c r="D6" s="244">
        <v>0</v>
      </c>
      <c r="E6" s="243">
        <v>0</v>
      </c>
      <c r="F6" s="245">
        <v>0</v>
      </c>
      <c r="G6" s="246">
        <v>0</v>
      </c>
      <c r="H6" s="245">
        <v>0</v>
      </c>
      <c r="I6" s="243">
        <v>0</v>
      </c>
      <c r="J6" s="245">
        <v>0</v>
      </c>
      <c r="K6" s="243">
        <v>0</v>
      </c>
      <c r="L6" s="245">
        <v>4.3859649122807015E-3</v>
      </c>
      <c r="M6" s="243">
        <v>0</v>
      </c>
      <c r="N6" s="245">
        <v>4.3859649122807015E-3</v>
      </c>
      <c r="O6" s="243">
        <v>0</v>
      </c>
      <c r="P6" s="245">
        <v>0</v>
      </c>
      <c r="Q6" s="243">
        <v>0</v>
      </c>
      <c r="R6" s="245">
        <v>8.771929824561403E-3</v>
      </c>
    </row>
    <row r="7" spans="1:18" ht="15.75" hidden="1" thickBot="1">
      <c r="A7" s="247" t="s">
        <v>34</v>
      </c>
      <c r="B7" s="248">
        <v>27435</v>
      </c>
      <c r="C7" s="249">
        <v>10</v>
      </c>
      <c r="D7" s="250">
        <v>3.6449790413705123E-4</v>
      </c>
      <c r="E7" s="249">
        <v>820</v>
      </c>
      <c r="F7" s="251">
        <v>2.98888281392382E-2</v>
      </c>
      <c r="G7" s="252">
        <v>225</v>
      </c>
      <c r="H7" s="251">
        <v>8.1283032622562427E-3</v>
      </c>
      <c r="I7" s="249">
        <v>95</v>
      </c>
      <c r="J7" s="251">
        <v>3.4262802988882812E-3</v>
      </c>
      <c r="K7" s="249">
        <v>60</v>
      </c>
      <c r="L7" s="251">
        <v>2.2598870056497176E-3</v>
      </c>
      <c r="M7" s="249">
        <v>40</v>
      </c>
      <c r="N7" s="251">
        <v>1.4944414069619099E-3</v>
      </c>
      <c r="O7" s="249">
        <v>15</v>
      </c>
      <c r="P7" s="251">
        <v>5.4674685620557679E-4</v>
      </c>
      <c r="Q7" s="249">
        <v>1265</v>
      </c>
      <c r="R7" s="251">
        <v>4.6181884454164386E-2</v>
      </c>
    </row>
    <row r="8" spans="1:18" ht="15.75" hidden="1" thickBot="1">
      <c r="A8" s="253"/>
      <c r="B8" s="254"/>
      <c r="C8" s="738" t="s">
        <v>41</v>
      </c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7"/>
    </row>
    <row r="9" spans="1:18" hidden="1">
      <c r="A9" s="255" t="s">
        <v>38</v>
      </c>
      <c r="B9" s="256">
        <v>17495</v>
      </c>
      <c r="C9" s="239">
        <v>10</v>
      </c>
      <c r="D9" s="240">
        <v>5.715918833952558E-4</v>
      </c>
      <c r="E9" s="239">
        <v>300</v>
      </c>
      <c r="F9" s="241">
        <v>1.7260101731725437E-2</v>
      </c>
      <c r="G9" s="239">
        <v>1150</v>
      </c>
      <c r="H9" s="241">
        <v>6.5668400297193799E-2</v>
      </c>
      <c r="I9" s="239">
        <v>295</v>
      </c>
      <c r="J9" s="241">
        <v>1.6917185803280561E-2</v>
      </c>
      <c r="K9" s="239">
        <v>225</v>
      </c>
      <c r="L9" s="241">
        <v>1.2859347316682861E-2</v>
      </c>
      <c r="M9" s="239">
        <v>175</v>
      </c>
      <c r="N9" s="241">
        <v>9.8874092701605985E-3</v>
      </c>
      <c r="O9" s="239">
        <v>120</v>
      </c>
      <c r="P9" s="241">
        <v>6.858318568897525E-3</v>
      </c>
      <c r="Q9" s="239">
        <v>2275</v>
      </c>
      <c r="R9" s="241">
        <v>0.13013659484483053</v>
      </c>
    </row>
    <row r="10" spans="1:18" hidden="1">
      <c r="A10" s="257" t="s">
        <v>39</v>
      </c>
      <c r="B10" s="258">
        <v>9710</v>
      </c>
      <c r="C10" s="243" t="s">
        <v>326</v>
      </c>
      <c r="D10" s="244">
        <v>5.1493305870236867E-4</v>
      </c>
      <c r="E10" s="243">
        <v>125</v>
      </c>
      <c r="F10" s="245">
        <v>1.2873326467559218E-2</v>
      </c>
      <c r="G10" s="243">
        <v>205</v>
      </c>
      <c r="H10" s="245">
        <v>2.1112255406797117E-2</v>
      </c>
      <c r="I10" s="243">
        <v>125</v>
      </c>
      <c r="J10" s="245">
        <v>1.2976313079299692E-2</v>
      </c>
      <c r="K10" s="243">
        <v>90</v>
      </c>
      <c r="L10" s="245">
        <v>9.4747682801235838E-3</v>
      </c>
      <c r="M10" s="243">
        <v>65</v>
      </c>
      <c r="N10" s="245">
        <v>6.694129763130793E-3</v>
      </c>
      <c r="O10" s="243">
        <v>45</v>
      </c>
      <c r="P10" s="245">
        <v>4.8403707518022655E-3</v>
      </c>
      <c r="Q10" s="243">
        <v>665</v>
      </c>
      <c r="R10" s="245">
        <v>6.8486096807415034E-2</v>
      </c>
    </row>
    <row r="11" spans="1:18" hidden="1">
      <c r="A11" s="257" t="s">
        <v>40</v>
      </c>
      <c r="B11" s="258">
        <v>230</v>
      </c>
      <c r="C11" s="243">
        <v>0</v>
      </c>
      <c r="D11" s="244">
        <v>0</v>
      </c>
      <c r="E11" s="243" t="s">
        <v>326</v>
      </c>
      <c r="F11" s="245">
        <v>1.3157894736842105E-2</v>
      </c>
      <c r="G11" s="243" t="s">
        <v>326</v>
      </c>
      <c r="H11" s="243" t="s">
        <v>326</v>
      </c>
      <c r="I11" s="243">
        <v>0</v>
      </c>
      <c r="J11" s="243" t="s">
        <v>326</v>
      </c>
      <c r="K11" s="243" t="s">
        <v>326</v>
      </c>
      <c r="L11" s="243" t="s">
        <v>326</v>
      </c>
      <c r="M11" s="243" t="s">
        <v>326</v>
      </c>
      <c r="N11" s="243" t="s">
        <v>326</v>
      </c>
      <c r="O11" s="243" t="s">
        <v>326</v>
      </c>
      <c r="P11" s="243" t="s">
        <v>326</v>
      </c>
      <c r="Q11" s="243">
        <v>20</v>
      </c>
      <c r="R11" s="245">
        <v>9.2105263157894732E-2</v>
      </c>
    </row>
    <row r="12" spans="1:18" ht="15.75" hidden="1" thickBot="1">
      <c r="A12" s="259" t="s">
        <v>34</v>
      </c>
      <c r="B12" s="260">
        <v>27435</v>
      </c>
      <c r="C12" s="249">
        <v>20</v>
      </c>
      <c r="D12" s="250">
        <v>7.2899580827410246E-4</v>
      </c>
      <c r="E12" s="249">
        <v>430</v>
      </c>
      <c r="F12" s="251">
        <v>1.5673409877893202E-2</v>
      </c>
      <c r="G12" s="249">
        <v>1360</v>
      </c>
      <c r="H12" s="251">
        <v>4.9498815381811556E-2</v>
      </c>
      <c r="I12" s="249">
        <v>425</v>
      </c>
      <c r="J12" s="251">
        <v>1.5454711135410972E-2</v>
      </c>
      <c r="K12" s="249">
        <v>320</v>
      </c>
      <c r="L12" s="251">
        <v>1.1736832513213049E-2</v>
      </c>
      <c r="M12" s="249">
        <v>240</v>
      </c>
      <c r="N12" s="251">
        <v>8.7843994897029345E-3</v>
      </c>
      <c r="O12" s="249">
        <v>170</v>
      </c>
      <c r="P12" s="251">
        <v>6.1964643703298706E-3</v>
      </c>
      <c r="Q12" s="249">
        <v>2965</v>
      </c>
      <c r="R12" s="251">
        <v>0.10800072899580827</v>
      </c>
    </row>
    <row r="13" spans="1:18" ht="15.75" hidden="1" thickBot="1">
      <c r="A13" s="253"/>
      <c r="B13" s="254"/>
      <c r="C13" s="738" t="s">
        <v>42</v>
      </c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7"/>
    </row>
    <row r="14" spans="1:18" hidden="1">
      <c r="A14" s="261" t="s">
        <v>38</v>
      </c>
      <c r="B14" s="262">
        <v>17495</v>
      </c>
      <c r="C14" s="239">
        <v>25</v>
      </c>
      <c r="D14" s="240">
        <v>1.4289797084881394E-3</v>
      </c>
      <c r="E14" s="239">
        <v>850</v>
      </c>
      <c r="F14" s="241">
        <v>4.8465451220209177E-2</v>
      </c>
      <c r="G14" s="239">
        <v>1285</v>
      </c>
      <c r="H14" s="241">
        <v>7.3384008687203517E-2</v>
      </c>
      <c r="I14" s="239">
        <v>355</v>
      </c>
      <c r="J14" s="241">
        <v>2.0232039778247699E-2</v>
      </c>
      <c r="K14" s="239">
        <v>255</v>
      </c>
      <c r="L14" s="241">
        <v>1.4631079613648054E-2</v>
      </c>
      <c r="M14" s="239">
        <v>195</v>
      </c>
      <c r="N14" s="241">
        <v>1.1030462364976854E-2</v>
      </c>
      <c r="O14" s="239">
        <v>130</v>
      </c>
      <c r="P14" s="241">
        <v>7.5441504257872782E-3</v>
      </c>
      <c r="Q14" s="239">
        <v>3090</v>
      </c>
      <c r="R14" s="241">
        <v>0.17660170314911128</v>
      </c>
    </row>
    <row r="15" spans="1:18" hidden="1">
      <c r="A15" s="257" t="s">
        <v>39</v>
      </c>
      <c r="B15" s="238">
        <v>9710</v>
      </c>
      <c r="C15" s="243">
        <v>5</v>
      </c>
      <c r="D15" s="244">
        <v>5.1493305870236867E-4</v>
      </c>
      <c r="E15" s="243">
        <v>400</v>
      </c>
      <c r="F15" s="245">
        <v>4.109165808444902E-2</v>
      </c>
      <c r="G15" s="243">
        <v>295</v>
      </c>
      <c r="H15" s="245">
        <v>3.0175077239958804E-2</v>
      </c>
      <c r="I15" s="243">
        <v>160</v>
      </c>
      <c r="J15" s="245">
        <v>1.6683831101956745E-2</v>
      </c>
      <c r="K15" s="243">
        <v>120</v>
      </c>
      <c r="L15" s="245">
        <v>1.2564366632337795E-2</v>
      </c>
      <c r="M15" s="243">
        <v>85</v>
      </c>
      <c r="N15" s="245">
        <v>8.7538619979402685E-3</v>
      </c>
      <c r="O15" s="243">
        <v>50</v>
      </c>
      <c r="P15" s="245">
        <v>5.1493305870236872E-3</v>
      </c>
      <c r="Q15" s="243">
        <v>1115</v>
      </c>
      <c r="R15" s="245">
        <v>0.11503604531410917</v>
      </c>
    </row>
    <row r="16" spans="1:18" hidden="1">
      <c r="A16" s="257" t="s">
        <v>40</v>
      </c>
      <c r="B16" s="238">
        <v>230</v>
      </c>
      <c r="C16" s="243">
        <v>0</v>
      </c>
      <c r="D16" s="244">
        <v>0</v>
      </c>
      <c r="E16" s="243">
        <v>5</v>
      </c>
      <c r="F16" s="245">
        <v>1.3157894736842105E-2</v>
      </c>
      <c r="G16" s="243">
        <v>5</v>
      </c>
      <c r="H16" s="245">
        <v>1.7543859649122806E-2</v>
      </c>
      <c r="I16" s="243">
        <v>0</v>
      </c>
      <c r="J16" s="245">
        <v>8.771929824561403E-3</v>
      </c>
      <c r="K16" s="243">
        <v>5</v>
      </c>
      <c r="L16" s="245">
        <v>2.6315789473684209E-2</v>
      </c>
      <c r="M16" s="243">
        <v>5</v>
      </c>
      <c r="N16" s="245">
        <v>1.7543859649122806E-2</v>
      </c>
      <c r="O16" s="243">
        <v>5</v>
      </c>
      <c r="P16" s="245">
        <v>1.3157894736842105E-2</v>
      </c>
      <c r="Q16" s="243">
        <v>25</v>
      </c>
      <c r="R16" s="245">
        <v>0.10087719298245613</v>
      </c>
    </row>
    <row r="17" spans="1:18" ht="15.75" hidden="1" thickBot="1">
      <c r="A17" s="263" t="s">
        <v>34</v>
      </c>
      <c r="B17" s="248">
        <v>27435</v>
      </c>
      <c r="C17" s="249">
        <v>30</v>
      </c>
      <c r="D17" s="250">
        <v>1.0934937124111536E-3</v>
      </c>
      <c r="E17" s="249">
        <v>1250</v>
      </c>
      <c r="F17" s="251">
        <v>4.5562238017131398E-2</v>
      </c>
      <c r="G17" s="249">
        <v>1580</v>
      </c>
      <c r="H17" s="251">
        <v>5.7627118644067797E-2</v>
      </c>
      <c r="I17" s="249">
        <v>520</v>
      </c>
      <c r="J17" s="251">
        <v>1.8880991434299253E-2</v>
      </c>
      <c r="K17" s="249">
        <v>385</v>
      </c>
      <c r="L17" s="251">
        <v>1.3996719518862766E-2</v>
      </c>
      <c r="M17" s="249">
        <v>280</v>
      </c>
      <c r="N17" s="251">
        <v>1.0278840896664844E-2</v>
      </c>
      <c r="O17" s="249">
        <v>185</v>
      </c>
      <c r="P17" s="251">
        <v>6.7432112265354473E-3</v>
      </c>
      <c r="Q17" s="249">
        <v>4230</v>
      </c>
      <c r="R17" s="251">
        <v>0.15418261344997267</v>
      </c>
    </row>
    <row r="18" spans="1:18" hidden="1">
      <c r="A18" s="270"/>
      <c r="B18" s="271"/>
      <c r="C18" s="272"/>
      <c r="D18" s="273"/>
      <c r="E18" s="272"/>
      <c r="F18" s="274"/>
      <c r="G18" s="272"/>
      <c r="H18" s="274"/>
      <c r="I18" s="272"/>
      <c r="J18" s="274"/>
      <c r="K18" s="272"/>
      <c r="L18" s="274"/>
      <c r="M18" s="272"/>
      <c r="N18" s="274"/>
      <c r="O18" s="272"/>
      <c r="P18" s="274"/>
      <c r="Q18" s="272"/>
      <c r="R18" s="274"/>
    </row>
    <row r="19" spans="1:18">
      <c r="A19" s="270"/>
      <c r="B19" s="271"/>
      <c r="C19" s="272"/>
      <c r="D19" s="273"/>
      <c r="E19" s="272"/>
      <c r="F19" s="274"/>
      <c r="G19" s="272"/>
      <c r="H19" s="274"/>
      <c r="I19" s="272"/>
      <c r="J19" s="274"/>
      <c r="K19" s="272"/>
      <c r="L19" s="274"/>
      <c r="M19" s="272"/>
      <c r="N19" s="274"/>
      <c r="O19" s="272"/>
      <c r="P19" s="274"/>
      <c r="Q19" s="272"/>
      <c r="R19" s="274"/>
    </row>
    <row r="20" spans="1:18">
      <c r="A20" s="270"/>
      <c r="B20" s="271"/>
      <c r="C20" s="272"/>
      <c r="D20" s="273"/>
      <c r="E20" s="272"/>
      <c r="F20" s="274"/>
      <c r="G20" s="272"/>
      <c r="H20" s="274"/>
      <c r="I20" s="272"/>
      <c r="J20" s="274"/>
      <c r="K20" s="272"/>
      <c r="L20" s="274"/>
      <c r="M20" s="272"/>
      <c r="N20" s="274"/>
      <c r="O20" s="272"/>
      <c r="P20" s="274"/>
      <c r="Q20" s="272"/>
      <c r="R20" s="274"/>
    </row>
    <row r="21" spans="1:18" ht="15.75" thickBot="1">
      <c r="A21" s="264" t="s">
        <v>355</v>
      </c>
      <c r="B21" s="265"/>
      <c r="C21" s="265"/>
      <c r="D21" s="266"/>
      <c r="E21" s="265"/>
      <c r="F21" s="267"/>
      <c r="G21" s="265"/>
      <c r="H21" s="267"/>
      <c r="I21" s="265"/>
      <c r="J21" s="267"/>
      <c r="K21" s="265"/>
      <c r="L21" s="267"/>
      <c r="M21" s="265"/>
      <c r="N21" s="267"/>
      <c r="O21" s="265"/>
      <c r="P21" s="267"/>
      <c r="Q21" s="265"/>
      <c r="R21" s="268"/>
    </row>
    <row r="22" spans="1:18" ht="3" customHeight="1" thickBot="1">
      <c r="A22" s="740" t="s">
        <v>17</v>
      </c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269" t="s">
        <v>47</v>
      </c>
    </row>
    <row r="23" spans="1:18" ht="15" customHeight="1">
      <c r="A23" s="278" t="s">
        <v>46</v>
      </c>
      <c r="B23" s="729" t="s">
        <v>2</v>
      </c>
      <c r="C23" s="741"/>
      <c r="D23" s="727" t="s">
        <v>3</v>
      </c>
      <c r="E23" s="728"/>
      <c r="F23" s="727" t="s">
        <v>4</v>
      </c>
      <c r="G23" s="728"/>
      <c r="H23" s="727" t="s">
        <v>5</v>
      </c>
      <c r="I23" s="728"/>
      <c r="J23" s="727" t="s">
        <v>6</v>
      </c>
      <c r="K23" s="728"/>
      <c r="L23" s="727" t="s">
        <v>7</v>
      </c>
      <c r="M23" s="728"/>
      <c r="N23" s="729" t="s">
        <v>35</v>
      </c>
      <c r="O23" s="730"/>
      <c r="P23" s="727" t="s">
        <v>36</v>
      </c>
      <c r="Q23" s="731"/>
      <c r="R23" s="728"/>
    </row>
    <row r="24" spans="1:18">
      <c r="A24" s="279" t="s">
        <v>43</v>
      </c>
      <c r="B24" s="280">
        <v>10</v>
      </c>
      <c r="C24" s="245">
        <v>4.3739748496446145E-4</v>
      </c>
      <c r="D24" s="280">
        <v>820</v>
      </c>
      <c r="E24" s="245">
        <v>2.98888281392382E-2</v>
      </c>
      <c r="F24" s="280">
        <v>225</v>
      </c>
      <c r="G24" s="245">
        <v>8.1283032622562427E-3</v>
      </c>
      <c r="H24" s="280">
        <v>95</v>
      </c>
      <c r="I24" s="245">
        <v>3.4262802988882812E-3</v>
      </c>
      <c r="J24" s="280">
        <v>60</v>
      </c>
      <c r="K24" s="245">
        <v>2.2598870056497176E-3</v>
      </c>
      <c r="L24" s="280">
        <v>40</v>
      </c>
      <c r="M24" s="245">
        <v>1.4944414069619099E-3</v>
      </c>
      <c r="N24" s="280">
        <v>15</v>
      </c>
      <c r="O24" s="283">
        <v>5.4674685620557679E-4</v>
      </c>
      <c r="P24" s="280">
        <v>1265</v>
      </c>
      <c r="Q24" s="284">
        <v>4.6181884454164386E-2</v>
      </c>
      <c r="R24" s="285">
        <v>0.25768321513002362</v>
      </c>
    </row>
    <row r="25" spans="1:18">
      <c r="A25" s="279" t="s">
        <v>44</v>
      </c>
      <c r="B25" s="280">
        <v>5</v>
      </c>
      <c r="C25" s="245">
        <v>1.0934937124111536E-4</v>
      </c>
      <c r="D25" s="280">
        <v>125</v>
      </c>
      <c r="E25" s="245">
        <v>4.6291233825405502E-3</v>
      </c>
      <c r="F25" s="280">
        <v>685</v>
      </c>
      <c r="G25" s="245">
        <v>2.4895206852560598E-2</v>
      </c>
      <c r="H25" s="280">
        <v>130</v>
      </c>
      <c r="I25" s="245">
        <v>4.8113723346090761E-3</v>
      </c>
      <c r="J25" s="280">
        <v>70</v>
      </c>
      <c r="K25" s="245">
        <v>2.478585748131948E-3</v>
      </c>
      <c r="L25" s="280">
        <v>50</v>
      </c>
      <c r="M25" s="245">
        <v>1.7495899398578458E-3</v>
      </c>
      <c r="N25" s="280">
        <v>30</v>
      </c>
      <c r="O25" s="283">
        <v>1.0934937124111536E-3</v>
      </c>
      <c r="P25" s="280">
        <v>1090</v>
      </c>
      <c r="Q25" s="284">
        <v>3.9766721341352285E-2</v>
      </c>
      <c r="R25" s="285">
        <v>0.29905437352245862</v>
      </c>
    </row>
    <row r="26" spans="1:18" ht="15.75" thickBot="1">
      <c r="A26" s="281" t="s">
        <v>48</v>
      </c>
      <c r="B26" s="287">
        <v>0</v>
      </c>
      <c r="C26" s="288">
        <v>0</v>
      </c>
      <c r="D26" s="287">
        <v>945</v>
      </c>
      <c r="E26" s="288">
        <v>3.451795152177875E-2</v>
      </c>
      <c r="F26" s="287">
        <v>910</v>
      </c>
      <c r="G26" s="288">
        <v>3.3023510114816843E-2</v>
      </c>
      <c r="H26" s="287">
        <v>225</v>
      </c>
      <c r="I26" s="288">
        <v>8.2376526334973568E-3</v>
      </c>
      <c r="J26" s="287">
        <v>130</v>
      </c>
      <c r="K26" s="288">
        <v>4.7384727537816661E-3</v>
      </c>
      <c r="L26" s="287">
        <v>90</v>
      </c>
      <c r="M26" s="288">
        <v>3.2440313468197557E-3</v>
      </c>
      <c r="N26" s="287">
        <v>45</v>
      </c>
      <c r="O26" s="289">
        <v>1.6402405686167304E-3</v>
      </c>
      <c r="P26" s="287">
        <v>2360</v>
      </c>
      <c r="Q26" s="290">
        <v>8.5948605795516678E-2</v>
      </c>
      <c r="R26" s="286">
        <v>0.25768321513002362</v>
      </c>
    </row>
    <row r="27" spans="1:18" ht="15.75" thickBot="1">
      <c r="A27" s="739"/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</row>
    <row r="28" spans="1:18">
      <c r="A28" s="282" t="s">
        <v>45</v>
      </c>
      <c r="B28" s="291">
        <v>15</v>
      </c>
      <c r="C28" s="292">
        <v>0</v>
      </c>
      <c r="D28" s="291">
        <v>305</v>
      </c>
      <c r="E28" s="292">
        <v>1.1044286495352652E-2</v>
      </c>
      <c r="F28" s="291">
        <v>675</v>
      </c>
      <c r="G28" s="292">
        <v>2.4603608529250958E-2</v>
      </c>
      <c r="H28" s="291">
        <v>290</v>
      </c>
      <c r="I28" s="292">
        <v>1.0643338800801896E-2</v>
      </c>
      <c r="J28" s="291">
        <v>255</v>
      </c>
      <c r="K28" s="292">
        <v>9.2582467650811004E-3</v>
      </c>
      <c r="L28" s="291">
        <v>195</v>
      </c>
      <c r="M28" s="292">
        <v>7.0348095498450882E-3</v>
      </c>
      <c r="N28" s="291">
        <v>140</v>
      </c>
      <c r="O28" s="292">
        <v>5.102970657918717E-3</v>
      </c>
      <c r="P28" s="293">
        <v>1870</v>
      </c>
      <c r="Q28" s="294">
        <v>6.8234007654455989E-2</v>
      </c>
      <c r="R28" s="295">
        <v>0.44208037825059104</v>
      </c>
    </row>
    <row r="29" spans="1:18" ht="15.75" thickBot="1">
      <c r="A29" s="281" t="s">
        <v>49</v>
      </c>
      <c r="B29" s="287">
        <v>30</v>
      </c>
      <c r="C29" s="288">
        <v>5.4674685620557679E-4</v>
      </c>
      <c r="D29" s="287">
        <v>1250</v>
      </c>
      <c r="E29" s="288">
        <v>4.5562238017131398E-2</v>
      </c>
      <c r="F29" s="287">
        <v>1580</v>
      </c>
      <c r="G29" s="288">
        <v>5.7627118644067797E-2</v>
      </c>
      <c r="H29" s="287">
        <v>520</v>
      </c>
      <c r="I29" s="288">
        <v>1.8880991434299253E-2</v>
      </c>
      <c r="J29" s="287">
        <v>385</v>
      </c>
      <c r="K29" s="288">
        <v>1.3996719518862766E-2</v>
      </c>
      <c r="L29" s="287">
        <v>280</v>
      </c>
      <c r="M29" s="288">
        <v>1.0278840896664844E-2</v>
      </c>
      <c r="N29" s="287">
        <v>185</v>
      </c>
      <c r="O29" s="288">
        <v>6.7432112265354473E-3</v>
      </c>
      <c r="P29" s="296">
        <v>4230</v>
      </c>
      <c r="Q29" s="297">
        <v>0.15418261344997267</v>
      </c>
      <c r="R29" s="286">
        <v>0.99881796690307323</v>
      </c>
    </row>
    <row r="30" spans="1:18" ht="15.75" thickBot="1"/>
    <row r="31" spans="1:18" ht="45.75" thickBot="1">
      <c r="A31" s="278" t="s">
        <v>46</v>
      </c>
      <c r="B31" s="369" t="s">
        <v>43</v>
      </c>
      <c r="C31" s="367" t="s">
        <v>44</v>
      </c>
      <c r="D31" s="368" t="s">
        <v>48</v>
      </c>
      <c r="E31" s="373" t="s">
        <v>45</v>
      </c>
      <c r="F31" s="368" t="s">
        <v>49</v>
      </c>
    </row>
    <row r="32" spans="1:18" ht="15.75" thickBot="1">
      <c r="B32" s="371">
        <v>0.25768321513002362</v>
      </c>
      <c r="C32" s="372">
        <v>0.29905437352245862</v>
      </c>
      <c r="D32" s="370">
        <v>0.56000000000000005</v>
      </c>
      <c r="E32" s="374">
        <v>0.44208037825059104</v>
      </c>
      <c r="F32" s="370">
        <v>0.99881796690307323</v>
      </c>
    </row>
  </sheetData>
  <mergeCells count="23">
    <mergeCell ref="A2:A3"/>
    <mergeCell ref="B2:B3"/>
    <mergeCell ref="C2:D2"/>
    <mergeCell ref="E2:F2"/>
    <mergeCell ref="G2:H2"/>
    <mergeCell ref="I2:J2"/>
    <mergeCell ref="A27:R27"/>
    <mergeCell ref="A22:Q22"/>
    <mergeCell ref="B23:C23"/>
    <mergeCell ref="D23:E23"/>
    <mergeCell ref="F23:G23"/>
    <mergeCell ref="H23:I23"/>
    <mergeCell ref="J23:K23"/>
    <mergeCell ref="L23:M23"/>
    <mergeCell ref="N23:O23"/>
    <mergeCell ref="P23:R23"/>
    <mergeCell ref="Q2:R2"/>
    <mergeCell ref="C3:R3"/>
    <mergeCell ref="C8:R8"/>
    <mergeCell ref="C13:R13"/>
    <mergeCell ref="K2:L2"/>
    <mergeCell ref="M2:N2"/>
    <mergeCell ref="O2:P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23" sqref="I23"/>
    </sheetView>
  </sheetViews>
  <sheetFormatPr defaultRowHeight="15.75"/>
  <cols>
    <col min="1" max="1" width="31.28515625" style="88" customWidth="1"/>
    <col min="2" max="16384" width="9.140625" style="72"/>
  </cols>
  <sheetData>
    <row r="1" spans="1:8" ht="16.5" thickBot="1">
      <c r="A1" s="87" t="s">
        <v>369</v>
      </c>
    </row>
    <row r="2" spans="1:8" ht="16.5" thickBot="1">
      <c r="A2" s="375"/>
      <c r="B2" s="749" t="s">
        <v>281</v>
      </c>
      <c r="C2" s="750"/>
      <c r="D2" s="750"/>
      <c r="E2" s="750"/>
      <c r="F2" s="750"/>
      <c r="G2" s="750"/>
      <c r="H2" s="751"/>
    </row>
    <row r="3" spans="1:8" ht="31.5">
      <c r="A3" s="752" t="s">
        <v>24</v>
      </c>
      <c r="B3" s="383" t="s">
        <v>2</v>
      </c>
      <c r="C3" s="378" t="s">
        <v>3</v>
      </c>
      <c r="D3" s="378" t="s">
        <v>4</v>
      </c>
      <c r="E3" s="755" t="s">
        <v>282</v>
      </c>
      <c r="F3" s="755" t="s">
        <v>283</v>
      </c>
      <c r="G3" s="755" t="s">
        <v>7</v>
      </c>
      <c r="H3" s="757" t="s">
        <v>35</v>
      </c>
    </row>
    <row r="4" spans="1:8">
      <c r="A4" s="753"/>
      <c r="B4" s="746" t="s">
        <v>284</v>
      </c>
      <c r="C4" s="747"/>
      <c r="D4" s="747"/>
      <c r="E4" s="756"/>
      <c r="F4" s="756"/>
      <c r="G4" s="756"/>
      <c r="H4" s="758"/>
    </row>
    <row r="5" spans="1:8" ht="16.5" thickBot="1">
      <c r="A5" s="754"/>
      <c r="B5" s="759" t="s">
        <v>37</v>
      </c>
      <c r="C5" s="760"/>
      <c r="D5" s="760"/>
      <c r="E5" s="760"/>
      <c r="F5" s="760"/>
      <c r="G5" s="760"/>
      <c r="H5" s="761"/>
    </row>
    <row r="6" spans="1:8">
      <c r="A6" s="387" t="s">
        <v>38</v>
      </c>
      <c r="B6" s="384">
        <v>1.22699386503067E-2</v>
      </c>
      <c r="C6" s="377">
        <v>0.66871165644171782</v>
      </c>
      <c r="D6" s="377">
        <v>0.16564417177914109</v>
      </c>
      <c r="E6" s="377">
        <v>7.3619631901840496E-2</v>
      </c>
      <c r="F6" s="377">
        <v>3.6809815950920248E-2</v>
      </c>
      <c r="G6" s="377">
        <v>2.4539877300613498E-2</v>
      </c>
      <c r="H6" s="379">
        <v>1.2269938650306749E-2</v>
      </c>
    </row>
    <row r="7" spans="1:8">
      <c r="A7" s="388" t="s">
        <v>39</v>
      </c>
      <c r="B7" s="385">
        <v>0</v>
      </c>
      <c r="C7" s="376">
        <v>0.61111111111111116</v>
      </c>
      <c r="D7" s="376">
        <v>0.2</v>
      </c>
      <c r="E7" s="376">
        <v>7.7777777777777779E-2</v>
      </c>
      <c r="F7" s="376">
        <v>6.6666666666666666E-2</v>
      </c>
      <c r="G7" s="376">
        <v>4.4444444444444446E-2</v>
      </c>
      <c r="H7" s="380">
        <v>1.1111111111111112E-2</v>
      </c>
    </row>
    <row r="8" spans="1:8">
      <c r="A8" s="388" t="s">
        <v>40</v>
      </c>
      <c r="B8" s="385" t="s">
        <v>17</v>
      </c>
      <c r="C8" s="376"/>
      <c r="D8" s="376"/>
      <c r="E8" s="376"/>
      <c r="F8" s="376"/>
      <c r="G8" s="376"/>
      <c r="H8" s="380"/>
    </row>
    <row r="9" spans="1:8">
      <c r="A9" s="388" t="s">
        <v>34</v>
      </c>
      <c r="B9" s="385">
        <v>7.9051383399209481E-3</v>
      </c>
      <c r="C9" s="376">
        <v>0.64822134387351782</v>
      </c>
      <c r="D9" s="376">
        <v>0.17786561264822134</v>
      </c>
      <c r="E9" s="376">
        <v>7.5098814229249009E-2</v>
      </c>
      <c r="F9" s="376">
        <v>4.7430830039525688E-2</v>
      </c>
      <c r="G9" s="376">
        <v>3.1620553359683792E-2</v>
      </c>
      <c r="H9" s="380">
        <v>1.1857707509881422E-2</v>
      </c>
    </row>
    <row r="10" spans="1:8">
      <c r="A10" s="388"/>
      <c r="B10" s="746" t="s">
        <v>41</v>
      </c>
      <c r="C10" s="747"/>
      <c r="D10" s="747"/>
      <c r="E10" s="747"/>
      <c r="F10" s="747"/>
      <c r="G10" s="747"/>
      <c r="H10" s="748"/>
    </row>
    <row r="11" spans="1:8">
      <c r="A11" s="388" t="s">
        <v>38</v>
      </c>
      <c r="B11" s="385">
        <v>4.3956043956043956E-3</v>
      </c>
      <c r="C11" s="376">
        <v>0.13186813186813187</v>
      </c>
      <c r="D11" s="376">
        <v>0.50549450549450547</v>
      </c>
      <c r="E11" s="376">
        <v>0.12967032967032968</v>
      </c>
      <c r="F11" s="376">
        <v>9.8901098901098897E-2</v>
      </c>
      <c r="G11" s="376">
        <v>7.6923076923076927E-2</v>
      </c>
      <c r="H11" s="380">
        <v>5.2747252747252747E-2</v>
      </c>
    </row>
    <row r="12" spans="1:8">
      <c r="A12" s="388" t="s">
        <v>39</v>
      </c>
      <c r="B12" s="385">
        <v>7.5187969924812026E-3</v>
      </c>
      <c r="C12" s="376">
        <v>0.18796992481203006</v>
      </c>
      <c r="D12" s="376">
        <v>0.30827067669172931</v>
      </c>
      <c r="E12" s="376">
        <v>0.18796992481203006</v>
      </c>
      <c r="F12" s="376">
        <v>0.13533834586466165</v>
      </c>
      <c r="G12" s="376">
        <v>9.7744360902255634E-2</v>
      </c>
      <c r="H12" s="380">
        <v>6.7669172932330823E-2</v>
      </c>
    </row>
    <row r="13" spans="1:8">
      <c r="A13" s="388" t="s">
        <v>40</v>
      </c>
      <c r="B13" s="385">
        <v>0</v>
      </c>
      <c r="C13" s="376">
        <v>0.25</v>
      </c>
      <c r="D13" s="376">
        <v>0.25</v>
      </c>
      <c r="E13" s="376">
        <v>0</v>
      </c>
      <c r="F13" s="376">
        <v>0.25</v>
      </c>
      <c r="G13" s="376">
        <v>0.25</v>
      </c>
      <c r="H13" s="380">
        <v>0.25</v>
      </c>
    </row>
    <row r="14" spans="1:8">
      <c r="A14" s="388" t="s">
        <v>34</v>
      </c>
      <c r="B14" s="385">
        <v>6.7453625632377737E-3</v>
      </c>
      <c r="C14" s="376">
        <v>0.14502529510961215</v>
      </c>
      <c r="D14" s="376">
        <v>0.45868465430016864</v>
      </c>
      <c r="E14" s="376">
        <v>0.14333895446880271</v>
      </c>
      <c r="F14" s="376">
        <v>0.10792580101180438</v>
      </c>
      <c r="G14" s="376">
        <v>8.0944350758853284E-2</v>
      </c>
      <c r="H14" s="380">
        <v>5.733558178752108E-2</v>
      </c>
    </row>
    <row r="15" spans="1:8">
      <c r="A15" s="388"/>
      <c r="B15" s="746" t="s">
        <v>42</v>
      </c>
      <c r="C15" s="747"/>
      <c r="D15" s="747"/>
      <c r="E15" s="747"/>
      <c r="F15" s="747"/>
      <c r="G15" s="747"/>
      <c r="H15" s="748"/>
    </row>
    <row r="16" spans="1:8">
      <c r="A16" s="388" t="s">
        <v>38</v>
      </c>
      <c r="B16" s="385">
        <v>3.2362459546925568E-3</v>
      </c>
      <c r="C16" s="376">
        <v>0.27508090614886732</v>
      </c>
      <c r="D16" s="376">
        <v>0.41585760517799353</v>
      </c>
      <c r="E16" s="376">
        <v>0.11488673139158576</v>
      </c>
      <c r="F16" s="376">
        <v>8.2524271844660199E-2</v>
      </c>
      <c r="G16" s="376">
        <v>6.3106796116504854E-2</v>
      </c>
      <c r="H16" s="380">
        <v>4.2071197411003236E-2</v>
      </c>
    </row>
    <row r="17" spans="1:9">
      <c r="A17" s="388" t="s">
        <v>39</v>
      </c>
      <c r="B17" s="385">
        <v>0</v>
      </c>
      <c r="C17" s="376">
        <v>0.35874439461883406</v>
      </c>
      <c r="D17" s="376">
        <v>0.26457399103139012</v>
      </c>
      <c r="E17" s="376">
        <v>0.14349775784753363</v>
      </c>
      <c r="F17" s="376">
        <v>0.10762331838565023</v>
      </c>
      <c r="G17" s="376">
        <v>7.623318385650224E-2</v>
      </c>
      <c r="H17" s="380">
        <v>4.4843049327354258E-2</v>
      </c>
    </row>
    <row r="18" spans="1:9">
      <c r="A18" s="388" t="s">
        <v>40</v>
      </c>
      <c r="B18" s="385">
        <v>0</v>
      </c>
      <c r="C18" s="376">
        <v>0.2</v>
      </c>
      <c r="D18" s="376">
        <v>0.2</v>
      </c>
      <c r="E18" s="376">
        <v>0</v>
      </c>
      <c r="F18" s="376">
        <v>0.2</v>
      </c>
      <c r="G18" s="376">
        <v>0.2</v>
      </c>
      <c r="H18" s="380">
        <v>0.2</v>
      </c>
    </row>
    <row r="19" spans="1:9">
      <c r="A19" s="388" t="s">
        <v>34</v>
      </c>
      <c r="B19" s="385">
        <v>2.3640661938534278E-3</v>
      </c>
      <c r="C19" s="376">
        <v>0.29550827423167847</v>
      </c>
      <c r="D19" s="376">
        <v>0.37352245862884159</v>
      </c>
      <c r="E19" s="376">
        <v>0.12293144208037825</v>
      </c>
      <c r="F19" s="376">
        <v>9.101654846335698E-2</v>
      </c>
      <c r="G19" s="376">
        <v>6.6193853427895979E-2</v>
      </c>
      <c r="H19" s="380">
        <v>4.3735224586288417E-2</v>
      </c>
    </row>
    <row r="20" spans="1:9">
      <c r="A20" s="389"/>
      <c r="B20" s="746" t="s">
        <v>285</v>
      </c>
      <c r="C20" s="747"/>
      <c r="D20" s="747"/>
      <c r="E20" s="747"/>
      <c r="F20" s="747"/>
      <c r="G20" s="747"/>
      <c r="H20" s="748"/>
    </row>
    <row r="21" spans="1:9">
      <c r="A21" s="388" t="s">
        <v>114</v>
      </c>
      <c r="B21" s="385">
        <v>9.4711917916337814E-3</v>
      </c>
      <c r="C21" s="376">
        <v>0.64719810576164172</v>
      </c>
      <c r="D21" s="376">
        <v>0.17600631412786108</v>
      </c>
      <c r="E21" s="376">
        <v>6.2328139321723187E-2</v>
      </c>
      <c r="F21" s="376">
        <v>4.8934490923441203E-2</v>
      </c>
      <c r="G21" s="376">
        <v>3.235990528808208E-2</v>
      </c>
      <c r="H21" s="380">
        <v>1.1838989739542225E-2</v>
      </c>
      <c r="I21" s="552">
        <f>SUM(B21:D21)</f>
        <v>0.83267561168113657</v>
      </c>
    </row>
    <row r="22" spans="1:9">
      <c r="A22" s="388" t="s">
        <v>44</v>
      </c>
      <c r="B22" s="385">
        <v>2.7497708524289641E-3</v>
      </c>
      <c r="C22" s="376">
        <v>0.11640696608615948</v>
      </c>
      <c r="D22" s="376">
        <v>0.62603116406966086</v>
      </c>
      <c r="E22" s="376">
        <v>5.5131467345207803E-2</v>
      </c>
      <c r="F22" s="376">
        <v>6.2328139321723187E-2</v>
      </c>
      <c r="G22" s="376">
        <v>4.3996333638863426E-2</v>
      </c>
      <c r="H22" s="380">
        <v>2.7497708524289642E-2</v>
      </c>
      <c r="I22" s="552">
        <f>SUM(C22:D22)</f>
        <v>0.74243813015582039</v>
      </c>
    </row>
    <row r="23" spans="1:9" ht="16.5" thickBot="1">
      <c r="A23" s="390" t="s">
        <v>286</v>
      </c>
      <c r="B23" s="386">
        <v>0</v>
      </c>
      <c r="C23" s="381">
        <v>0.40161153519932147</v>
      </c>
      <c r="D23" s="381">
        <v>0.38422391857506361</v>
      </c>
      <c r="E23" s="381">
        <v>0.13568376068376067</v>
      </c>
      <c r="F23" s="381">
        <v>5.5131467345207803E-2</v>
      </c>
      <c r="G23" s="381">
        <v>3.7743850720949955E-2</v>
      </c>
      <c r="H23" s="382">
        <v>1.9083969465648856E-2</v>
      </c>
      <c r="I23" s="552">
        <f>SUM(C23:D23)</f>
        <v>0.78583545377438502</v>
      </c>
    </row>
  </sheetData>
  <mergeCells count="11">
    <mergeCell ref="B10:H10"/>
    <mergeCell ref="B15:H15"/>
    <mergeCell ref="B20:H20"/>
    <mergeCell ref="B2:H2"/>
    <mergeCell ref="A3:A5"/>
    <mergeCell ref="E3:E4"/>
    <mergeCell ref="F3:F4"/>
    <mergeCell ref="G3:G4"/>
    <mergeCell ref="H3:H4"/>
    <mergeCell ref="B4:D4"/>
    <mergeCell ref="B5:H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2" sqref="A2:M24"/>
    </sheetView>
  </sheetViews>
  <sheetFormatPr defaultRowHeight="15.75"/>
  <cols>
    <col min="1" max="1" width="38.28515625" style="51" customWidth="1"/>
    <col min="2" max="4" width="9.140625" style="51"/>
    <col min="5" max="5" width="8.85546875" style="51" customWidth="1"/>
    <col min="6" max="6" width="8.28515625" style="51" customWidth="1"/>
    <col min="7" max="7" width="8.140625" style="51" customWidth="1"/>
    <col min="8" max="16384" width="9.140625" style="51"/>
  </cols>
  <sheetData>
    <row r="1" spans="1:13">
      <c r="A1" s="91" t="s">
        <v>370</v>
      </c>
    </row>
    <row r="2" spans="1:13" ht="60">
      <c r="A2" s="553" t="s">
        <v>97</v>
      </c>
      <c r="B2" s="554" t="s">
        <v>1</v>
      </c>
      <c r="C2" s="554" t="s">
        <v>66</v>
      </c>
      <c r="D2" s="554" t="s">
        <v>71</v>
      </c>
      <c r="E2" s="554" t="s">
        <v>50</v>
      </c>
      <c r="F2" s="554" t="s">
        <v>51</v>
      </c>
      <c r="G2" s="554" t="s">
        <v>52</v>
      </c>
      <c r="H2" s="554" t="s">
        <v>53</v>
      </c>
      <c r="I2" s="554" t="s">
        <v>54</v>
      </c>
      <c r="J2" s="554" t="s">
        <v>55</v>
      </c>
      <c r="K2" s="554" t="s">
        <v>56</v>
      </c>
      <c r="L2" s="554" t="s">
        <v>57</v>
      </c>
      <c r="M2" s="554" t="s">
        <v>58</v>
      </c>
    </row>
    <row r="3" spans="1:13">
      <c r="A3" s="555" t="s">
        <v>75</v>
      </c>
      <c r="B3" s="556">
        <v>3005</v>
      </c>
      <c r="C3" s="556">
        <v>100</v>
      </c>
      <c r="D3" s="557">
        <v>3.358829398071167E-2</v>
      </c>
      <c r="E3" s="558">
        <v>3.4090909090909088E-2</v>
      </c>
      <c r="F3" s="558">
        <v>2.0618556701030927E-2</v>
      </c>
      <c r="G3" s="558">
        <v>3.125E-2</v>
      </c>
      <c r="H3" s="558">
        <v>0.11931818181818182</v>
      </c>
      <c r="I3" s="558">
        <v>4.4967880085653104E-2</v>
      </c>
      <c r="J3" s="558">
        <v>1.7910447761194031E-2</v>
      </c>
      <c r="K3" s="558">
        <v>1.873536299765808E-2</v>
      </c>
      <c r="L3" s="558">
        <v>2.6119402985074626E-2</v>
      </c>
      <c r="M3" s="558">
        <v>2.914798206278027E-2</v>
      </c>
    </row>
    <row r="4" spans="1:13">
      <c r="A4" s="555" t="s">
        <v>76</v>
      </c>
      <c r="B4" s="556">
        <v>2990</v>
      </c>
      <c r="C4" s="556">
        <v>1205</v>
      </c>
      <c r="D4" s="557">
        <v>0.4029451137884873</v>
      </c>
      <c r="E4" s="558">
        <v>0.38585209003215432</v>
      </c>
      <c r="F4" s="558">
        <v>0.34661354581673309</v>
      </c>
      <c r="G4" s="558">
        <v>0.352112676056338</v>
      </c>
      <c r="H4" s="558">
        <v>0.52800000000000002</v>
      </c>
      <c r="I4" s="558">
        <v>0.49915110356536502</v>
      </c>
      <c r="J4" s="558">
        <v>0.31343283582089554</v>
      </c>
      <c r="K4" s="558">
        <v>0.35275080906148865</v>
      </c>
      <c r="L4" s="558">
        <v>0.38826815642458101</v>
      </c>
      <c r="M4" s="558">
        <v>0.42178770949720673</v>
      </c>
    </row>
    <row r="5" spans="1:13">
      <c r="A5" s="555" t="s">
        <v>77</v>
      </c>
      <c r="B5" s="556">
        <v>2195</v>
      </c>
      <c r="C5" s="556">
        <v>290</v>
      </c>
      <c r="D5" s="557">
        <v>0.13108784706417842</v>
      </c>
      <c r="E5" s="558">
        <v>0.13524590163934427</v>
      </c>
      <c r="F5" s="558">
        <v>9.7560975609756101E-2</v>
      </c>
      <c r="G5" s="558">
        <v>0.156</v>
      </c>
      <c r="H5" s="558">
        <v>0.25</v>
      </c>
      <c r="I5" s="558">
        <v>0.16867469879518071</v>
      </c>
      <c r="J5" s="558">
        <v>0.10462287104622871</v>
      </c>
      <c r="K5" s="558">
        <v>0.12182741116751269</v>
      </c>
      <c r="L5" s="558">
        <v>8.6956521739130432E-2</v>
      </c>
      <c r="M5" s="558">
        <v>0.13812154696132597</v>
      </c>
    </row>
    <row r="6" spans="1:13">
      <c r="A6" s="555" t="s">
        <v>78</v>
      </c>
      <c r="B6" s="556">
        <v>2155</v>
      </c>
      <c r="C6" s="556">
        <v>80</v>
      </c>
      <c r="D6" s="557">
        <v>3.7621922898281465E-2</v>
      </c>
      <c r="E6" s="558">
        <v>3.5502958579881658E-2</v>
      </c>
      <c r="F6" s="558">
        <v>2.7027027027027029E-2</v>
      </c>
      <c r="G6" s="558">
        <v>5.4878048780487805E-2</v>
      </c>
      <c r="H6" s="558">
        <v>1.9230769230769232E-2</v>
      </c>
      <c r="I6" s="558">
        <v>2.9569892473118281E-2</v>
      </c>
      <c r="J6" s="558">
        <v>6.5830721003134793E-2</v>
      </c>
      <c r="K6" s="558">
        <v>2.5089605734767026E-2</v>
      </c>
      <c r="L6" s="558">
        <v>2.7472527472527472E-2</v>
      </c>
      <c r="M6" s="558">
        <v>4.7272727272727272E-2</v>
      </c>
    </row>
    <row r="7" spans="1:13">
      <c r="A7" s="555" t="s">
        <v>79</v>
      </c>
      <c r="B7" s="556">
        <v>2025</v>
      </c>
      <c r="C7" s="556">
        <v>130</v>
      </c>
      <c r="D7" s="557">
        <v>6.5153010858835139E-2</v>
      </c>
      <c r="E7" s="558">
        <v>6.280193236714976E-2</v>
      </c>
      <c r="F7" s="558">
        <v>6.1855670103092786E-2</v>
      </c>
      <c r="G7" s="558">
        <v>0.22222222222222221</v>
      </c>
      <c r="H7" s="558">
        <v>7.4675324675324672E-2</v>
      </c>
      <c r="I7" s="558">
        <v>7.9601990049751242E-2</v>
      </c>
      <c r="J7" s="558">
        <v>6.4102564102564097E-2</v>
      </c>
      <c r="K7" s="558">
        <v>2.4691358024691357E-2</v>
      </c>
      <c r="L7" s="558">
        <v>1.2500000000000001E-2</v>
      </c>
      <c r="M7" s="558">
        <v>6.25E-2</v>
      </c>
    </row>
    <row r="8" spans="1:13">
      <c r="A8" s="555" t="s">
        <v>80</v>
      </c>
      <c r="B8" s="556">
        <v>1855</v>
      </c>
      <c r="C8" s="556">
        <v>305</v>
      </c>
      <c r="D8" s="557">
        <v>0.16540948275862069</v>
      </c>
      <c r="E8" s="558">
        <v>0.12182741116751269</v>
      </c>
      <c r="F8" s="558">
        <v>9.0909090909090912E-2</v>
      </c>
      <c r="G8" s="558">
        <v>0.15909090909090909</v>
      </c>
      <c r="H8" s="558">
        <v>0.27667984189723321</v>
      </c>
      <c r="I8" s="558">
        <v>0.16923076923076924</v>
      </c>
      <c r="J8" s="558">
        <v>0.12977099236641221</v>
      </c>
      <c r="K8" s="558">
        <v>0.16753926701570682</v>
      </c>
      <c r="L8" s="558">
        <v>0.14388489208633093</v>
      </c>
      <c r="M8" s="558">
        <v>0.16113744075829384</v>
      </c>
    </row>
    <row r="9" spans="1:13">
      <c r="A9" s="555" t="s">
        <v>81</v>
      </c>
      <c r="B9" s="556">
        <v>1600</v>
      </c>
      <c r="C9" s="556">
        <v>105</v>
      </c>
      <c r="D9" s="557">
        <v>6.6958698372966211E-2</v>
      </c>
      <c r="E9" s="558">
        <v>7.0038910505836577E-2</v>
      </c>
      <c r="F9" s="558">
        <v>6.4285714285714279E-2</v>
      </c>
      <c r="G9" s="558">
        <v>2.7777777777777776E-2</v>
      </c>
      <c r="H9" s="558">
        <v>9.375E-2</v>
      </c>
      <c r="I9" s="558">
        <v>7.1174377224199295E-2</v>
      </c>
      <c r="J9" s="558">
        <v>0.08</v>
      </c>
      <c r="K9" s="558">
        <v>7.2164948453608241E-2</v>
      </c>
      <c r="L9" s="558">
        <v>5.4621848739495799E-2</v>
      </c>
      <c r="M9" s="558">
        <v>6.0606060606060608E-2</v>
      </c>
    </row>
    <row r="10" spans="1:13">
      <c r="A10" s="555" t="s">
        <v>82</v>
      </c>
      <c r="B10" s="556">
        <v>1475</v>
      </c>
      <c r="C10" s="556">
        <v>65</v>
      </c>
      <c r="D10" s="557">
        <v>4.3331076506431955E-2</v>
      </c>
      <c r="E10" s="558">
        <v>3.007518796992481E-2</v>
      </c>
      <c r="F10" s="558">
        <v>4.1095890410958902E-2</v>
      </c>
      <c r="G10" s="558">
        <v>0</v>
      </c>
      <c r="H10" s="558">
        <v>7.1428571428571425E-2</v>
      </c>
      <c r="I10" s="558">
        <v>6.2827225130890049E-2</v>
      </c>
      <c r="J10" s="558">
        <v>9.4786729857819912E-3</v>
      </c>
      <c r="K10" s="558">
        <v>6.2015503875968991E-2</v>
      </c>
      <c r="L10" s="558">
        <v>5.9523809523809521E-2</v>
      </c>
      <c r="M10" s="558">
        <v>4.4117647058823532E-2</v>
      </c>
    </row>
    <row r="11" spans="1:13">
      <c r="A11" s="555" t="s">
        <v>83</v>
      </c>
      <c r="B11" s="556">
        <v>1320</v>
      </c>
      <c r="C11" s="556">
        <v>995</v>
      </c>
      <c r="D11" s="557">
        <v>0.75397426192278572</v>
      </c>
      <c r="E11" s="558">
        <v>0.65822784810126578</v>
      </c>
      <c r="F11" s="558">
        <v>0.63265306122448983</v>
      </c>
      <c r="G11" s="558">
        <v>0.23684210526315788</v>
      </c>
      <c r="H11" s="558">
        <v>0.88421052631578945</v>
      </c>
      <c r="I11" s="558">
        <v>0.82935153583617749</v>
      </c>
      <c r="J11" s="558">
        <v>0.61016949152542377</v>
      </c>
      <c r="K11" s="558">
        <v>0.93333333333333335</v>
      </c>
      <c r="L11" s="558">
        <v>0.74846625766871167</v>
      </c>
      <c r="M11" s="558">
        <v>0.84878048780487803</v>
      </c>
    </row>
    <row r="12" spans="1:13">
      <c r="A12" s="555" t="s">
        <v>84</v>
      </c>
      <c r="B12" s="556">
        <v>1205</v>
      </c>
      <c r="C12" s="556">
        <v>355</v>
      </c>
      <c r="D12" s="557">
        <v>0.29485049833887045</v>
      </c>
      <c r="E12" s="558">
        <v>0.16363636363636364</v>
      </c>
      <c r="F12" s="558">
        <v>0.25</v>
      </c>
      <c r="G12" s="558">
        <v>0.33333333333333331</v>
      </c>
      <c r="H12" s="558">
        <v>0.50735294117647056</v>
      </c>
      <c r="I12" s="558">
        <v>0.34201954397394135</v>
      </c>
      <c r="J12" s="558">
        <v>0.18478260869565216</v>
      </c>
      <c r="K12" s="558">
        <v>0.18120805369127516</v>
      </c>
      <c r="L12" s="558">
        <v>0.29629629629629628</v>
      </c>
      <c r="M12" s="558">
        <v>0.33121019108280253</v>
      </c>
    </row>
    <row r="13" spans="1:13">
      <c r="A13" s="555" t="s">
        <v>85</v>
      </c>
      <c r="B13" s="556">
        <v>985</v>
      </c>
      <c r="C13" s="556">
        <v>15</v>
      </c>
      <c r="D13" s="557">
        <v>1.6227180527383367E-2</v>
      </c>
      <c r="E13" s="558">
        <v>1.8867924528301886E-2</v>
      </c>
      <c r="F13" s="558">
        <v>4.8387096774193547E-2</v>
      </c>
      <c r="G13" s="558">
        <v>2.3809523809523808E-2</v>
      </c>
      <c r="H13" s="558">
        <v>2.8169014084507043E-2</v>
      </c>
      <c r="I13" s="558">
        <v>9.3023255813953487E-3</v>
      </c>
      <c r="J13" s="558">
        <v>8.771929824561403E-3</v>
      </c>
      <c r="K13" s="558">
        <v>8.2644628099173556E-3</v>
      </c>
      <c r="L13" s="558">
        <v>0</v>
      </c>
      <c r="M13" s="558">
        <v>2.5157232704402517E-2</v>
      </c>
    </row>
    <row r="14" spans="1:13">
      <c r="A14" s="555" t="s">
        <v>86</v>
      </c>
      <c r="B14" s="556">
        <v>865</v>
      </c>
      <c r="C14" s="556">
        <v>25</v>
      </c>
      <c r="D14" s="557">
        <v>3.121387283236994E-2</v>
      </c>
      <c r="E14" s="558">
        <v>1.1904761904761904E-2</v>
      </c>
      <c r="F14" s="558">
        <v>1.5625E-2</v>
      </c>
      <c r="G14" s="558">
        <v>0</v>
      </c>
      <c r="H14" s="558">
        <v>6.0606060606060608E-2</v>
      </c>
      <c r="I14" s="558">
        <v>2.5510204081632654E-2</v>
      </c>
      <c r="J14" s="558">
        <v>3.9215686274509803E-2</v>
      </c>
      <c r="K14" s="558">
        <v>2.7522935779816515E-2</v>
      </c>
      <c r="L14" s="558">
        <v>3.7383177570093455E-2</v>
      </c>
      <c r="M14" s="558">
        <v>4.6728971962616821E-2</v>
      </c>
    </row>
    <row r="15" spans="1:13">
      <c r="A15" s="555" t="s">
        <v>87</v>
      </c>
      <c r="B15" s="556">
        <v>475</v>
      </c>
      <c r="C15" s="556">
        <v>5</v>
      </c>
      <c r="D15" s="557">
        <v>1.0526315789473684E-2</v>
      </c>
      <c r="E15" s="558">
        <v>0</v>
      </c>
      <c r="F15" s="558">
        <v>1.8867924528301886E-2</v>
      </c>
      <c r="G15" s="558">
        <v>1.7857142857142856E-2</v>
      </c>
      <c r="H15" s="558">
        <v>0</v>
      </c>
      <c r="I15" s="558">
        <v>0</v>
      </c>
      <c r="J15" s="558">
        <v>0</v>
      </c>
      <c r="K15" s="558">
        <v>0</v>
      </c>
      <c r="L15" s="558">
        <v>5.128205128205128E-2</v>
      </c>
      <c r="M15" s="558">
        <v>0</v>
      </c>
    </row>
    <row r="16" spans="1:13">
      <c r="A16" s="555" t="s">
        <v>88</v>
      </c>
      <c r="B16" s="556">
        <v>470</v>
      </c>
      <c r="C16" s="556">
        <v>70</v>
      </c>
      <c r="D16" s="557">
        <v>0.14498933901918976</v>
      </c>
      <c r="E16" s="558">
        <v>0.15789473684210525</v>
      </c>
      <c r="F16" s="558">
        <v>0.15151515151515152</v>
      </c>
      <c r="G16" s="558">
        <v>6.8965517241379309E-2</v>
      </c>
      <c r="H16" s="558">
        <v>0.1111111111111111</v>
      </c>
      <c r="I16" s="558">
        <v>0.11594202898550725</v>
      </c>
      <c r="J16" s="558">
        <v>0.10416666666666667</v>
      </c>
      <c r="K16" s="558">
        <v>0.23529411764705882</v>
      </c>
      <c r="L16" s="558">
        <v>0.16981132075471697</v>
      </c>
      <c r="M16" s="558">
        <v>0.34042553191489361</v>
      </c>
    </row>
    <row r="17" spans="1:13">
      <c r="A17" s="555" t="s">
        <v>89</v>
      </c>
      <c r="B17" s="556">
        <v>460</v>
      </c>
      <c r="C17" s="556">
        <v>10</v>
      </c>
      <c r="D17" s="557">
        <v>2.6086956521739129E-2</v>
      </c>
      <c r="E17" s="558">
        <v>0</v>
      </c>
      <c r="F17" s="558">
        <v>0</v>
      </c>
      <c r="G17" s="558">
        <v>0</v>
      </c>
      <c r="H17" s="558">
        <v>5.4054054054054057E-2</v>
      </c>
      <c r="I17" s="558">
        <v>4.0404040404040407E-2</v>
      </c>
      <c r="J17" s="558">
        <v>4.4444444444444446E-2</v>
      </c>
      <c r="K17" s="558">
        <v>2.0833333333333332E-2</v>
      </c>
      <c r="L17" s="558">
        <v>0</v>
      </c>
      <c r="M17" s="558">
        <v>3.5294117647058823E-2</v>
      </c>
    </row>
    <row r="18" spans="1:13">
      <c r="A18" s="555" t="s">
        <v>90</v>
      </c>
      <c r="B18" s="556">
        <v>425</v>
      </c>
      <c r="C18" s="556">
        <v>55</v>
      </c>
      <c r="D18" s="557">
        <v>0.12412177985948478</v>
      </c>
      <c r="E18" s="558">
        <v>0.25</v>
      </c>
      <c r="F18" s="558">
        <v>0</v>
      </c>
      <c r="G18" s="558">
        <v>5.7142857142857141E-2</v>
      </c>
      <c r="H18" s="558">
        <v>5.6603773584905662E-2</v>
      </c>
      <c r="I18" s="558">
        <v>0.17948717948717949</v>
      </c>
      <c r="J18" s="558">
        <v>8.3333333333333329E-2</v>
      </c>
      <c r="K18" s="558">
        <v>0.1111111111111111</v>
      </c>
      <c r="L18" s="558">
        <v>8.8235294117647065E-2</v>
      </c>
      <c r="M18" s="558">
        <v>0.13924050632911392</v>
      </c>
    </row>
    <row r="19" spans="1:13">
      <c r="A19" s="555" t="s">
        <v>91</v>
      </c>
      <c r="B19" s="556">
        <v>395</v>
      </c>
      <c r="C19" s="556">
        <v>25</v>
      </c>
      <c r="D19" s="557">
        <v>5.8375634517766499E-2</v>
      </c>
      <c r="E19" s="558">
        <v>2.564102564102564E-2</v>
      </c>
      <c r="F19" s="558">
        <v>2.7777777777777776E-2</v>
      </c>
      <c r="G19" s="558">
        <v>9.375E-2</v>
      </c>
      <c r="H19" s="558">
        <v>5.128205128205128E-2</v>
      </c>
      <c r="I19" s="558">
        <v>0.10169491525423729</v>
      </c>
      <c r="J19" s="558">
        <v>5.2631578947368418E-2</v>
      </c>
      <c r="K19" s="558">
        <v>0.10344827586206896</v>
      </c>
      <c r="L19" s="558">
        <v>1.8181818181818181E-2</v>
      </c>
      <c r="M19" s="558">
        <v>7.4999999999999997E-2</v>
      </c>
    </row>
    <row r="20" spans="1:13">
      <c r="A20" s="555" t="s">
        <v>92</v>
      </c>
      <c r="B20" s="556">
        <v>385</v>
      </c>
      <c r="C20" s="556">
        <v>40</v>
      </c>
      <c r="D20" s="557">
        <v>9.8958333333333329E-2</v>
      </c>
      <c r="E20" s="558">
        <v>0.15</v>
      </c>
      <c r="F20" s="558">
        <v>5.2631578947368418E-2</v>
      </c>
      <c r="G20" s="558">
        <v>8.8235294117647065E-2</v>
      </c>
      <c r="H20" s="558">
        <v>0.25</v>
      </c>
      <c r="I20" s="558">
        <v>0.11392405063291139</v>
      </c>
      <c r="J20" s="558">
        <v>7.6923076923076927E-2</v>
      </c>
      <c r="K20" s="558">
        <v>0.17391304347826086</v>
      </c>
      <c r="L20" s="558">
        <v>9.2592592592592587E-2</v>
      </c>
      <c r="M20" s="558">
        <v>7.3170731707317069E-2</v>
      </c>
    </row>
    <row r="21" spans="1:13">
      <c r="A21" s="555" t="s">
        <v>407</v>
      </c>
      <c r="B21" s="556">
        <v>325</v>
      </c>
      <c r="C21" s="556">
        <v>20</v>
      </c>
      <c r="D21" s="557">
        <v>5.5727554179566562E-2</v>
      </c>
      <c r="E21" s="558">
        <v>0</v>
      </c>
      <c r="F21" s="558">
        <v>1.9230769230769232E-2</v>
      </c>
      <c r="G21" s="558">
        <v>6.6666666666666666E-2</v>
      </c>
      <c r="H21" s="558">
        <v>0.08</v>
      </c>
      <c r="I21" s="558">
        <v>3.4482758620689655E-2</v>
      </c>
      <c r="J21" s="558">
        <v>4.4776119402985072E-2</v>
      </c>
      <c r="K21" s="558">
        <v>0.10810810810810811</v>
      </c>
      <c r="L21" s="558">
        <v>6.3829787234042548E-2</v>
      </c>
      <c r="M21" s="558">
        <v>0.10714285714285714</v>
      </c>
    </row>
    <row r="22" spans="1:13">
      <c r="A22" s="555" t="s">
        <v>408</v>
      </c>
      <c r="B22" s="556">
        <v>280</v>
      </c>
      <c r="C22" s="556">
        <v>35</v>
      </c>
      <c r="D22" s="557">
        <v>0.12903225806451613</v>
      </c>
      <c r="E22" s="558">
        <v>0.1875</v>
      </c>
      <c r="F22" s="558">
        <v>0.15</v>
      </c>
      <c r="G22" s="558">
        <v>0.46153846153846156</v>
      </c>
      <c r="H22" s="558">
        <v>5.8823529411764705E-2</v>
      </c>
      <c r="I22" s="558">
        <v>0.2</v>
      </c>
      <c r="J22" s="558">
        <v>5.7142857142857141E-2</v>
      </c>
      <c r="K22" s="558">
        <v>9.8039215686274508E-2</v>
      </c>
      <c r="L22" s="558">
        <v>6.1224489795918366E-2</v>
      </c>
      <c r="M22" s="558">
        <v>0.18181818181818182</v>
      </c>
    </row>
    <row r="23" spans="1:13">
      <c r="A23" s="555" t="s">
        <v>95</v>
      </c>
      <c r="B23" s="556">
        <v>225</v>
      </c>
      <c r="C23" s="556">
        <v>35</v>
      </c>
      <c r="D23" s="557">
        <v>0.15929203539823009</v>
      </c>
      <c r="E23" s="558">
        <v>0.11764705882352941</v>
      </c>
      <c r="F23" s="558">
        <v>0.35714285714285715</v>
      </c>
      <c r="G23" s="558">
        <v>0.20689655172413793</v>
      </c>
      <c r="H23" s="558">
        <v>0.2</v>
      </c>
      <c r="I23" s="558">
        <v>0.21052631578947367</v>
      </c>
      <c r="J23" s="558">
        <v>0.10344827586206896</v>
      </c>
      <c r="K23" s="558">
        <v>0</v>
      </c>
      <c r="L23" s="558">
        <v>0.15789473684210525</v>
      </c>
      <c r="M23" s="558">
        <v>0.2</v>
      </c>
    </row>
    <row r="24" spans="1:13">
      <c r="A24" s="555" t="s">
        <v>96</v>
      </c>
      <c r="B24" s="556">
        <v>205</v>
      </c>
      <c r="C24" s="556">
        <v>30</v>
      </c>
      <c r="D24" s="557">
        <v>0.1553398058252427</v>
      </c>
      <c r="E24" s="558">
        <v>0.6</v>
      </c>
      <c r="F24" s="558">
        <v>0.13333333333333333</v>
      </c>
      <c r="G24" s="558">
        <v>7.1428571428571425E-2</v>
      </c>
      <c r="H24" s="558">
        <v>0.33333333333333331</v>
      </c>
      <c r="I24" s="558">
        <v>0.33333333333333331</v>
      </c>
      <c r="J24" s="558">
        <v>0.10526315789473684</v>
      </c>
      <c r="K24" s="558">
        <v>0.15789473684210525</v>
      </c>
      <c r="L24" s="558">
        <v>0.1125</v>
      </c>
      <c r="M24" s="558">
        <v>0.2857142857142857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2.75"/>
  <cols>
    <col min="1" max="1" width="38" style="78" customWidth="1"/>
    <col min="2" max="2" width="9.140625" style="78"/>
    <col min="3" max="3" width="12.7109375" style="78" customWidth="1"/>
    <col min="4" max="4" width="13.7109375" style="78" customWidth="1"/>
    <col min="5" max="6" width="9.140625" style="78"/>
    <col min="7" max="7" width="12.7109375" style="78" customWidth="1"/>
    <col min="8" max="8" width="13.7109375" style="78" customWidth="1"/>
    <col min="9" max="16384" width="9.140625" style="78"/>
  </cols>
  <sheetData>
    <row r="1" spans="1:8" ht="13.5" thickBot="1">
      <c r="A1" s="89" t="s">
        <v>371</v>
      </c>
    </row>
    <row r="2" spans="1:8" ht="15" customHeight="1" thickBot="1">
      <c r="A2" s="762" t="s">
        <v>59</v>
      </c>
      <c r="B2" s="763" t="s">
        <v>288</v>
      </c>
      <c r="C2" s="763"/>
      <c r="D2" s="763"/>
      <c r="E2" s="763"/>
      <c r="F2" s="763" t="s">
        <v>289</v>
      </c>
      <c r="G2" s="763"/>
      <c r="H2" s="763"/>
    </row>
    <row r="3" spans="1:8" ht="45.75" thickBot="1">
      <c r="A3" s="762"/>
      <c r="B3" s="391" t="s">
        <v>44</v>
      </c>
      <c r="C3" s="392" t="s">
        <v>114</v>
      </c>
      <c r="D3" s="392" t="s">
        <v>45</v>
      </c>
      <c r="E3" s="393" t="s">
        <v>257</v>
      </c>
      <c r="F3" s="391" t="s">
        <v>44</v>
      </c>
      <c r="G3" s="392" t="s">
        <v>114</v>
      </c>
      <c r="H3" s="393" t="s">
        <v>45</v>
      </c>
    </row>
    <row r="4" spans="1:8" ht="15.75" thickBot="1">
      <c r="A4" s="22" t="s">
        <v>50</v>
      </c>
      <c r="B4" s="207">
        <v>130</v>
      </c>
      <c r="C4" s="394">
        <v>130</v>
      </c>
      <c r="D4" s="394">
        <v>140</v>
      </c>
      <c r="E4" s="395">
        <v>395</v>
      </c>
      <c r="F4" s="208">
        <v>0.32</v>
      </c>
      <c r="G4" s="171">
        <v>0.32</v>
      </c>
      <c r="H4" s="396">
        <v>0.35</v>
      </c>
    </row>
    <row r="5" spans="1:8" ht="15.75" thickBot="1">
      <c r="A5" s="22" t="s">
        <v>51</v>
      </c>
      <c r="B5" s="28">
        <v>20</v>
      </c>
      <c r="C5" s="397">
        <v>80</v>
      </c>
      <c r="D5" s="397">
        <v>160</v>
      </c>
      <c r="E5" s="398">
        <v>260</v>
      </c>
      <c r="F5" s="399">
        <v>0.08</v>
      </c>
      <c r="G5" s="172">
        <v>0.31</v>
      </c>
      <c r="H5" s="400">
        <v>0.61</v>
      </c>
    </row>
    <row r="6" spans="1:8" ht="15.75" thickBot="1">
      <c r="A6" s="22" t="s">
        <v>192</v>
      </c>
      <c r="B6" s="28">
        <v>30</v>
      </c>
      <c r="C6" s="397">
        <v>15</v>
      </c>
      <c r="D6" s="397">
        <v>105</v>
      </c>
      <c r="E6" s="398">
        <v>155</v>
      </c>
      <c r="F6" s="399">
        <v>0.21</v>
      </c>
      <c r="G6" s="172">
        <v>0.1</v>
      </c>
      <c r="H6" s="400">
        <v>0.69</v>
      </c>
    </row>
    <row r="7" spans="1:8" ht="15.75" thickBot="1">
      <c r="A7" s="22" t="s">
        <v>53</v>
      </c>
      <c r="B7" s="28">
        <v>140</v>
      </c>
      <c r="C7" s="397">
        <v>110</v>
      </c>
      <c r="D7" s="397">
        <v>225</v>
      </c>
      <c r="E7" s="398">
        <v>475</v>
      </c>
      <c r="F7" s="399">
        <v>0.28999999999999998</v>
      </c>
      <c r="G7" s="172">
        <v>0.23</v>
      </c>
      <c r="H7" s="400">
        <v>0.47</v>
      </c>
    </row>
    <row r="8" spans="1:8" ht="15.75" thickBot="1">
      <c r="A8" s="22" t="s">
        <v>54</v>
      </c>
      <c r="B8" s="28">
        <v>305</v>
      </c>
      <c r="C8" s="397">
        <v>295</v>
      </c>
      <c r="D8" s="397">
        <v>400</v>
      </c>
      <c r="E8" s="398">
        <v>1000</v>
      </c>
      <c r="F8" s="399">
        <v>0.31</v>
      </c>
      <c r="G8" s="172">
        <v>0.3</v>
      </c>
      <c r="H8" s="400">
        <v>0.4</v>
      </c>
    </row>
    <row r="9" spans="1:8" ht="15.75" thickBot="1">
      <c r="A9" s="22" t="s">
        <v>55</v>
      </c>
      <c r="B9" s="28">
        <v>100</v>
      </c>
      <c r="C9" s="397">
        <v>100</v>
      </c>
      <c r="D9" s="397">
        <v>225</v>
      </c>
      <c r="E9" s="398">
        <v>425</v>
      </c>
      <c r="F9" s="399">
        <v>0.24</v>
      </c>
      <c r="G9" s="172">
        <v>0.23</v>
      </c>
      <c r="H9" s="400">
        <v>0.53</v>
      </c>
    </row>
    <row r="10" spans="1:8" ht="15.75" thickBot="1">
      <c r="A10" s="22" t="s">
        <v>56</v>
      </c>
      <c r="B10" s="28">
        <v>50</v>
      </c>
      <c r="C10" s="397">
        <v>155</v>
      </c>
      <c r="D10" s="397">
        <v>210</v>
      </c>
      <c r="E10" s="398">
        <v>415</v>
      </c>
      <c r="F10" s="399">
        <v>0.13</v>
      </c>
      <c r="G10" s="172">
        <v>0.37</v>
      </c>
      <c r="H10" s="400">
        <v>0.51</v>
      </c>
    </row>
    <row r="11" spans="1:8" ht="15.75" thickBot="1">
      <c r="A11" s="22" t="s">
        <v>57</v>
      </c>
      <c r="B11" s="28">
        <v>125</v>
      </c>
      <c r="C11" s="397">
        <v>150</v>
      </c>
      <c r="D11" s="397">
        <v>190</v>
      </c>
      <c r="E11" s="398">
        <v>465</v>
      </c>
      <c r="F11" s="399">
        <v>0.26</v>
      </c>
      <c r="G11" s="172">
        <v>0.32</v>
      </c>
      <c r="H11" s="400">
        <v>0.41</v>
      </c>
    </row>
    <row r="12" spans="1:8" ht="15.75" thickBot="1">
      <c r="A12" s="22" t="s">
        <v>58</v>
      </c>
      <c r="B12" s="28">
        <v>185</v>
      </c>
      <c r="C12" s="397">
        <v>220</v>
      </c>
      <c r="D12" s="397">
        <v>195</v>
      </c>
      <c r="E12" s="398">
        <v>595</v>
      </c>
      <c r="F12" s="399">
        <v>0.31</v>
      </c>
      <c r="G12" s="172">
        <v>0.37</v>
      </c>
      <c r="H12" s="400">
        <v>0.32</v>
      </c>
    </row>
    <row r="13" spans="1:8" ht="15.75" thickBot="1">
      <c r="A13" s="22" t="s">
        <v>34</v>
      </c>
      <c r="B13" s="29">
        <v>1090</v>
      </c>
      <c r="C13" s="401">
        <v>1265</v>
      </c>
      <c r="D13" s="401">
        <v>1865</v>
      </c>
      <c r="E13" s="402">
        <v>4220</v>
      </c>
      <c r="F13" s="209">
        <v>0.26</v>
      </c>
      <c r="G13" s="204">
        <v>0.3</v>
      </c>
      <c r="H13" s="403">
        <v>0.44</v>
      </c>
    </row>
    <row r="14" spans="1:8">
      <c r="A14" s="89"/>
    </row>
  </sheetData>
  <mergeCells count="3">
    <mergeCell ref="A2:A3"/>
    <mergeCell ref="F2:H2"/>
    <mergeCell ref="B2:E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2" sqref="C2:C6"/>
    </sheetView>
  </sheetViews>
  <sheetFormatPr defaultRowHeight="15.75"/>
  <cols>
    <col min="1" max="1" width="17.85546875" style="51" customWidth="1"/>
    <col min="2" max="2" width="17.28515625" style="51" customWidth="1"/>
    <col min="3" max="3" width="19.85546875" style="51" customWidth="1"/>
    <col min="4" max="4" width="20.7109375" style="51" customWidth="1"/>
    <col min="5" max="6" width="9.140625" style="51"/>
    <col min="7" max="7" width="16.42578125" style="51" customWidth="1"/>
    <col min="8" max="16384" width="9.140625" style="51"/>
  </cols>
  <sheetData>
    <row r="1" spans="1:7" ht="16.5" thickBot="1">
      <c r="A1" s="1" t="s">
        <v>236</v>
      </c>
    </row>
    <row r="2" spans="1:7" ht="15.6" customHeight="1">
      <c r="A2" s="624" t="s">
        <v>237</v>
      </c>
      <c r="B2" s="612" t="s">
        <v>238</v>
      </c>
      <c r="C2" s="624" t="s">
        <v>395</v>
      </c>
      <c r="D2" s="624" t="s">
        <v>239</v>
      </c>
      <c r="E2" s="615"/>
      <c r="F2" s="616"/>
      <c r="G2" s="617"/>
    </row>
    <row r="3" spans="1:7">
      <c r="A3" s="625"/>
      <c r="B3" s="613"/>
      <c r="C3" s="625"/>
      <c r="D3" s="625"/>
      <c r="E3" s="618"/>
      <c r="F3" s="619"/>
      <c r="G3" s="620"/>
    </row>
    <row r="4" spans="1:7">
      <c r="A4" s="625"/>
      <c r="B4" s="613"/>
      <c r="C4" s="625"/>
      <c r="D4" s="625"/>
      <c r="E4" s="606" t="s">
        <v>8</v>
      </c>
      <c r="F4" s="607"/>
      <c r="G4" s="608"/>
    </row>
    <row r="5" spans="1:7" ht="16.5" thickBot="1">
      <c r="A5" s="625"/>
      <c r="B5" s="613"/>
      <c r="C5" s="625"/>
      <c r="D5" s="625"/>
      <c r="E5" s="621" t="s">
        <v>240</v>
      </c>
      <c r="F5" s="622"/>
      <c r="G5" s="623"/>
    </row>
    <row r="6" spans="1:7" ht="87" thickBot="1">
      <c r="A6" s="626"/>
      <c r="B6" s="614"/>
      <c r="C6" s="626"/>
      <c r="D6" s="626"/>
      <c r="E6" s="55" t="s">
        <v>12</v>
      </c>
      <c r="F6" s="55" t="s">
        <v>13</v>
      </c>
      <c r="G6" s="55" t="s">
        <v>241</v>
      </c>
    </row>
    <row r="7" spans="1:7" ht="16.5" thickBot="1">
      <c r="A7" s="612" t="s">
        <v>2</v>
      </c>
      <c r="B7" s="11" t="s">
        <v>242</v>
      </c>
      <c r="C7" s="52">
        <v>2360</v>
      </c>
      <c r="D7" s="53">
        <v>8.5999999999999993E-2</v>
      </c>
      <c r="E7" s="52">
        <v>1870</v>
      </c>
      <c r="F7" s="53">
        <v>6.8000000000000005E-2</v>
      </c>
      <c r="G7" s="54">
        <v>0.65</v>
      </c>
    </row>
    <row r="8" spans="1:7" ht="16.5" thickBot="1">
      <c r="A8" s="613"/>
      <c r="B8" s="11" t="s">
        <v>45</v>
      </c>
      <c r="C8" s="52">
        <v>1870</v>
      </c>
      <c r="D8" s="53">
        <v>6.8000000000000005E-2</v>
      </c>
      <c r="E8" s="52">
        <v>995</v>
      </c>
      <c r="F8" s="53">
        <v>3.5999999999999997E-2</v>
      </c>
      <c r="G8" s="54">
        <v>0.35</v>
      </c>
    </row>
    <row r="9" spans="1:7" ht="16.5" thickBot="1">
      <c r="A9" s="614"/>
      <c r="B9" s="11" t="s">
        <v>34</v>
      </c>
      <c r="C9" s="52">
        <v>4230</v>
      </c>
      <c r="D9" s="53">
        <v>0.154</v>
      </c>
      <c r="E9" s="52">
        <v>2860</v>
      </c>
      <c r="F9" s="53">
        <v>0.104</v>
      </c>
      <c r="G9" s="54">
        <v>1</v>
      </c>
    </row>
    <row r="10" spans="1:7" ht="16.5" thickBot="1">
      <c r="A10" s="600"/>
      <c r="B10" s="601"/>
      <c r="C10" s="601"/>
      <c r="D10" s="601"/>
      <c r="E10" s="601"/>
      <c r="F10" s="601"/>
      <c r="G10" s="602"/>
    </row>
    <row r="11" spans="1:7" ht="16.5" thickBot="1">
      <c r="A11" s="612" t="s">
        <v>3</v>
      </c>
      <c r="B11" s="11" t="s">
        <v>242</v>
      </c>
      <c r="C11" s="52">
        <v>2415</v>
      </c>
      <c r="D11" s="53">
        <v>7.0999999999999994E-2</v>
      </c>
      <c r="E11" s="52">
        <v>1935</v>
      </c>
      <c r="F11" s="53">
        <v>5.7000000000000002E-2</v>
      </c>
      <c r="G11" s="54">
        <v>0.62</v>
      </c>
    </row>
    <row r="12" spans="1:7" ht="16.5" thickBot="1">
      <c r="A12" s="613"/>
      <c r="B12" s="11" t="s">
        <v>45</v>
      </c>
      <c r="C12" s="52">
        <v>2060</v>
      </c>
      <c r="D12" s="53">
        <v>0.06</v>
      </c>
      <c r="E12" s="52">
        <v>1180</v>
      </c>
      <c r="F12" s="53">
        <v>3.5000000000000003E-2</v>
      </c>
      <c r="G12" s="54">
        <v>0.38</v>
      </c>
    </row>
    <row r="13" spans="1:7" ht="16.5" thickBot="1">
      <c r="A13" s="614"/>
      <c r="B13" s="11" t="s">
        <v>34</v>
      </c>
      <c r="C13" s="52">
        <v>4475</v>
      </c>
      <c r="D13" s="53">
        <v>0.13100000000000001</v>
      </c>
      <c r="E13" s="52">
        <v>3110</v>
      </c>
      <c r="F13" s="53">
        <v>9.0999999999999998E-2</v>
      </c>
      <c r="G13" s="54">
        <v>1</v>
      </c>
    </row>
    <row r="14" spans="1:7" ht="16.5" thickBot="1">
      <c r="A14" s="600"/>
      <c r="B14" s="601"/>
      <c r="C14" s="601"/>
      <c r="D14" s="601"/>
      <c r="E14" s="601"/>
      <c r="F14" s="601"/>
      <c r="G14" s="602"/>
    </row>
    <row r="15" spans="1:7" ht="16.5" thickBot="1">
      <c r="A15" s="612" t="s">
        <v>4</v>
      </c>
      <c r="B15" s="11" t="s">
        <v>242</v>
      </c>
      <c r="C15" s="52">
        <v>2335</v>
      </c>
      <c r="D15" s="53">
        <v>7.0000000000000007E-2</v>
      </c>
      <c r="E15" s="52">
        <v>1945</v>
      </c>
      <c r="F15" s="53">
        <v>5.8000000000000003E-2</v>
      </c>
      <c r="G15" s="54">
        <v>0.62</v>
      </c>
    </row>
    <row r="16" spans="1:7" ht="16.5" thickBot="1">
      <c r="A16" s="613"/>
      <c r="B16" s="11" t="s">
        <v>45</v>
      </c>
      <c r="C16" s="52">
        <v>1960</v>
      </c>
      <c r="D16" s="53">
        <v>5.8000000000000003E-2</v>
      </c>
      <c r="E16" s="52">
        <v>1180</v>
      </c>
      <c r="F16" s="53">
        <v>3.5000000000000003E-2</v>
      </c>
      <c r="G16" s="54">
        <v>0.38</v>
      </c>
    </row>
    <row r="17" spans="1:7" ht="16.5" thickBot="1">
      <c r="A17" s="614"/>
      <c r="B17" s="11" t="s">
        <v>34</v>
      </c>
      <c r="C17" s="52">
        <v>4295</v>
      </c>
      <c r="D17" s="53">
        <v>0.128</v>
      </c>
      <c r="E17" s="52">
        <v>3125</v>
      </c>
      <c r="F17" s="53">
        <v>9.2999999999999999E-2</v>
      </c>
      <c r="G17" s="54">
        <v>1</v>
      </c>
    </row>
    <row r="18" spans="1:7" ht="16.5" thickBot="1">
      <c r="A18" s="600"/>
      <c r="B18" s="601"/>
      <c r="C18" s="601"/>
      <c r="D18" s="601"/>
      <c r="E18" s="601"/>
      <c r="F18" s="601"/>
      <c r="G18" s="602"/>
    </row>
    <row r="19" spans="1:7" ht="16.5" thickBot="1">
      <c r="A19" s="612" t="s">
        <v>5</v>
      </c>
      <c r="B19" s="11" t="s">
        <v>242</v>
      </c>
      <c r="C19" s="52">
        <v>2155</v>
      </c>
      <c r="D19" s="53">
        <v>5.3999999999999999E-2</v>
      </c>
      <c r="E19" s="52">
        <v>1940</v>
      </c>
      <c r="F19" s="53">
        <v>4.9000000000000002E-2</v>
      </c>
      <c r="G19" s="54">
        <v>0.55000000000000004</v>
      </c>
    </row>
    <row r="20" spans="1:7" ht="16.5" thickBot="1">
      <c r="A20" s="613"/>
      <c r="B20" s="11" t="s">
        <v>45</v>
      </c>
      <c r="C20" s="52">
        <v>2085</v>
      </c>
      <c r="D20" s="53">
        <v>5.2999999999999999E-2</v>
      </c>
      <c r="E20" s="52">
        <v>1575</v>
      </c>
      <c r="F20" s="53">
        <v>0.04</v>
      </c>
      <c r="G20" s="54">
        <v>0.45</v>
      </c>
    </row>
    <row r="21" spans="1:7" ht="16.5" thickBot="1">
      <c r="A21" s="614"/>
      <c r="B21" s="11" t="s">
        <v>34</v>
      </c>
      <c r="C21" s="52">
        <v>4235</v>
      </c>
      <c r="D21" s="53">
        <v>0.107</v>
      </c>
      <c r="E21" s="52">
        <v>3510</v>
      </c>
      <c r="F21" s="53">
        <v>8.8999999999999996E-2</v>
      </c>
      <c r="G21" s="54">
        <v>1</v>
      </c>
    </row>
    <row r="22" spans="1:7" ht="16.5" thickBot="1">
      <c r="A22" s="600"/>
      <c r="B22" s="601"/>
      <c r="C22" s="601"/>
      <c r="D22" s="601"/>
      <c r="E22" s="601"/>
      <c r="F22" s="601"/>
      <c r="G22" s="602"/>
    </row>
    <row r="23" spans="1:7" ht="16.5" thickBot="1">
      <c r="A23" s="612" t="s">
        <v>6</v>
      </c>
      <c r="B23" s="11" t="s">
        <v>242</v>
      </c>
      <c r="C23" s="52">
        <v>1875</v>
      </c>
      <c r="D23" s="53">
        <v>4.3999999999999997E-2</v>
      </c>
      <c r="E23" s="52">
        <v>1875</v>
      </c>
      <c r="F23" s="53">
        <v>4.3999999999999997E-2</v>
      </c>
      <c r="G23" s="54">
        <v>0.54</v>
      </c>
    </row>
    <row r="24" spans="1:7" ht="16.5" thickBot="1">
      <c r="A24" s="613"/>
      <c r="B24" s="11" t="s">
        <v>45</v>
      </c>
      <c r="C24" s="52">
        <v>1605</v>
      </c>
      <c r="D24" s="53">
        <v>3.7999999999999999E-2</v>
      </c>
      <c r="E24" s="52">
        <v>1605</v>
      </c>
      <c r="F24" s="53">
        <v>3.7999999999999999E-2</v>
      </c>
      <c r="G24" s="54">
        <v>0.46</v>
      </c>
    </row>
    <row r="25" spans="1:7" ht="16.5" thickBot="1">
      <c r="A25" s="614"/>
      <c r="B25" s="11" t="s">
        <v>34</v>
      </c>
      <c r="C25" s="52">
        <v>3480</v>
      </c>
      <c r="D25" s="53">
        <v>8.1000000000000003E-2</v>
      </c>
      <c r="E25" s="52">
        <v>3480</v>
      </c>
      <c r="F25" s="53">
        <v>8.1000000000000003E-2</v>
      </c>
      <c r="G25" s="54">
        <v>1</v>
      </c>
    </row>
    <row r="26" spans="1:7" ht="16.5" thickBot="1">
      <c r="A26" s="600"/>
      <c r="B26" s="601"/>
      <c r="C26" s="601"/>
      <c r="D26" s="601"/>
      <c r="E26" s="601"/>
      <c r="F26" s="601"/>
      <c r="G26" s="602"/>
    </row>
    <row r="27" spans="1:7" ht="16.5" thickBot="1">
      <c r="A27" s="612" t="s">
        <v>7</v>
      </c>
      <c r="B27" s="11" t="s">
        <v>242</v>
      </c>
      <c r="C27" s="52">
        <v>1335</v>
      </c>
      <c r="D27" s="53">
        <v>3.2000000000000001E-2</v>
      </c>
      <c r="E27" s="603" t="s">
        <v>17</v>
      </c>
      <c r="F27" s="604"/>
      <c r="G27" s="605"/>
    </row>
    <row r="28" spans="1:7" ht="16.5" thickBot="1">
      <c r="A28" s="613"/>
      <c r="B28" s="11" t="s">
        <v>45</v>
      </c>
      <c r="C28" s="52">
        <v>780</v>
      </c>
      <c r="D28" s="53">
        <v>1.9E-2</v>
      </c>
      <c r="E28" s="606"/>
      <c r="F28" s="607"/>
      <c r="G28" s="608"/>
    </row>
    <row r="29" spans="1:7" ht="16.5" thickBot="1">
      <c r="A29" s="614"/>
      <c r="B29" s="11" t="s">
        <v>34</v>
      </c>
      <c r="C29" s="52">
        <v>2120</v>
      </c>
      <c r="D29" s="53">
        <v>5.0999999999999997E-2</v>
      </c>
      <c r="E29" s="609"/>
      <c r="F29" s="610"/>
      <c r="G29" s="611"/>
    </row>
    <row r="31" spans="1:7">
      <c r="A31" s="4"/>
    </row>
  </sheetData>
  <mergeCells count="20">
    <mergeCell ref="A11:A13"/>
    <mergeCell ref="A2:A6"/>
    <mergeCell ref="A14:G14"/>
    <mergeCell ref="A18:G18"/>
    <mergeCell ref="E2:G2"/>
    <mergeCell ref="E3:G3"/>
    <mergeCell ref="E4:G4"/>
    <mergeCell ref="E5:G5"/>
    <mergeCell ref="A10:G10"/>
    <mergeCell ref="B2:B6"/>
    <mergeCell ref="C2:C6"/>
    <mergeCell ref="D2:D6"/>
    <mergeCell ref="A7:A9"/>
    <mergeCell ref="A26:G26"/>
    <mergeCell ref="E27:G29"/>
    <mergeCell ref="A15:A17"/>
    <mergeCell ref="A19:A21"/>
    <mergeCell ref="A23:A25"/>
    <mergeCell ref="A27:A29"/>
    <mergeCell ref="A22:G22"/>
  </mergeCells>
  <phoneticPr fontId="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6" sqref="B6"/>
    </sheetView>
  </sheetViews>
  <sheetFormatPr defaultRowHeight="15.75"/>
  <cols>
    <col min="1" max="1" width="19.42578125" style="51" customWidth="1"/>
    <col min="2" max="2" width="48.42578125" style="51" customWidth="1"/>
    <col min="3" max="3" width="54.28515625" style="51" customWidth="1"/>
    <col min="4" max="16384" width="9.140625" style="51"/>
  </cols>
  <sheetData>
    <row r="1" spans="1:6">
      <c r="A1" s="1" t="s">
        <v>373</v>
      </c>
    </row>
    <row r="2" spans="1:6" ht="16.5" thickBot="1">
      <c r="A2" s="90"/>
      <c r="B2" s="150"/>
      <c r="C2" s="149"/>
    </row>
    <row r="3" spans="1:6" ht="32.25" thickBot="1">
      <c r="A3" s="141" t="s">
        <v>290</v>
      </c>
      <c r="B3" s="147" t="s">
        <v>291</v>
      </c>
      <c r="C3" s="119" t="s">
        <v>292</v>
      </c>
      <c r="F3" s="148"/>
    </row>
    <row r="4" spans="1:6">
      <c r="A4" s="764" t="s">
        <v>293</v>
      </c>
      <c r="B4" s="142" t="s">
        <v>92</v>
      </c>
      <c r="C4" s="140" t="s">
        <v>299</v>
      </c>
    </row>
    <row r="5" spans="1:6">
      <c r="A5" s="765"/>
      <c r="B5" s="143" t="s">
        <v>294</v>
      </c>
      <c r="C5" s="140" t="s">
        <v>248</v>
      </c>
    </row>
    <row r="6" spans="1:6">
      <c r="A6" s="765"/>
      <c r="B6" s="143" t="s">
        <v>295</v>
      </c>
      <c r="C6" s="140" t="s">
        <v>300</v>
      </c>
    </row>
    <row r="7" spans="1:6" ht="30">
      <c r="A7" s="765"/>
      <c r="B7" s="143" t="s">
        <v>296</v>
      </c>
      <c r="C7" s="140" t="s">
        <v>301</v>
      </c>
    </row>
    <row r="8" spans="1:6" ht="30">
      <c r="A8" s="765"/>
      <c r="B8" s="143" t="s">
        <v>297</v>
      </c>
      <c r="C8" s="140" t="s">
        <v>302</v>
      </c>
    </row>
    <row r="9" spans="1:6">
      <c r="A9" s="765"/>
      <c r="B9" s="143" t="s">
        <v>298</v>
      </c>
      <c r="C9" s="140" t="s">
        <v>303</v>
      </c>
    </row>
    <row r="10" spans="1:6" ht="60.75" thickBot="1">
      <c r="A10" s="766"/>
      <c r="B10" s="145" t="s">
        <v>87</v>
      </c>
      <c r="C10" s="140" t="s">
        <v>304</v>
      </c>
    </row>
    <row r="11" spans="1:6" ht="30.75" thickBot="1">
      <c r="A11" s="764" t="s">
        <v>305</v>
      </c>
      <c r="B11" s="146" t="s">
        <v>306</v>
      </c>
      <c r="C11" s="767" t="s">
        <v>83</v>
      </c>
    </row>
    <row r="12" spans="1:6" ht="30.75" thickBot="1">
      <c r="A12" s="765"/>
      <c r="B12" s="143" t="s">
        <v>307</v>
      </c>
      <c r="C12" s="767"/>
    </row>
    <row r="13" spans="1:6" ht="16.5" thickBot="1">
      <c r="A13" s="765"/>
      <c r="B13" s="143" t="s">
        <v>308</v>
      </c>
      <c r="C13" s="767"/>
    </row>
    <row r="14" spans="1:6" ht="16.5" thickBot="1">
      <c r="A14" s="765"/>
      <c r="B14" s="143" t="s">
        <v>96</v>
      </c>
      <c r="C14" s="767"/>
    </row>
    <row r="15" spans="1:6" ht="16.5" thickBot="1">
      <c r="A15" s="765"/>
      <c r="B15" s="143" t="s">
        <v>309</v>
      </c>
      <c r="C15" s="767"/>
    </row>
    <row r="16" spans="1:6" ht="16.5" thickBot="1">
      <c r="A16" s="765"/>
      <c r="B16" s="143" t="s">
        <v>310</v>
      </c>
      <c r="C16" s="767"/>
    </row>
    <row r="17" spans="1:3" ht="16.5" thickBot="1">
      <c r="A17" s="766"/>
      <c r="B17" s="144"/>
      <c r="C17" s="767"/>
    </row>
    <row r="18" spans="1:3">
      <c r="A18" s="4"/>
    </row>
  </sheetData>
  <mergeCells count="3">
    <mergeCell ref="A4:A10"/>
    <mergeCell ref="A11:A17"/>
    <mergeCell ref="C11:C17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H5" sqref="H5"/>
    </sheetView>
  </sheetViews>
  <sheetFormatPr defaultRowHeight="15.75"/>
  <cols>
    <col min="1" max="1" width="55.7109375" style="51" customWidth="1"/>
    <col min="2" max="2" width="11.7109375" style="51" customWidth="1"/>
    <col min="3" max="3" width="11.85546875" style="51" customWidth="1"/>
    <col min="4" max="4" width="10.5703125" style="51" customWidth="1"/>
    <col min="5" max="5" width="9.140625" style="51"/>
    <col min="6" max="6" width="12" style="51" customWidth="1"/>
    <col min="7" max="7" width="11.28515625" style="51" customWidth="1"/>
    <col min="8" max="9" width="9.140625" style="51"/>
    <col min="10" max="10" width="11.28515625" style="51" customWidth="1"/>
    <col min="11" max="11" width="11.42578125" style="51" customWidth="1"/>
    <col min="12" max="16384" width="9.140625" style="51"/>
  </cols>
  <sheetData>
    <row r="1" spans="1:11" ht="16.5" thickBot="1">
      <c r="A1" s="91" t="s">
        <v>372</v>
      </c>
    </row>
    <row r="2" spans="1:11" ht="16.5" thickBot="1">
      <c r="A2" s="773" t="s">
        <v>97</v>
      </c>
      <c r="B2" s="772" t="s">
        <v>396</v>
      </c>
      <c r="C2" s="770"/>
      <c r="D2" s="768" t="s">
        <v>318</v>
      </c>
      <c r="E2" s="769"/>
      <c r="F2" s="771"/>
      <c r="G2" s="771"/>
      <c r="H2" s="770"/>
      <c r="I2" s="768" t="s">
        <v>238</v>
      </c>
      <c r="J2" s="769"/>
      <c r="K2" s="770"/>
    </row>
    <row r="3" spans="1:11" ht="63.75" thickBot="1">
      <c r="A3" s="774"/>
      <c r="B3" s="64" t="s">
        <v>405</v>
      </c>
      <c r="C3" s="123" t="s">
        <v>399</v>
      </c>
      <c r="D3" s="131" t="s">
        <v>320</v>
      </c>
      <c r="E3" s="64" t="s">
        <v>319</v>
      </c>
      <c r="F3" s="123" t="s">
        <v>321</v>
      </c>
      <c r="G3" s="64" t="s">
        <v>70</v>
      </c>
      <c r="H3" s="64" t="s">
        <v>71</v>
      </c>
      <c r="I3" s="153" t="s">
        <v>72</v>
      </c>
      <c r="J3" s="64" t="s">
        <v>73</v>
      </c>
      <c r="K3" s="123" t="s">
        <v>74</v>
      </c>
    </row>
    <row r="4" spans="1:11" ht="16.5" thickBot="1">
      <c r="A4" s="67" t="s">
        <v>75</v>
      </c>
      <c r="B4" s="154">
        <v>3005</v>
      </c>
      <c r="C4" s="124">
        <v>0.13</v>
      </c>
      <c r="D4" s="132">
        <v>100</v>
      </c>
      <c r="E4" s="152">
        <v>3.3000000000000002E-2</v>
      </c>
      <c r="F4" s="163">
        <v>0</v>
      </c>
      <c r="G4" s="152">
        <v>1E-3</v>
      </c>
      <c r="H4" s="157">
        <v>3.4000000000000002E-2</v>
      </c>
      <c r="I4" s="160">
        <v>0.41599999999999998</v>
      </c>
      <c r="J4" s="152">
        <v>0.02</v>
      </c>
      <c r="K4" s="157">
        <v>0.56399999999999995</v>
      </c>
    </row>
    <row r="5" spans="1:11" ht="16.5" thickBot="1">
      <c r="A5" s="67" t="s">
        <v>76</v>
      </c>
      <c r="B5" s="155">
        <v>2990</v>
      </c>
      <c r="C5" s="125">
        <v>0.13</v>
      </c>
      <c r="D5" s="133">
        <v>1200</v>
      </c>
      <c r="E5" s="151">
        <v>0.40100000000000002</v>
      </c>
      <c r="F5" s="155">
        <v>15</v>
      </c>
      <c r="G5" s="151">
        <v>5.0000000000000001E-3</v>
      </c>
      <c r="H5" s="158">
        <v>0.40600000000000003</v>
      </c>
      <c r="I5" s="161">
        <v>0.61199999999999999</v>
      </c>
      <c r="J5" s="151">
        <v>1.2E-2</v>
      </c>
      <c r="K5" s="158">
        <v>0.377</v>
      </c>
    </row>
    <row r="6" spans="1:11" ht="16.5" thickBot="1">
      <c r="A6" s="67" t="s">
        <v>77</v>
      </c>
      <c r="B6" s="155">
        <v>2195</v>
      </c>
      <c r="C6" s="125">
        <v>0.1</v>
      </c>
      <c r="D6" s="133">
        <v>245</v>
      </c>
      <c r="E6" s="151">
        <v>0.112</v>
      </c>
      <c r="F6" s="155">
        <v>40</v>
      </c>
      <c r="G6" s="151">
        <v>1.9E-2</v>
      </c>
      <c r="H6" s="158">
        <v>0.13100000000000001</v>
      </c>
      <c r="I6" s="161">
        <v>0.104</v>
      </c>
      <c r="J6" s="151">
        <v>0.14199999999999999</v>
      </c>
      <c r="K6" s="158">
        <v>0.753</v>
      </c>
    </row>
    <row r="7" spans="1:11" ht="16.5" thickBot="1">
      <c r="A7" s="67" t="s">
        <v>78</v>
      </c>
      <c r="B7" s="155">
        <v>2155</v>
      </c>
      <c r="C7" s="125">
        <v>0.09</v>
      </c>
      <c r="D7" s="133">
        <v>70</v>
      </c>
      <c r="E7" s="151">
        <v>3.2000000000000001E-2</v>
      </c>
      <c r="F7" s="155">
        <v>15</v>
      </c>
      <c r="G7" s="151">
        <v>7.0000000000000001E-3</v>
      </c>
      <c r="H7" s="158">
        <v>3.7999999999999999E-2</v>
      </c>
      <c r="I7" s="161">
        <v>0.39</v>
      </c>
      <c r="J7" s="151">
        <v>0.17100000000000001</v>
      </c>
      <c r="K7" s="158">
        <v>0.439</v>
      </c>
    </row>
    <row r="8" spans="1:11" ht="16.5" thickBot="1">
      <c r="A8" s="67" t="s">
        <v>79</v>
      </c>
      <c r="B8" s="155">
        <v>2025</v>
      </c>
      <c r="C8" s="125">
        <v>0.09</v>
      </c>
      <c r="D8" s="133">
        <v>115</v>
      </c>
      <c r="E8" s="151">
        <v>5.7000000000000002E-2</v>
      </c>
      <c r="F8" s="155">
        <v>20</v>
      </c>
      <c r="G8" s="151">
        <v>8.9999999999999993E-3</v>
      </c>
      <c r="H8" s="158">
        <v>6.7000000000000004E-2</v>
      </c>
      <c r="I8" s="161">
        <v>0.41499999999999998</v>
      </c>
      <c r="J8" s="151">
        <v>0.14099999999999999</v>
      </c>
      <c r="K8" s="158">
        <v>0.44400000000000001</v>
      </c>
    </row>
    <row r="9" spans="1:11" ht="16.5" thickBot="1">
      <c r="A9" s="67" t="s">
        <v>80</v>
      </c>
      <c r="B9" s="155">
        <v>1855</v>
      </c>
      <c r="C9" s="125">
        <v>0.08</v>
      </c>
      <c r="D9" s="133">
        <v>230</v>
      </c>
      <c r="E9" s="151">
        <v>0.124</v>
      </c>
      <c r="F9" s="155">
        <v>80</v>
      </c>
      <c r="G9" s="151">
        <v>4.2999999999999997E-2</v>
      </c>
      <c r="H9" s="158">
        <v>0.16700000000000001</v>
      </c>
      <c r="I9" s="161">
        <v>0.18099999999999999</v>
      </c>
      <c r="J9" s="151">
        <v>0.255</v>
      </c>
      <c r="K9" s="158">
        <v>0.56499999999999995</v>
      </c>
    </row>
    <row r="10" spans="1:11" ht="16.5" thickBot="1">
      <c r="A10" s="67" t="s">
        <v>81</v>
      </c>
      <c r="B10" s="155">
        <v>1600</v>
      </c>
      <c r="C10" s="125">
        <v>7.0000000000000007E-2</v>
      </c>
      <c r="D10" s="133">
        <v>85</v>
      </c>
      <c r="E10" s="151">
        <v>5.1999999999999998E-2</v>
      </c>
      <c r="F10" s="155">
        <v>25</v>
      </c>
      <c r="G10" s="151">
        <v>1.6E-2</v>
      </c>
      <c r="H10" s="158">
        <v>6.8000000000000005E-2</v>
      </c>
      <c r="I10" s="161">
        <v>9.2999999999999999E-2</v>
      </c>
      <c r="J10" s="151">
        <v>0.23100000000000001</v>
      </c>
      <c r="K10" s="158">
        <v>0.67600000000000005</v>
      </c>
    </row>
    <row r="11" spans="1:11" ht="16.5" thickBot="1">
      <c r="A11" s="67" t="s">
        <v>82</v>
      </c>
      <c r="B11" s="155">
        <v>1475</v>
      </c>
      <c r="C11" s="125">
        <v>0.06</v>
      </c>
      <c r="D11" s="133">
        <v>60</v>
      </c>
      <c r="E11" s="151">
        <v>4.1000000000000002E-2</v>
      </c>
      <c r="F11" s="155">
        <v>5</v>
      </c>
      <c r="G11" s="151">
        <v>3.0000000000000001E-3</v>
      </c>
      <c r="H11" s="158">
        <v>4.3999999999999997E-2</v>
      </c>
      <c r="I11" s="161">
        <v>0.154</v>
      </c>
      <c r="J11" s="151">
        <v>6.2E-2</v>
      </c>
      <c r="K11" s="158">
        <v>0.78500000000000003</v>
      </c>
    </row>
    <row r="12" spans="1:11" ht="16.5" thickBot="1">
      <c r="A12" s="67" t="s">
        <v>83</v>
      </c>
      <c r="B12" s="155">
        <v>1320</v>
      </c>
      <c r="C12" s="125">
        <v>0.06</v>
      </c>
      <c r="D12" s="133">
        <v>25</v>
      </c>
      <c r="E12" s="151">
        <v>1.9E-2</v>
      </c>
      <c r="F12" s="155">
        <v>985</v>
      </c>
      <c r="G12" s="151">
        <v>0.745</v>
      </c>
      <c r="H12" s="158">
        <v>0.76400000000000001</v>
      </c>
      <c r="I12" s="161">
        <v>0</v>
      </c>
      <c r="J12" s="151">
        <v>0.97499999999999998</v>
      </c>
      <c r="K12" s="158">
        <v>2.5000000000000001E-2</v>
      </c>
    </row>
    <row r="13" spans="1:11" ht="16.5" thickBot="1">
      <c r="A13" s="67" t="s">
        <v>84</v>
      </c>
      <c r="B13" s="155">
        <v>1205</v>
      </c>
      <c r="C13" s="125">
        <v>0.05</v>
      </c>
      <c r="D13" s="133">
        <v>320</v>
      </c>
      <c r="E13" s="151">
        <v>0.26700000000000002</v>
      </c>
      <c r="F13" s="155">
        <v>35</v>
      </c>
      <c r="G13" s="151">
        <v>2.9000000000000001E-2</v>
      </c>
      <c r="H13" s="158">
        <v>0.29599999999999999</v>
      </c>
      <c r="I13" s="161">
        <v>8.0000000000000002E-3</v>
      </c>
      <c r="J13" s="151">
        <v>9.8000000000000004E-2</v>
      </c>
      <c r="K13" s="158">
        <v>0.89300000000000002</v>
      </c>
    </row>
    <row r="14" spans="1:11" ht="16.5" thickBot="1">
      <c r="A14" s="67" t="s">
        <v>85</v>
      </c>
      <c r="B14" s="155">
        <v>985</v>
      </c>
      <c r="C14" s="125">
        <v>0.04</v>
      </c>
      <c r="D14" s="133">
        <v>10</v>
      </c>
      <c r="E14" s="151">
        <v>1.2E-2</v>
      </c>
      <c r="F14" s="155">
        <v>5</v>
      </c>
      <c r="G14" s="151">
        <v>4.0000000000000001E-3</v>
      </c>
      <c r="H14" s="158">
        <v>1.6E-2</v>
      </c>
      <c r="I14" s="161">
        <v>0.313</v>
      </c>
      <c r="J14" s="151">
        <v>0.25</v>
      </c>
      <c r="K14" s="158">
        <v>0.438</v>
      </c>
    </row>
    <row r="15" spans="1:11" ht="16.5" thickBot="1">
      <c r="A15" s="67" t="s">
        <v>86</v>
      </c>
      <c r="B15" s="155">
        <v>865</v>
      </c>
      <c r="C15" s="125">
        <v>0.04</v>
      </c>
      <c r="D15" s="133">
        <v>20</v>
      </c>
      <c r="E15" s="151">
        <v>2.5000000000000001E-2</v>
      </c>
      <c r="F15" s="155">
        <v>5</v>
      </c>
      <c r="G15" s="151">
        <v>6.0000000000000001E-3</v>
      </c>
      <c r="H15" s="158">
        <v>3.1E-2</v>
      </c>
      <c r="I15" s="161">
        <v>0.25900000000000001</v>
      </c>
      <c r="J15" s="151">
        <v>0.185</v>
      </c>
      <c r="K15" s="158">
        <v>0.55600000000000005</v>
      </c>
    </row>
    <row r="16" spans="1:11" ht="16.5" thickBot="1">
      <c r="A16" s="156" t="s">
        <v>87</v>
      </c>
      <c r="B16" s="155">
        <v>475</v>
      </c>
      <c r="C16" s="125">
        <v>0.02</v>
      </c>
      <c r="D16" s="133">
        <v>5</v>
      </c>
      <c r="E16" s="151">
        <v>1.0999999999999999E-2</v>
      </c>
      <c r="F16" s="155">
        <v>0</v>
      </c>
      <c r="G16" s="151">
        <v>0</v>
      </c>
      <c r="H16" s="158">
        <v>1.0999999999999999E-2</v>
      </c>
      <c r="I16" s="161">
        <v>0</v>
      </c>
      <c r="J16" s="151">
        <v>0</v>
      </c>
      <c r="K16" s="158">
        <v>1</v>
      </c>
    </row>
    <row r="17" spans="1:11" ht="16.5" thickBot="1">
      <c r="A17" s="67" t="s">
        <v>88</v>
      </c>
      <c r="B17" s="155">
        <v>470</v>
      </c>
      <c r="C17" s="125">
        <v>0.02</v>
      </c>
      <c r="D17" s="133">
        <v>65</v>
      </c>
      <c r="E17" s="151">
        <v>0.14099999999999999</v>
      </c>
      <c r="F17" s="155">
        <v>5</v>
      </c>
      <c r="G17" s="151">
        <v>6.0000000000000001E-3</v>
      </c>
      <c r="H17" s="158">
        <v>0.14699999999999999</v>
      </c>
      <c r="I17" s="161">
        <v>0.11600000000000001</v>
      </c>
      <c r="J17" s="151">
        <v>4.2999999999999997E-2</v>
      </c>
      <c r="K17" s="158">
        <v>0.84099999999999997</v>
      </c>
    </row>
    <row r="18" spans="1:11" ht="16.5" thickBot="1">
      <c r="A18" s="67" t="s">
        <v>89</v>
      </c>
      <c r="B18" s="155">
        <v>460</v>
      </c>
      <c r="C18" s="125">
        <v>0.02</v>
      </c>
      <c r="D18" s="133">
        <v>10</v>
      </c>
      <c r="E18" s="151">
        <v>2.5999999999999999E-2</v>
      </c>
      <c r="F18" s="155">
        <v>0</v>
      </c>
      <c r="G18" s="151">
        <v>0</v>
      </c>
      <c r="H18" s="158">
        <v>2.5999999999999999E-2</v>
      </c>
      <c r="I18" s="161">
        <v>0.41699999999999998</v>
      </c>
      <c r="J18" s="151">
        <v>0</v>
      </c>
      <c r="K18" s="158">
        <v>0.58299999999999996</v>
      </c>
    </row>
    <row r="19" spans="1:11" ht="16.5" thickBot="1">
      <c r="A19" s="67" t="s">
        <v>90</v>
      </c>
      <c r="B19" s="155">
        <v>425</v>
      </c>
      <c r="C19" s="125">
        <v>0.02</v>
      </c>
      <c r="D19" s="133">
        <v>45</v>
      </c>
      <c r="E19" s="151">
        <v>0.11</v>
      </c>
      <c r="F19" s="155">
        <v>5</v>
      </c>
      <c r="G19" s="151">
        <v>1.4E-2</v>
      </c>
      <c r="H19" s="158">
        <v>0.124</v>
      </c>
      <c r="I19" s="161">
        <v>0</v>
      </c>
      <c r="J19" s="151">
        <v>0.113</v>
      </c>
      <c r="K19" s="158">
        <v>0.88700000000000001</v>
      </c>
    </row>
    <row r="20" spans="1:11" ht="16.5" thickBot="1">
      <c r="A20" s="67" t="s">
        <v>91</v>
      </c>
      <c r="B20" s="155">
        <v>395</v>
      </c>
      <c r="C20" s="125">
        <v>0.02</v>
      </c>
      <c r="D20" s="133">
        <v>25</v>
      </c>
      <c r="E20" s="151">
        <v>5.8000000000000003E-2</v>
      </c>
      <c r="F20" s="155">
        <v>0</v>
      </c>
      <c r="G20" s="151">
        <v>3.0000000000000001E-3</v>
      </c>
      <c r="H20" s="158">
        <v>6.0999999999999999E-2</v>
      </c>
      <c r="I20" s="161">
        <v>8.3000000000000004E-2</v>
      </c>
      <c r="J20" s="151">
        <v>4.2000000000000003E-2</v>
      </c>
      <c r="K20" s="158">
        <v>0.875</v>
      </c>
    </row>
    <row r="21" spans="1:11" ht="16.5" thickBot="1">
      <c r="A21" s="67" t="s">
        <v>92</v>
      </c>
      <c r="B21" s="155">
        <v>385</v>
      </c>
      <c r="C21" s="125">
        <v>0.02</v>
      </c>
      <c r="D21" s="133">
        <v>40</v>
      </c>
      <c r="E21" s="151">
        <v>0.10199999999999999</v>
      </c>
      <c r="F21" s="155">
        <v>0</v>
      </c>
      <c r="G21" s="151">
        <v>0</v>
      </c>
      <c r="H21" s="158">
        <v>0.10199999999999999</v>
      </c>
      <c r="I21" s="161">
        <v>0.20499999999999999</v>
      </c>
      <c r="J21" s="151">
        <v>0</v>
      </c>
      <c r="K21" s="158">
        <v>0.79500000000000004</v>
      </c>
    </row>
    <row r="22" spans="1:11" ht="16.5" thickBot="1">
      <c r="A22" s="67" t="s">
        <v>93</v>
      </c>
      <c r="B22" s="155">
        <v>325</v>
      </c>
      <c r="C22" s="125">
        <v>0.01</v>
      </c>
      <c r="D22" s="133">
        <v>15</v>
      </c>
      <c r="E22" s="151">
        <v>0.05</v>
      </c>
      <c r="F22" s="155">
        <v>0</v>
      </c>
      <c r="G22" s="151">
        <v>6.0000000000000001E-3</v>
      </c>
      <c r="H22" s="158">
        <v>5.6000000000000001E-2</v>
      </c>
      <c r="I22" s="161">
        <v>5.6000000000000001E-2</v>
      </c>
      <c r="J22" s="151">
        <v>0.111</v>
      </c>
      <c r="K22" s="158">
        <v>0.83299999999999996</v>
      </c>
    </row>
    <row r="23" spans="1:11" ht="16.5" thickBot="1">
      <c r="A23" s="67" t="s">
        <v>94</v>
      </c>
      <c r="B23" s="155">
        <v>280</v>
      </c>
      <c r="C23" s="125">
        <v>0.01</v>
      </c>
      <c r="D23" s="133">
        <v>35</v>
      </c>
      <c r="E23" s="151">
        <v>0.122</v>
      </c>
      <c r="F23" s="155">
        <v>5</v>
      </c>
      <c r="G23" s="151">
        <v>1.0999999999999999E-2</v>
      </c>
      <c r="H23" s="158">
        <v>0.13300000000000001</v>
      </c>
      <c r="I23" s="161">
        <v>8.1000000000000003E-2</v>
      </c>
      <c r="J23" s="151">
        <v>8.1000000000000003E-2</v>
      </c>
      <c r="K23" s="158">
        <v>0.83799999999999997</v>
      </c>
    </row>
    <row r="24" spans="1:11" ht="16.5" thickBot="1">
      <c r="A24" s="67" t="s">
        <v>95</v>
      </c>
      <c r="B24" s="155">
        <v>225</v>
      </c>
      <c r="C24" s="125">
        <v>0.01</v>
      </c>
      <c r="D24" s="133">
        <v>35</v>
      </c>
      <c r="E24" s="151">
        <v>0.14599999999999999</v>
      </c>
      <c r="F24" s="155">
        <v>5</v>
      </c>
      <c r="G24" s="151">
        <v>1.2999999999999999E-2</v>
      </c>
      <c r="H24" s="158">
        <v>0.159</v>
      </c>
      <c r="I24" s="161">
        <v>0.16700000000000001</v>
      </c>
      <c r="J24" s="151">
        <v>8.3000000000000004E-2</v>
      </c>
      <c r="K24" s="158">
        <v>0.75</v>
      </c>
    </row>
    <row r="25" spans="1:11" ht="16.5" thickBot="1">
      <c r="A25" s="67" t="s">
        <v>96</v>
      </c>
      <c r="B25" s="164">
        <v>205</v>
      </c>
      <c r="C25" s="126">
        <v>0.01</v>
      </c>
      <c r="D25" s="134">
        <v>30</v>
      </c>
      <c r="E25" s="404">
        <v>0.14599999999999999</v>
      </c>
      <c r="F25" s="164">
        <v>0</v>
      </c>
      <c r="G25" s="405">
        <v>0.01</v>
      </c>
      <c r="H25" s="159">
        <v>0.155</v>
      </c>
      <c r="I25" s="162">
        <v>0.219</v>
      </c>
      <c r="J25" s="405">
        <v>6.3E-2</v>
      </c>
      <c r="K25" s="159">
        <v>0.71899999999999997</v>
      </c>
    </row>
  </sheetData>
  <mergeCells count="4">
    <mergeCell ref="I2:K2"/>
    <mergeCell ref="D2:H2"/>
    <mergeCell ref="B2:C2"/>
    <mergeCell ref="A2:A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2"/>
  <sheetViews>
    <sheetView topLeftCell="A17" workbookViewId="0">
      <selection activeCell="K20" sqref="K20:K25"/>
    </sheetView>
  </sheetViews>
  <sheetFormatPr defaultRowHeight="15.75"/>
  <cols>
    <col min="1" max="1" width="26.28515625" style="510" customWidth="1"/>
    <col min="2" max="2" width="13.140625" style="51" customWidth="1"/>
    <col min="3" max="3" width="11.28515625" style="51" customWidth="1"/>
    <col min="4" max="10" width="9.140625" style="51"/>
    <col min="11" max="11" width="10.28515625" style="51" customWidth="1"/>
    <col min="12" max="16384" width="9.140625" style="51"/>
  </cols>
  <sheetData>
    <row r="1" spans="1:11" ht="16.5" thickBot="1">
      <c r="A1" s="507" t="s">
        <v>376</v>
      </c>
    </row>
    <row r="2" spans="1:11" ht="16.5" thickBot="1">
      <c r="A2" s="508"/>
      <c r="B2" s="408"/>
      <c r="C2" s="783" t="s">
        <v>324</v>
      </c>
      <c r="D2" s="783"/>
      <c r="E2" s="783"/>
      <c r="F2" s="783"/>
      <c r="G2" s="783"/>
      <c r="H2" s="783"/>
      <c r="I2" s="783"/>
      <c r="J2" s="783"/>
      <c r="K2" s="783"/>
    </row>
    <row r="3" spans="1:11" ht="60.6" customHeight="1" thickBot="1">
      <c r="A3" s="509" t="s">
        <v>98</v>
      </c>
      <c r="B3" s="412" t="s">
        <v>101</v>
      </c>
      <c r="C3" s="411" t="s">
        <v>36</v>
      </c>
      <c r="D3" s="411" t="s">
        <v>2</v>
      </c>
      <c r="E3" s="411" t="s">
        <v>3</v>
      </c>
      <c r="F3" s="411" t="s">
        <v>4</v>
      </c>
      <c r="G3" s="411" t="s">
        <v>5</v>
      </c>
      <c r="H3" s="411" t="s">
        <v>6</v>
      </c>
      <c r="I3" s="411" t="s">
        <v>7</v>
      </c>
      <c r="J3" s="411" t="s">
        <v>35</v>
      </c>
      <c r="K3" s="411" t="s">
        <v>36</v>
      </c>
    </row>
    <row r="4" spans="1:11" ht="16.5" thickBot="1">
      <c r="A4" s="509" t="s">
        <v>99</v>
      </c>
      <c r="B4" s="407">
        <v>3330</v>
      </c>
      <c r="C4" s="407">
        <v>75</v>
      </c>
      <c r="D4" s="410">
        <v>1E-3</v>
      </c>
      <c r="E4" s="410">
        <v>1.4999999999999999E-2</v>
      </c>
      <c r="F4" s="410">
        <v>1E-3</v>
      </c>
      <c r="G4" s="410">
        <v>2E-3</v>
      </c>
      <c r="H4" s="410">
        <v>2E-3</v>
      </c>
      <c r="I4" s="410">
        <v>1E-3</v>
      </c>
      <c r="J4" s="410">
        <v>0</v>
      </c>
      <c r="K4" s="410">
        <v>2.3E-2</v>
      </c>
    </row>
    <row r="5" spans="1:11" ht="16.5" thickBot="1">
      <c r="A5" s="509" t="s">
        <v>61</v>
      </c>
      <c r="B5" s="407">
        <v>6395</v>
      </c>
      <c r="C5" s="407">
        <v>360</v>
      </c>
      <c r="D5" s="410">
        <v>1E-3</v>
      </c>
      <c r="E5" s="410">
        <v>3.7999999999999999E-2</v>
      </c>
      <c r="F5" s="410">
        <v>0.01</v>
      </c>
      <c r="G5" s="410">
        <v>4.0000000000000001E-3</v>
      </c>
      <c r="H5" s="410">
        <v>2E-3</v>
      </c>
      <c r="I5" s="410">
        <v>2E-3</v>
      </c>
      <c r="J5" s="410">
        <v>1E-3</v>
      </c>
      <c r="K5" s="410">
        <v>5.6000000000000001E-2</v>
      </c>
    </row>
    <row r="6" spans="1:11" ht="16.5" thickBot="1">
      <c r="A6" s="509" t="s">
        <v>62</v>
      </c>
      <c r="B6" s="407">
        <v>2935</v>
      </c>
      <c r="C6" s="407">
        <v>50</v>
      </c>
      <c r="D6" s="410">
        <v>0</v>
      </c>
      <c r="E6" s="410">
        <v>1.0999999999999999E-2</v>
      </c>
      <c r="F6" s="410">
        <v>2E-3</v>
      </c>
      <c r="G6" s="410">
        <v>0</v>
      </c>
      <c r="H6" s="410">
        <v>2E-3</v>
      </c>
      <c r="I6" s="410">
        <v>1E-3</v>
      </c>
      <c r="J6" s="410">
        <v>1E-3</v>
      </c>
      <c r="K6" s="410">
        <v>1.7000000000000001E-2</v>
      </c>
    </row>
    <row r="7" spans="1:11" ht="16.5" thickBot="1">
      <c r="A7" s="509" t="s">
        <v>63</v>
      </c>
      <c r="B7" s="407">
        <v>1065</v>
      </c>
      <c r="C7" s="407">
        <v>40</v>
      </c>
      <c r="D7" s="410">
        <v>4.0000000000000001E-3</v>
      </c>
      <c r="E7" s="410">
        <v>1.2E-2</v>
      </c>
      <c r="F7" s="410">
        <v>6.0000000000000001E-3</v>
      </c>
      <c r="G7" s="410">
        <v>8.0000000000000002E-3</v>
      </c>
      <c r="H7" s="410">
        <v>6.0000000000000001E-3</v>
      </c>
      <c r="I7" s="410">
        <v>2E-3</v>
      </c>
      <c r="J7" s="410">
        <v>1E-3</v>
      </c>
      <c r="K7" s="410">
        <v>3.9E-2</v>
      </c>
    </row>
    <row r="8" spans="1:11" ht="16.5" thickBot="1">
      <c r="A8" s="509" t="s">
        <v>102</v>
      </c>
      <c r="B8" s="407">
        <v>13710</v>
      </c>
      <c r="C8" s="407">
        <v>740</v>
      </c>
      <c r="D8" s="410">
        <v>0</v>
      </c>
      <c r="E8" s="410">
        <v>3.5000000000000003E-2</v>
      </c>
      <c r="F8" s="410">
        <v>1.0999999999999999E-2</v>
      </c>
      <c r="G8" s="410">
        <v>4.0000000000000001E-3</v>
      </c>
      <c r="H8" s="410">
        <v>2E-3</v>
      </c>
      <c r="I8" s="410">
        <v>2E-3</v>
      </c>
      <c r="J8" s="410">
        <v>1E-3</v>
      </c>
      <c r="K8" s="410">
        <v>5.3999999999999999E-2</v>
      </c>
    </row>
    <row r="9" spans="1:11" ht="16.5" thickBot="1">
      <c r="A9" s="509" t="s">
        <v>34</v>
      </c>
      <c r="B9" s="407">
        <v>27435</v>
      </c>
      <c r="C9" s="407">
        <v>1265</v>
      </c>
      <c r="D9" s="410">
        <v>0</v>
      </c>
      <c r="E9" s="410">
        <v>0.03</v>
      </c>
      <c r="F9" s="410">
        <v>8.0000000000000002E-3</v>
      </c>
      <c r="G9" s="410">
        <v>3.0000000000000001E-3</v>
      </c>
      <c r="H9" s="410">
        <v>2E-3</v>
      </c>
      <c r="I9" s="410">
        <v>1E-3</v>
      </c>
      <c r="J9" s="410">
        <v>1E-3</v>
      </c>
      <c r="K9" s="410">
        <v>4.5999999999999999E-2</v>
      </c>
    </row>
    <row r="10" spans="1:11" ht="16.5" thickBot="1">
      <c r="A10" s="509"/>
      <c r="B10" s="409"/>
      <c r="C10" s="789" t="s">
        <v>323</v>
      </c>
      <c r="D10" s="790"/>
      <c r="E10" s="790"/>
      <c r="F10" s="790"/>
      <c r="G10" s="790"/>
      <c r="H10" s="790"/>
      <c r="I10" s="790"/>
      <c r="J10" s="790"/>
      <c r="K10" s="791"/>
    </row>
    <row r="11" spans="1:11" ht="64.5" customHeight="1" thickBot="1">
      <c r="A11" s="509" t="s">
        <v>98</v>
      </c>
      <c r="B11" s="412" t="s">
        <v>101</v>
      </c>
      <c r="C11" s="411" t="s">
        <v>36</v>
      </c>
      <c r="D11" s="412" t="s">
        <v>2</v>
      </c>
      <c r="E11" s="412" t="s">
        <v>3</v>
      </c>
      <c r="F11" s="412" t="s">
        <v>4</v>
      </c>
      <c r="G11" s="412" t="s">
        <v>5</v>
      </c>
      <c r="H11" s="412" t="s">
        <v>6</v>
      </c>
      <c r="I11" s="412" t="s">
        <v>7</v>
      </c>
      <c r="J11" s="412" t="s">
        <v>35</v>
      </c>
      <c r="K11" s="412" t="s">
        <v>36</v>
      </c>
    </row>
    <row r="12" spans="1:11" ht="16.5" thickBot="1">
      <c r="A12" s="509" t="s">
        <v>99</v>
      </c>
      <c r="B12" s="407">
        <v>3330</v>
      </c>
      <c r="C12" s="407">
        <v>410</v>
      </c>
      <c r="D12" s="410">
        <v>1E-3</v>
      </c>
      <c r="E12" s="410">
        <v>1.2E-2</v>
      </c>
      <c r="F12" s="410">
        <v>0.06</v>
      </c>
      <c r="G12" s="410">
        <v>2.1000000000000001E-2</v>
      </c>
      <c r="H12" s="410">
        <v>1.4999999999999999E-2</v>
      </c>
      <c r="I12" s="410">
        <v>8.9999999999999993E-3</v>
      </c>
      <c r="J12" s="410">
        <v>6.0000000000000001E-3</v>
      </c>
      <c r="K12" s="410">
        <v>0.123</v>
      </c>
    </row>
    <row r="13" spans="1:11" ht="16.5" thickBot="1">
      <c r="A13" s="509" t="s">
        <v>61</v>
      </c>
      <c r="B13" s="407">
        <v>6395</v>
      </c>
      <c r="C13" s="407">
        <v>795</v>
      </c>
      <c r="D13" s="410">
        <v>0</v>
      </c>
      <c r="E13" s="410">
        <v>2.3E-2</v>
      </c>
      <c r="F13" s="410">
        <v>5.5E-2</v>
      </c>
      <c r="G13" s="410">
        <v>0.02</v>
      </c>
      <c r="H13" s="410">
        <v>1.2E-2</v>
      </c>
      <c r="I13" s="410">
        <v>8.9999999999999993E-3</v>
      </c>
      <c r="J13" s="410">
        <v>7.0000000000000001E-3</v>
      </c>
      <c r="K13" s="410">
        <v>0.124</v>
      </c>
    </row>
    <row r="14" spans="1:11" ht="16.5" thickBot="1">
      <c r="A14" s="509" t="s">
        <v>62</v>
      </c>
      <c r="B14" s="407">
        <v>2935</v>
      </c>
      <c r="C14" s="407">
        <v>240</v>
      </c>
      <c r="D14" s="410">
        <v>0</v>
      </c>
      <c r="E14" s="410">
        <v>7.0000000000000001E-3</v>
      </c>
      <c r="F14" s="410">
        <v>3.6999999999999998E-2</v>
      </c>
      <c r="G14" s="410">
        <v>1.2E-2</v>
      </c>
      <c r="H14" s="410">
        <v>7.0000000000000001E-3</v>
      </c>
      <c r="I14" s="410">
        <v>1.2E-2</v>
      </c>
      <c r="J14" s="410">
        <v>5.0000000000000001E-3</v>
      </c>
      <c r="K14" s="410">
        <v>8.2000000000000003E-2</v>
      </c>
    </row>
    <row r="15" spans="1:11" ht="16.5" thickBot="1">
      <c r="A15" s="509" t="s">
        <v>63</v>
      </c>
      <c r="B15" s="407">
        <v>1065</v>
      </c>
      <c r="C15" s="407">
        <v>170</v>
      </c>
      <c r="D15" s="410">
        <v>5.0000000000000001E-3</v>
      </c>
      <c r="E15" s="410">
        <v>3.7999999999999999E-2</v>
      </c>
      <c r="F15" s="410">
        <v>7.4999999999999997E-2</v>
      </c>
      <c r="G15" s="410">
        <v>1.4E-2</v>
      </c>
      <c r="H15" s="410">
        <v>1.4E-2</v>
      </c>
      <c r="I15" s="410">
        <v>8.9999999999999993E-3</v>
      </c>
      <c r="J15" s="410">
        <v>5.0000000000000001E-3</v>
      </c>
      <c r="K15" s="410">
        <v>0.16</v>
      </c>
    </row>
    <row r="16" spans="1:11" ht="16.5" thickBot="1">
      <c r="A16" s="509" t="s">
        <v>102</v>
      </c>
      <c r="B16" s="407">
        <v>13710</v>
      </c>
      <c r="C16" s="407">
        <v>1350</v>
      </c>
      <c r="D16" s="410">
        <v>1E-3</v>
      </c>
      <c r="E16" s="410">
        <v>1.2999999999999999E-2</v>
      </c>
      <c r="F16" s="410">
        <v>4.4999999999999998E-2</v>
      </c>
      <c r="G16" s="410">
        <v>1.2999999999999999E-2</v>
      </c>
      <c r="H16" s="410">
        <v>1.2E-2</v>
      </c>
      <c r="I16" s="410">
        <v>8.0000000000000002E-3</v>
      </c>
      <c r="J16" s="410">
        <v>6.0000000000000001E-3</v>
      </c>
      <c r="K16" s="410">
        <v>9.8000000000000004E-2</v>
      </c>
    </row>
    <row r="17" spans="1:12" ht="16.5" thickBot="1">
      <c r="A17" s="509" t="s">
        <v>34</v>
      </c>
      <c r="B17" s="407">
        <v>27435</v>
      </c>
      <c r="C17" s="407">
        <v>2965</v>
      </c>
      <c r="D17" s="410">
        <v>1E-3</v>
      </c>
      <c r="E17" s="410">
        <v>1.6E-2</v>
      </c>
      <c r="F17" s="410">
        <v>0.05</v>
      </c>
      <c r="G17" s="410">
        <v>1.4999999999999999E-2</v>
      </c>
      <c r="H17" s="410">
        <v>1.2E-2</v>
      </c>
      <c r="I17" s="410">
        <v>8.9999999999999993E-3</v>
      </c>
      <c r="J17" s="410">
        <v>6.0000000000000001E-3</v>
      </c>
      <c r="K17" s="410">
        <v>9.7000000000000003E-2</v>
      </c>
    </row>
    <row r="18" spans="1:12" ht="16.5" thickBot="1">
      <c r="A18" s="509"/>
      <c r="B18" s="409"/>
      <c r="C18" s="789" t="s">
        <v>322</v>
      </c>
      <c r="D18" s="790"/>
      <c r="E18" s="790"/>
      <c r="F18" s="790"/>
      <c r="G18" s="790"/>
      <c r="H18" s="790"/>
      <c r="I18" s="790"/>
      <c r="J18" s="790"/>
      <c r="K18" s="791"/>
    </row>
    <row r="19" spans="1:12" ht="63.6" customHeight="1" thickBot="1">
      <c r="A19" s="509" t="s">
        <v>98</v>
      </c>
      <c r="B19" s="412" t="s">
        <v>101</v>
      </c>
      <c r="C19" s="411" t="s">
        <v>36</v>
      </c>
      <c r="D19" s="411" t="s">
        <v>2</v>
      </c>
      <c r="E19" s="412" t="s">
        <v>3</v>
      </c>
      <c r="F19" s="411" t="s">
        <v>4</v>
      </c>
      <c r="G19" s="411" t="s">
        <v>5</v>
      </c>
      <c r="H19" s="411" t="s">
        <v>6</v>
      </c>
      <c r="I19" s="411" t="s">
        <v>7</v>
      </c>
      <c r="J19" s="411" t="s">
        <v>35</v>
      </c>
      <c r="K19" s="411" t="s">
        <v>36</v>
      </c>
    </row>
    <row r="20" spans="1:12" ht="16.5" thickBot="1">
      <c r="A20" s="509" t="s">
        <v>99</v>
      </c>
      <c r="B20" s="407">
        <v>3330</v>
      </c>
      <c r="C20" s="407">
        <v>485</v>
      </c>
      <c r="D20" s="410">
        <v>2E-3</v>
      </c>
      <c r="E20" s="410">
        <v>3.0000000000000001E-3</v>
      </c>
      <c r="F20" s="410">
        <v>0.03</v>
      </c>
      <c r="G20" s="410">
        <v>6.9000000000000006E-2</v>
      </c>
      <c r="H20" s="410">
        <v>2.7E-2</v>
      </c>
      <c r="I20" s="410">
        <v>1.7000000000000001E-2</v>
      </c>
      <c r="J20" s="410">
        <v>8.9999999999999993E-3</v>
      </c>
      <c r="K20" s="410">
        <v>0.155</v>
      </c>
    </row>
    <row r="21" spans="1:12" ht="16.5" thickBot="1">
      <c r="A21" s="509" t="s">
        <v>61</v>
      </c>
      <c r="B21" s="407">
        <v>6395</v>
      </c>
      <c r="C21" s="407">
        <v>1165</v>
      </c>
      <c r="D21" s="410">
        <v>1E-3</v>
      </c>
      <c r="E21" s="410">
        <v>2E-3</v>
      </c>
      <c r="F21" s="410">
        <v>7.2999999999999995E-2</v>
      </c>
      <c r="G21" s="410">
        <v>5.8999999999999997E-2</v>
      </c>
      <c r="H21" s="410">
        <v>2.1999999999999999E-2</v>
      </c>
      <c r="I21" s="410">
        <v>1.4999999999999999E-2</v>
      </c>
      <c r="J21" s="410">
        <v>1.0999999999999999E-2</v>
      </c>
      <c r="K21" s="410">
        <v>0.182</v>
      </c>
    </row>
    <row r="22" spans="1:12" ht="16.5" thickBot="1">
      <c r="A22" s="509" t="s">
        <v>62</v>
      </c>
      <c r="B22" s="407">
        <v>2935</v>
      </c>
      <c r="C22" s="407">
        <v>315</v>
      </c>
      <c r="D22" s="410">
        <v>0</v>
      </c>
      <c r="E22" s="410">
        <v>2E-3</v>
      </c>
      <c r="F22" s="410">
        <v>2.1999999999999999E-2</v>
      </c>
      <c r="G22" s="410">
        <v>4.8000000000000001E-2</v>
      </c>
      <c r="H22" s="410">
        <v>1.4999999999999999E-2</v>
      </c>
      <c r="I22" s="410">
        <v>1.4E-2</v>
      </c>
      <c r="J22" s="410">
        <v>8.9999999999999993E-3</v>
      </c>
      <c r="K22" s="410">
        <v>0.107</v>
      </c>
    </row>
    <row r="23" spans="1:12" ht="16.5" thickBot="1">
      <c r="A23" s="509" t="s">
        <v>63</v>
      </c>
      <c r="B23" s="407">
        <v>1065</v>
      </c>
      <c r="C23" s="407">
        <v>210</v>
      </c>
      <c r="D23" s="410">
        <v>8.0000000000000002E-3</v>
      </c>
      <c r="E23" s="410">
        <v>8.9999999999999993E-3</v>
      </c>
      <c r="F23" s="410">
        <v>7.0000000000000007E-2</v>
      </c>
      <c r="G23" s="410">
        <v>0.08</v>
      </c>
      <c r="H23" s="410">
        <v>3.7999999999999999E-2</v>
      </c>
      <c r="I23" s="410">
        <v>2.3E-2</v>
      </c>
      <c r="J23" s="410">
        <v>1.4E-2</v>
      </c>
      <c r="K23" s="410">
        <v>0.23499999999999999</v>
      </c>
      <c r="L23" s="506" t="s">
        <v>17</v>
      </c>
    </row>
    <row r="24" spans="1:12" ht="16.5" thickBot="1">
      <c r="A24" s="509" t="s">
        <v>102</v>
      </c>
      <c r="B24" s="407">
        <v>13710</v>
      </c>
      <c r="C24" s="407">
        <v>2085</v>
      </c>
      <c r="D24" s="410">
        <v>1E-3</v>
      </c>
      <c r="E24" s="410">
        <v>4.0000000000000001E-3</v>
      </c>
      <c r="F24" s="410">
        <v>4.3999999999999997E-2</v>
      </c>
      <c r="G24" s="410">
        <v>5.6000000000000001E-2</v>
      </c>
      <c r="H24" s="410">
        <v>2.1000000000000001E-2</v>
      </c>
      <c r="I24" s="410">
        <v>1.7000000000000001E-2</v>
      </c>
      <c r="J24" s="410">
        <v>8.9999999999999993E-3</v>
      </c>
      <c r="K24" s="410">
        <v>0.152</v>
      </c>
    </row>
    <row r="25" spans="1:12" ht="16.5" thickBot="1">
      <c r="A25" s="509" t="s">
        <v>34</v>
      </c>
      <c r="B25" s="407">
        <v>27435</v>
      </c>
      <c r="C25" s="407">
        <v>4230</v>
      </c>
      <c r="D25" s="410">
        <v>1E-3</v>
      </c>
      <c r="E25" s="410">
        <v>4.5999999999999999E-2</v>
      </c>
      <c r="F25" s="410">
        <v>5.8000000000000003E-2</v>
      </c>
      <c r="G25" s="410">
        <v>1.9E-2</v>
      </c>
      <c r="H25" s="410">
        <v>1.4E-2</v>
      </c>
      <c r="I25" s="410">
        <v>0.01</v>
      </c>
      <c r="J25" s="410">
        <v>7.0000000000000001E-3</v>
      </c>
      <c r="K25" s="410">
        <v>0.154</v>
      </c>
    </row>
    <row r="26" spans="1:12" ht="16.5" thickBot="1">
      <c r="C26" s="51" t="s">
        <v>17</v>
      </c>
    </row>
    <row r="27" spans="1:12" ht="16.5" thickBot="1">
      <c r="A27" s="781" t="s">
        <v>98</v>
      </c>
      <c r="B27" s="779" t="s">
        <v>101</v>
      </c>
      <c r="C27" s="787" t="s">
        <v>359</v>
      </c>
      <c r="D27" s="787"/>
      <c r="E27" s="787"/>
      <c r="F27" s="787"/>
      <c r="G27" s="787"/>
      <c r="H27" s="787"/>
      <c r="I27" s="787"/>
      <c r="J27" s="787"/>
      <c r="K27" s="788"/>
    </row>
    <row r="28" spans="1:12" customFormat="1" ht="27.6" customHeight="1" thickBot="1">
      <c r="A28" s="782"/>
      <c r="B28" s="780"/>
      <c r="C28" s="522" t="s">
        <v>36</v>
      </c>
      <c r="D28" s="523" t="s">
        <v>2</v>
      </c>
      <c r="E28" s="523" t="s">
        <v>3</v>
      </c>
      <c r="F28" s="523" t="s">
        <v>4</v>
      </c>
      <c r="G28" s="523" t="s">
        <v>5</v>
      </c>
      <c r="H28" s="523" t="s">
        <v>6</v>
      </c>
      <c r="I28" s="523" t="s">
        <v>7</v>
      </c>
      <c r="J28" s="523" t="s">
        <v>35</v>
      </c>
      <c r="K28" s="524" t="s">
        <v>36</v>
      </c>
    </row>
    <row r="29" spans="1:12" customFormat="1" ht="15">
      <c r="A29" s="499" t="s">
        <v>99</v>
      </c>
      <c r="B29" s="502">
        <v>3330</v>
      </c>
      <c r="C29" s="502">
        <v>75</v>
      </c>
      <c r="D29" s="500">
        <v>6.0042029420594417E-4</v>
      </c>
      <c r="E29" s="500">
        <v>1.5310717502251577E-2</v>
      </c>
      <c r="F29" s="500">
        <v>1.2008405884118883E-3</v>
      </c>
      <c r="G29" s="500">
        <v>2.4016811768237767E-3</v>
      </c>
      <c r="H29" s="500">
        <v>2.4016811768237767E-3</v>
      </c>
      <c r="I29" s="500">
        <v>6.0042029420594417E-4</v>
      </c>
      <c r="J29" s="500">
        <v>0</v>
      </c>
      <c r="K29" s="501">
        <v>2.2515761032722906E-2</v>
      </c>
    </row>
    <row r="30" spans="1:12" customFormat="1" ht="15">
      <c r="A30" s="497" t="s">
        <v>121</v>
      </c>
      <c r="B30" s="327">
        <v>6395</v>
      </c>
      <c r="C30" s="327">
        <v>360</v>
      </c>
      <c r="D30" s="496">
        <v>7.817385866166354E-4</v>
      </c>
      <c r="E30" s="496">
        <v>3.7679799874921829E-2</v>
      </c>
      <c r="F30" s="496">
        <v>9.5372107567229525E-3</v>
      </c>
      <c r="G30" s="496">
        <v>4.0650406504065045E-3</v>
      </c>
      <c r="H30" s="496">
        <v>1.7198248905565979E-3</v>
      </c>
      <c r="I30" s="496">
        <v>1.876172607879925E-3</v>
      </c>
      <c r="J30" s="496">
        <v>6.2539086929330832E-4</v>
      </c>
      <c r="K30" s="498">
        <v>5.6285178236397747E-2</v>
      </c>
    </row>
    <row r="31" spans="1:12" customFormat="1" ht="15">
      <c r="A31" s="497" t="s">
        <v>62</v>
      </c>
      <c r="B31" s="327">
        <v>2935</v>
      </c>
      <c r="C31" s="327">
        <v>50</v>
      </c>
      <c r="D31" s="496">
        <v>0</v>
      </c>
      <c r="E31" s="496">
        <v>1.055858310626703E-2</v>
      </c>
      <c r="F31" s="496">
        <v>1.7029972752043597E-3</v>
      </c>
      <c r="G31" s="496">
        <v>3.4059945504087192E-4</v>
      </c>
      <c r="H31" s="496">
        <v>2.0435967302452314E-3</v>
      </c>
      <c r="I31" s="496">
        <v>1.0217983651226157E-3</v>
      </c>
      <c r="J31" s="496">
        <v>1.0217983651226157E-3</v>
      </c>
      <c r="K31" s="498">
        <v>1.6689373297002725E-2</v>
      </c>
    </row>
    <row r="32" spans="1:12" customFormat="1" ht="15">
      <c r="A32" s="497" t="s">
        <v>63</v>
      </c>
      <c r="B32" s="327">
        <v>1065</v>
      </c>
      <c r="C32" s="327">
        <v>40</v>
      </c>
      <c r="D32" s="496">
        <v>3.7593984962406013E-3</v>
      </c>
      <c r="E32" s="496">
        <v>1.2218045112781954E-2</v>
      </c>
      <c r="F32" s="496">
        <v>5.6390977443609019E-3</v>
      </c>
      <c r="G32" s="496">
        <v>8.4586466165413529E-3</v>
      </c>
      <c r="H32" s="496">
        <v>5.6390977443609019E-3</v>
      </c>
      <c r="I32" s="496">
        <v>1.8796992481203006E-3</v>
      </c>
      <c r="J32" s="496">
        <v>9.3984962406015032E-4</v>
      </c>
      <c r="K32" s="498">
        <v>3.8533834586466163E-2</v>
      </c>
    </row>
    <row r="33" spans="1:11" customFormat="1" ht="15">
      <c r="A33" s="497" t="s">
        <v>100</v>
      </c>
      <c r="B33" s="327">
        <v>13710</v>
      </c>
      <c r="C33" s="327">
        <v>740</v>
      </c>
      <c r="D33" s="496">
        <v>7.2950102130142977E-5</v>
      </c>
      <c r="E33" s="496">
        <v>3.5307849430989205E-2</v>
      </c>
      <c r="F33" s="496">
        <v>1.0723665013131019E-2</v>
      </c>
      <c r="G33" s="496">
        <v>3.6475051065071491E-3</v>
      </c>
      <c r="H33" s="496">
        <v>2.2614531660344324E-3</v>
      </c>
      <c r="I33" s="496">
        <v>1.6049022468631457E-3</v>
      </c>
      <c r="J33" s="496">
        <v>5.1065071491100092E-4</v>
      </c>
      <c r="K33" s="498">
        <v>5.4128975780566094E-2</v>
      </c>
    </row>
    <row r="34" spans="1:11" customFormat="1" thickBot="1">
      <c r="A34" s="511" t="s">
        <v>34</v>
      </c>
      <c r="B34" s="512">
        <v>27435</v>
      </c>
      <c r="C34" s="512">
        <v>1265</v>
      </c>
      <c r="D34" s="513">
        <v>4.3739748496446145E-4</v>
      </c>
      <c r="E34" s="513">
        <v>2.98888281392382E-2</v>
      </c>
      <c r="F34" s="513">
        <v>8.1283032622562427E-3</v>
      </c>
      <c r="G34" s="513">
        <v>3.4262802988882812E-3</v>
      </c>
      <c r="H34" s="513">
        <v>2.2598870056497176E-3</v>
      </c>
      <c r="I34" s="513">
        <v>1.4944414069619099E-3</v>
      </c>
      <c r="J34" s="513">
        <v>5.4674685620557679E-4</v>
      </c>
      <c r="K34" s="514">
        <v>4.6181884454164386E-2</v>
      </c>
    </row>
    <row r="35" spans="1:11" customFormat="1" ht="15.6" customHeight="1">
      <c r="A35" s="775" t="s">
        <v>98</v>
      </c>
      <c r="B35" s="777" t="s">
        <v>101</v>
      </c>
      <c r="C35" s="784" t="s">
        <v>357</v>
      </c>
      <c r="D35" s="785"/>
      <c r="E35" s="785"/>
      <c r="F35" s="785"/>
      <c r="G35" s="785"/>
      <c r="H35" s="785"/>
      <c r="I35" s="785"/>
      <c r="J35" s="785"/>
      <c r="K35" s="786"/>
    </row>
    <row r="36" spans="1:11" customFormat="1" ht="27.6" customHeight="1" thickBot="1">
      <c r="A36" s="776"/>
      <c r="B36" s="778"/>
      <c r="C36" s="519" t="s">
        <v>36</v>
      </c>
      <c r="D36" s="520" t="s">
        <v>2</v>
      </c>
      <c r="E36" s="520" t="s">
        <v>3</v>
      </c>
      <c r="F36" s="520" t="s">
        <v>4</v>
      </c>
      <c r="G36" s="520" t="s">
        <v>5</v>
      </c>
      <c r="H36" s="520" t="s">
        <v>6</v>
      </c>
      <c r="I36" s="520" t="s">
        <v>7</v>
      </c>
      <c r="J36" s="520" t="s">
        <v>35</v>
      </c>
      <c r="K36" s="521" t="s">
        <v>36</v>
      </c>
    </row>
    <row r="37" spans="1:11" customFormat="1" ht="15">
      <c r="A37" s="499" t="s">
        <v>99</v>
      </c>
      <c r="B37" s="502">
        <v>3330</v>
      </c>
      <c r="C37" s="502">
        <v>410</v>
      </c>
      <c r="D37" s="500">
        <v>1.2008405884118883E-3</v>
      </c>
      <c r="E37" s="500">
        <v>1.2012012012012012E-2</v>
      </c>
      <c r="F37" s="500">
        <v>6.006006006006006E-2</v>
      </c>
      <c r="G37" s="500">
        <v>2.1021021021021023E-2</v>
      </c>
      <c r="H37" s="500">
        <v>1.5015015015015015E-2</v>
      </c>
      <c r="I37" s="500">
        <v>9.0090090090090089E-3</v>
      </c>
      <c r="J37" s="500">
        <v>6.006006006006006E-3</v>
      </c>
      <c r="K37" s="501">
        <v>0.12312312312312312</v>
      </c>
    </row>
    <row r="38" spans="1:11" customFormat="1" ht="15">
      <c r="A38" s="497" t="s">
        <v>121</v>
      </c>
      <c r="B38" s="327">
        <v>6395</v>
      </c>
      <c r="C38" s="327">
        <v>795</v>
      </c>
      <c r="D38" s="496">
        <v>3.1269543464665416E-4</v>
      </c>
      <c r="E38" s="496">
        <v>2.3455824863174355E-2</v>
      </c>
      <c r="F38" s="496">
        <v>5.4730258014073496E-2</v>
      </c>
      <c r="G38" s="496">
        <v>1.9546520719311962E-2</v>
      </c>
      <c r="H38" s="496">
        <v>1.1727912431587178E-2</v>
      </c>
      <c r="I38" s="496">
        <v>8.6004691164972627E-3</v>
      </c>
      <c r="J38" s="496">
        <v>7.0367474589523062E-3</v>
      </c>
      <c r="K38" s="498">
        <v>0.12431587177482409</v>
      </c>
    </row>
    <row r="39" spans="1:11" customFormat="1" ht="15">
      <c r="A39" s="497" t="s">
        <v>62</v>
      </c>
      <c r="B39" s="327">
        <v>2935</v>
      </c>
      <c r="C39" s="327">
        <v>240</v>
      </c>
      <c r="D39" s="496">
        <v>0</v>
      </c>
      <c r="E39" s="496">
        <v>6.8143100511073255E-3</v>
      </c>
      <c r="F39" s="496">
        <v>3.7478705281090291E-2</v>
      </c>
      <c r="G39" s="496">
        <v>1.192504258943782E-2</v>
      </c>
      <c r="H39" s="496">
        <v>6.8143100511073255E-3</v>
      </c>
      <c r="I39" s="496">
        <v>1.192504258943782E-2</v>
      </c>
      <c r="J39" s="496">
        <v>5.1107325383304937E-3</v>
      </c>
      <c r="K39" s="498">
        <v>8.1771720613287899E-2</v>
      </c>
    </row>
    <row r="40" spans="1:11" customFormat="1" ht="15">
      <c r="A40" s="497" t="s">
        <v>63</v>
      </c>
      <c r="B40" s="327">
        <v>1065</v>
      </c>
      <c r="C40" s="327">
        <v>170</v>
      </c>
      <c r="D40" s="496">
        <v>4.6992481203007516E-3</v>
      </c>
      <c r="E40" s="496">
        <v>3.7558685446009391E-2</v>
      </c>
      <c r="F40" s="496">
        <v>7.5117370892018781E-2</v>
      </c>
      <c r="G40" s="496">
        <v>1.4084507042253521E-2</v>
      </c>
      <c r="H40" s="496">
        <v>1.4084507042253521E-2</v>
      </c>
      <c r="I40" s="496">
        <v>9.3896713615023476E-3</v>
      </c>
      <c r="J40" s="496">
        <v>4.6948356807511738E-3</v>
      </c>
      <c r="K40" s="498">
        <v>0.15962441314553991</v>
      </c>
    </row>
    <row r="41" spans="1:11" customFormat="1" ht="15">
      <c r="A41" s="497" t="s">
        <v>100</v>
      </c>
      <c r="B41" s="327">
        <v>13710</v>
      </c>
      <c r="C41" s="327">
        <v>1350</v>
      </c>
      <c r="D41" s="496">
        <v>5.1065071491100092E-4</v>
      </c>
      <c r="E41" s="496">
        <v>1.3129102844638949E-2</v>
      </c>
      <c r="F41" s="496">
        <v>4.5222465353756382E-2</v>
      </c>
      <c r="G41" s="496">
        <v>1.3129102844638949E-2</v>
      </c>
      <c r="H41" s="496">
        <v>1.2035010940919038E-2</v>
      </c>
      <c r="I41" s="496">
        <v>8.3880379285193284E-3</v>
      </c>
      <c r="J41" s="496">
        <v>6.1998541210795044E-3</v>
      </c>
      <c r="K41" s="498">
        <v>9.8468271334792121E-2</v>
      </c>
    </row>
    <row r="42" spans="1:11" customFormat="1" thickBot="1">
      <c r="A42" s="515" t="s">
        <v>34</v>
      </c>
      <c r="B42" s="516">
        <v>27435</v>
      </c>
      <c r="C42" s="516">
        <v>2965</v>
      </c>
      <c r="D42" s="517">
        <v>6.5609622744669223E-4</v>
      </c>
      <c r="E42" s="517">
        <v>1.5673409877893202E-2</v>
      </c>
      <c r="F42" s="517">
        <v>4.9571714962638964E-2</v>
      </c>
      <c r="G42" s="517">
        <v>1.5491160925824676E-2</v>
      </c>
      <c r="H42" s="517">
        <v>1.1663932932385639E-2</v>
      </c>
      <c r="I42" s="517">
        <v>8.7479496992892286E-3</v>
      </c>
      <c r="J42" s="517">
        <v>6.1964643703298706E-3</v>
      </c>
      <c r="K42" s="518">
        <v>9.7000000000000003E-2</v>
      </c>
    </row>
    <row r="43" spans="1:11" customFormat="1" ht="15.6" customHeight="1">
      <c r="A43" s="775" t="s">
        <v>98</v>
      </c>
      <c r="B43" s="777" t="s">
        <v>101</v>
      </c>
      <c r="C43" s="784" t="s">
        <v>358</v>
      </c>
      <c r="D43" s="785"/>
      <c r="E43" s="785"/>
      <c r="F43" s="785"/>
      <c r="G43" s="785"/>
      <c r="H43" s="785"/>
      <c r="I43" s="785"/>
      <c r="J43" s="785"/>
      <c r="K43" s="786"/>
    </row>
    <row r="44" spans="1:11" customFormat="1" ht="28.15" customHeight="1" thickBot="1">
      <c r="A44" s="776"/>
      <c r="B44" s="778"/>
      <c r="C44" s="519" t="s">
        <v>36</v>
      </c>
      <c r="D44" s="520" t="s">
        <v>2</v>
      </c>
      <c r="E44" s="520" t="s">
        <v>3</v>
      </c>
      <c r="F44" s="520" t="s">
        <v>4</v>
      </c>
      <c r="G44" s="520" t="s">
        <v>5</v>
      </c>
      <c r="H44" s="520" t="s">
        <v>6</v>
      </c>
      <c r="I44" s="520" t="s">
        <v>7</v>
      </c>
      <c r="J44" s="520" t="s">
        <v>35</v>
      </c>
      <c r="K44" s="521" t="s">
        <v>36</v>
      </c>
    </row>
    <row r="45" spans="1:11" customFormat="1" ht="15">
      <c r="A45" s="499" t="s">
        <v>99</v>
      </c>
      <c r="B45" s="502">
        <v>3330</v>
      </c>
      <c r="C45" s="502">
        <v>485</v>
      </c>
      <c r="D45" s="500">
        <v>1.8012608826178324E-3</v>
      </c>
      <c r="E45" s="500">
        <v>2.7027027027027029E-2</v>
      </c>
      <c r="F45" s="500">
        <v>6.006006006006006E-2</v>
      </c>
      <c r="G45" s="500">
        <v>2.2522522522522521E-2</v>
      </c>
      <c r="H45" s="500">
        <v>1.6516516516516516E-2</v>
      </c>
      <c r="I45" s="500">
        <v>9.0090090090090089E-3</v>
      </c>
      <c r="J45" s="500">
        <v>6.006006006006006E-3</v>
      </c>
      <c r="K45" s="501">
        <v>0.14564564564564564</v>
      </c>
    </row>
    <row r="46" spans="1:11" customFormat="1" ht="15">
      <c r="A46" s="497" t="s">
        <v>121</v>
      </c>
      <c r="B46" s="327">
        <v>6395</v>
      </c>
      <c r="C46" s="327">
        <v>1155</v>
      </c>
      <c r="D46" s="496">
        <v>1.0944340212632896E-3</v>
      </c>
      <c r="E46" s="496">
        <v>6.0985144644253322E-2</v>
      </c>
      <c r="F46" s="496">
        <v>6.4112587959343242E-2</v>
      </c>
      <c r="G46" s="496">
        <v>2.3455824863174355E-2</v>
      </c>
      <c r="H46" s="496">
        <v>1.3291634089132134E-2</v>
      </c>
      <c r="I46" s="496">
        <v>1.0164190774042221E-2</v>
      </c>
      <c r="J46" s="496">
        <v>7.8186082877247844E-3</v>
      </c>
      <c r="K46" s="498">
        <v>0.18060985144644254</v>
      </c>
    </row>
    <row r="47" spans="1:11" customFormat="1" ht="15">
      <c r="A47" s="497" t="s">
        <v>62</v>
      </c>
      <c r="B47" s="327">
        <v>2935</v>
      </c>
      <c r="C47" s="327">
        <v>285</v>
      </c>
      <c r="D47" s="496">
        <v>0</v>
      </c>
      <c r="E47" s="496">
        <v>1.8739352640545145E-2</v>
      </c>
      <c r="F47" s="496">
        <v>3.9182282793867124E-2</v>
      </c>
      <c r="G47" s="496">
        <v>1.3628620102214651E-2</v>
      </c>
      <c r="H47" s="496">
        <v>1.0221465076660987E-2</v>
      </c>
      <c r="I47" s="496">
        <v>1.192504258943782E-2</v>
      </c>
      <c r="J47" s="496">
        <v>6.8143100511073255E-3</v>
      </c>
      <c r="K47" s="498">
        <v>9.7103918228279393E-2</v>
      </c>
    </row>
    <row r="48" spans="1:11" customFormat="1" ht="15">
      <c r="A48" s="497" t="s">
        <v>63</v>
      </c>
      <c r="B48" s="327">
        <v>1065</v>
      </c>
      <c r="C48" s="327">
        <v>215</v>
      </c>
      <c r="D48" s="496">
        <v>8.4586466165413529E-3</v>
      </c>
      <c r="E48" s="496">
        <v>4.6948356807511735E-2</v>
      </c>
      <c r="F48" s="496">
        <v>7.9812206572769953E-2</v>
      </c>
      <c r="G48" s="496">
        <v>2.3474178403755867E-2</v>
      </c>
      <c r="H48" s="496">
        <v>1.8779342723004695E-2</v>
      </c>
      <c r="I48" s="496">
        <v>9.3896713615023476E-3</v>
      </c>
      <c r="J48" s="496">
        <v>9.3896713615023476E-3</v>
      </c>
      <c r="K48" s="498">
        <v>0.20187793427230047</v>
      </c>
    </row>
    <row r="49" spans="1:11" customFormat="1" ht="15">
      <c r="A49" s="497" t="s">
        <v>100</v>
      </c>
      <c r="B49" s="327">
        <v>13710</v>
      </c>
      <c r="C49" s="327">
        <v>2090</v>
      </c>
      <c r="D49" s="496">
        <v>5.8360081704114382E-4</v>
      </c>
      <c r="E49" s="496">
        <v>4.8504741064916118E-2</v>
      </c>
      <c r="F49" s="496">
        <v>5.5798687089715533E-2</v>
      </c>
      <c r="G49" s="496">
        <v>1.6776075857038657E-2</v>
      </c>
      <c r="H49" s="496">
        <v>1.4223194748358862E-2</v>
      </c>
      <c r="I49" s="496">
        <v>9.8468271334792128E-3</v>
      </c>
      <c r="J49" s="496">
        <v>6.5645514223194746E-3</v>
      </c>
      <c r="K49" s="498">
        <v>0.15244347191830782</v>
      </c>
    </row>
    <row r="50" spans="1:11" customFormat="1" thickBot="1">
      <c r="A50" s="511" t="s">
        <v>34</v>
      </c>
      <c r="B50" s="512">
        <v>27435</v>
      </c>
      <c r="C50" s="512">
        <v>4230</v>
      </c>
      <c r="D50" s="513">
        <v>1.0934937124111536E-3</v>
      </c>
      <c r="E50" s="513">
        <v>4.5562238017131398E-2</v>
      </c>
      <c r="F50" s="513">
        <v>5.7590668853654089E-2</v>
      </c>
      <c r="G50" s="513">
        <v>1.8953891015126664E-2</v>
      </c>
      <c r="H50" s="513">
        <v>1.4033169309276472E-2</v>
      </c>
      <c r="I50" s="513">
        <v>1.0205941315837434E-2</v>
      </c>
      <c r="J50" s="513">
        <v>6.7432112265354473E-3</v>
      </c>
      <c r="K50" s="514">
        <v>0.15418261344997267</v>
      </c>
    </row>
    <row r="51" spans="1:11" customFormat="1" ht="15">
      <c r="A51" s="495"/>
    </row>
    <row r="52" spans="1:11" customFormat="1" ht="15">
      <c r="A52" s="495"/>
    </row>
  </sheetData>
  <mergeCells count="12">
    <mergeCell ref="C2:K2"/>
    <mergeCell ref="C35:K35"/>
    <mergeCell ref="C27:K27"/>
    <mergeCell ref="C43:K43"/>
    <mergeCell ref="C18:K18"/>
    <mergeCell ref="C10:K10"/>
    <mergeCell ref="A43:A44"/>
    <mergeCell ref="B43:B44"/>
    <mergeCell ref="B27:B28"/>
    <mergeCell ref="A27:A28"/>
    <mergeCell ref="A35:A36"/>
    <mergeCell ref="B35:B36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.75"/>
  <cols>
    <col min="1" max="1" width="26.28515625" style="51" customWidth="1"/>
    <col min="2" max="16384" width="9.140625" style="51"/>
  </cols>
  <sheetData>
    <row r="1" spans="1:7">
      <c r="A1" s="1" t="s">
        <v>375</v>
      </c>
    </row>
    <row r="2" spans="1:7" ht="16.5" thickBot="1"/>
    <row r="3" spans="1:7" ht="16.5" thickBot="1">
      <c r="A3" s="665" t="s">
        <v>356</v>
      </c>
      <c r="B3" s="665" t="s">
        <v>44</v>
      </c>
      <c r="C3" s="665"/>
      <c r="D3" s="665"/>
      <c r="E3" s="665"/>
      <c r="F3" s="665"/>
      <c r="G3" s="665"/>
    </row>
    <row r="4" spans="1:7" ht="96.75" thickBot="1">
      <c r="A4" s="665"/>
      <c r="B4" s="413" t="s">
        <v>115</v>
      </c>
      <c r="C4" s="414" t="s">
        <v>116</v>
      </c>
      <c r="D4" s="414" t="s">
        <v>117</v>
      </c>
      <c r="E4" s="414" t="s">
        <v>118</v>
      </c>
      <c r="F4" s="414" t="s">
        <v>119</v>
      </c>
      <c r="G4" s="415" t="s">
        <v>120</v>
      </c>
    </row>
    <row r="5" spans="1:7" ht="16.5" thickBot="1">
      <c r="A5" s="199" t="s">
        <v>224</v>
      </c>
      <c r="B5" s="503">
        <v>5.1999999999999998E-2</v>
      </c>
      <c r="C5" s="171">
        <v>0.78</v>
      </c>
      <c r="D5" s="171">
        <v>0.18</v>
      </c>
      <c r="E5" s="171">
        <v>0.03</v>
      </c>
      <c r="F5" s="171">
        <v>0</v>
      </c>
      <c r="G5" s="396">
        <v>0.01</v>
      </c>
    </row>
    <row r="6" spans="1:7" ht="16.5" thickBot="1">
      <c r="A6" s="22" t="s">
        <v>121</v>
      </c>
      <c r="B6" s="504">
        <v>4.5999999999999999E-2</v>
      </c>
      <c r="C6" s="172">
        <v>0.74</v>
      </c>
      <c r="D6" s="172">
        <v>0.13</v>
      </c>
      <c r="E6" s="172">
        <v>0.06</v>
      </c>
      <c r="F6" s="172">
        <v>0.04</v>
      </c>
      <c r="G6" s="400">
        <v>0.04</v>
      </c>
    </row>
    <row r="7" spans="1:7" ht="16.5" thickBot="1">
      <c r="A7" s="22" t="s">
        <v>62</v>
      </c>
      <c r="B7" s="504">
        <v>3.1E-2</v>
      </c>
      <c r="C7" s="172">
        <v>0.54</v>
      </c>
      <c r="D7" s="172">
        <v>0.22</v>
      </c>
      <c r="E7" s="172">
        <v>0.05</v>
      </c>
      <c r="F7" s="172">
        <v>0.14000000000000001</v>
      </c>
      <c r="G7" s="400">
        <v>0.04</v>
      </c>
    </row>
    <row r="8" spans="1:7" ht="16.5" thickBot="1">
      <c r="A8" s="22" t="s">
        <v>63</v>
      </c>
      <c r="B8" s="504">
        <v>2.3E-2</v>
      </c>
      <c r="C8" s="172">
        <v>0.54</v>
      </c>
      <c r="D8" s="172">
        <v>0.13</v>
      </c>
      <c r="E8" s="172">
        <v>0.08</v>
      </c>
      <c r="F8" s="172">
        <v>0.21</v>
      </c>
      <c r="G8" s="400">
        <v>0.04</v>
      </c>
    </row>
    <row r="9" spans="1:7" ht="16.5" thickBot="1">
      <c r="A9" s="22" t="s">
        <v>100</v>
      </c>
      <c r="B9" s="504">
        <v>3.6999999999999998E-2</v>
      </c>
      <c r="C9" s="172">
        <v>0.78</v>
      </c>
      <c r="D9" s="172">
        <v>0.08</v>
      </c>
      <c r="E9" s="172">
        <v>0.08</v>
      </c>
      <c r="F9" s="172">
        <v>0.04</v>
      </c>
      <c r="G9" s="400">
        <v>0.03</v>
      </c>
    </row>
    <row r="10" spans="1:7" ht="16.5" thickBot="1">
      <c r="A10" s="22" t="s">
        <v>34</v>
      </c>
      <c r="B10" s="505">
        <v>0.04</v>
      </c>
      <c r="C10" s="204">
        <v>0.75</v>
      </c>
      <c r="D10" s="204">
        <v>0.12</v>
      </c>
      <c r="E10" s="204">
        <v>0.06</v>
      </c>
      <c r="F10" s="204">
        <v>0.04</v>
      </c>
      <c r="G10" s="403">
        <v>0.03</v>
      </c>
    </row>
    <row r="11" spans="1:7" ht="16.5" thickBot="1">
      <c r="A11" s="416"/>
      <c r="B11" s="148"/>
      <c r="C11" s="148"/>
      <c r="D11" s="148"/>
      <c r="E11" s="148"/>
      <c r="F11" s="148"/>
      <c r="G11" s="417"/>
    </row>
    <row r="12" spans="1:7" ht="16.5" thickBot="1">
      <c r="A12" s="665" t="s">
        <v>356</v>
      </c>
      <c r="B12" s="665" t="s">
        <v>114</v>
      </c>
      <c r="C12" s="665"/>
      <c r="D12" s="665"/>
      <c r="E12" s="665"/>
      <c r="F12" s="665"/>
      <c r="G12" s="665"/>
    </row>
    <row r="13" spans="1:7" ht="96.75" thickBot="1">
      <c r="A13" s="665"/>
      <c r="B13" s="413" t="s">
        <v>115</v>
      </c>
      <c r="C13" s="414" t="s">
        <v>116</v>
      </c>
      <c r="D13" s="414" t="s">
        <v>117</v>
      </c>
      <c r="E13" s="414" t="s">
        <v>118</v>
      </c>
      <c r="F13" s="414" t="s">
        <v>119</v>
      </c>
      <c r="G13" s="415" t="s">
        <v>120</v>
      </c>
    </row>
    <row r="14" spans="1:7" ht="16.5" thickBot="1">
      <c r="A14" s="199" t="s">
        <v>224</v>
      </c>
      <c r="B14" s="503">
        <v>2.3E-2</v>
      </c>
      <c r="C14" s="171">
        <v>0.76</v>
      </c>
      <c r="D14" s="171">
        <v>0.11</v>
      </c>
      <c r="E14" s="171">
        <v>0.11</v>
      </c>
      <c r="F14" s="171">
        <v>0.03</v>
      </c>
      <c r="G14" s="396">
        <v>0</v>
      </c>
    </row>
    <row r="15" spans="1:7" ht="16.5" thickBot="1">
      <c r="A15" s="22" t="s">
        <v>121</v>
      </c>
      <c r="B15" s="504">
        <v>5.6000000000000001E-2</v>
      </c>
      <c r="C15" s="172">
        <v>0.85</v>
      </c>
      <c r="D15" s="172">
        <v>7.0000000000000007E-2</v>
      </c>
      <c r="E15" s="172">
        <v>0.03</v>
      </c>
      <c r="F15" s="172">
        <v>0.03</v>
      </c>
      <c r="G15" s="400">
        <v>0.01</v>
      </c>
    </row>
    <row r="16" spans="1:7" ht="16.5" thickBot="1">
      <c r="A16" s="22" t="s">
        <v>62</v>
      </c>
      <c r="B16" s="504">
        <v>1.7000000000000001E-2</v>
      </c>
      <c r="C16" s="172">
        <v>0.73</v>
      </c>
      <c r="D16" s="172">
        <v>0.02</v>
      </c>
      <c r="E16" s="172">
        <v>0.12</v>
      </c>
      <c r="F16" s="172">
        <v>0.06</v>
      </c>
      <c r="G16" s="400">
        <v>0.06</v>
      </c>
    </row>
    <row r="17" spans="1:7" ht="16.5" thickBot="1">
      <c r="A17" s="22" t="s">
        <v>63</v>
      </c>
      <c r="B17" s="504">
        <v>3.9E-2</v>
      </c>
      <c r="C17" s="172">
        <v>0.56000000000000005</v>
      </c>
      <c r="D17" s="172">
        <v>0.22</v>
      </c>
      <c r="E17" s="172">
        <v>0.15</v>
      </c>
      <c r="F17" s="172">
        <v>0.05</v>
      </c>
      <c r="G17" s="400">
        <v>0.02</v>
      </c>
    </row>
    <row r="18" spans="1:7" ht="16.5" thickBot="1">
      <c r="A18" s="22" t="s">
        <v>100</v>
      </c>
      <c r="B18" s="504">
        <v>5.3999999999999999E-2</v>
      </c>
      <c r="C18" s="172">
        <v>0.85</v>
      </c>
      <c r="D18" s="172">
        <v>7.0000000000000007E-2</v>
      </c>
      <c r="E18" s="172">
        <v>0.04</v>
      </c>
      <c r="F18" s="172">
        <v>0.03</v>
      </c>
      <c r="G18" s="400">
        <v>0.01</v>
      </c>
    </row>
    <row r="19" spans="1:7" ht="16.5" thickBot="1">
      <c r="A19" s="22" t="s">
        <v>34</v>
      </c>
      <c r="B19" s="505">
        <v>4.5999999999999999E-2</v>
      </c>
      <c r="C19" s="204">
        <v>0.83</v>
      </c>
      <c r="D19" s="204">
        <v>7.0000000000000007E-2</v>
      </c>
      <c r="E19" s="204">
        <v>0.05</v>
      </c>
      <c r="F19" s="204">
        <v>0.03</v>
      </c>
      <c r="G19" s="403">
        <v>0.01</v>
      </c>
    </row>
    <row r="20" spans="1:7" ht="16.5" thickBot="1">
      <c r="A20" s="416"/>
      <c r="B20" s="148"/>
      <c r="C20" s="148"/>
      <c r="D20" s="148"/>
      <c r="E20" s="148"/>
      <c r="F20" s="148"/>
      <c r="G20" s="417"/>
    </row>
    <row r="21" spans="1:7" ht="16.5" thickBot="1">
      <c r="A21" s="665" t="s">
        <v>356</v>
      </c>
      <c r="B21" s="665" t="s">
        <v>45</v>
      </c>
      <c r="C21" s="665"/>
      <c r="D21" s="665"/>
      <c r="E21" s="665"/>
      <c r="F21" s="665"/>
      <c r="G21" s="665"/>
    </row>
    <row r="22" spans="1:7" ht="96.75" thickBot="1">
      <c r="A22" s="665"/>
      <c r="B22" s="413" t="s">
        <v>115</v>
      </c>
      <c r="C22" s="414" t="s">
        <v>116</v>
      </c>
      <c r="D22" s="414" t="s">
        <v>117</v>
      </c>
      <c r="E22" s="414" t="s">
        <v>118</v>
      </c>
      <c r="F22" s="414" t="s">
        <v>119</v>
      </c>
      <c r="G22" s="415" t="s">
        <v>120</v>
      </c>
    </row>
    <row r="23" spans="1:7" ht="16.5" thickBot="1">
      <c r="A23" s="199" t="s">
        <v>224</v>
      </c>
      <c r="B23" s="503">
        <v>7.0999999999999994E-2</v>
      </c>
      <c r="C23" s="171">
        <v>0.37</v>
      </c>
      <c r="D23" s="171">
        <v>0.16</v>
      </c>
      <c r="E23" s="171">
        <v>0.19</v>
      </c>
      <c r="F23" s="171">
        <v>0.12</v>
      </c>
      <c r="G23" s="396">
        <v>7.0000000000000007E-2</v>
      </c>
    </row>
    <row r="24" spans="1:7" ht="16.5" thickBot="1">
      <c r="A24" s="22" t="s">
        <v>121</v>
      </c>
      <c r="B24" s="504">
        <v>7.8E-2</v>
      </c>
      <c r="C24" s="172">
        <v>0.33</v>
      </c>
      <c r="D24" s="172">
        <v>0.17</v>
      </c>
      <c r="E24" s="172">
        <v>0.11</v>
      </c>
      <c r="F24" s="172">
        <v>0.08</v>
      </c>
      <c r="G24" s="400">
        <v>7.0000000000000007E-2</v>
      </c>
    </row>
    <row r="25" spans="1:7" ht="16.5" thickBot="1">
      <c r="A25" s="22" t="s">
        <v>62</v>
      </c>
      <c r="B25" s="504">
        <v>0.05</v>
      </c>
      <c r="C25" s="172">
        <v>0.42</v>
      </c>
      <c r="D25" s="172">
        <v>0.12</v>
      </c>
      <c r="E25" s="172">
        <v>0.12</v>
      </c>
      <c r="F25" s="172">
        <v>0.14000000000000001</v>
      </c>
      <c r="G25" s="400">
        <v>7.0000000000000007E-2</v>
      </c>
    </row>
    <row r="26" spans="1:7" ht="16.5" thickBot="1">
      <c r="A26" s="22" t="s">
        <v>63</v>
      </c>
      <c r="B26" s="504">
        <v>0.13900000000000001</v>
      </c>
      <c r="C26" s="172">
        <v>0.47</v>
      </c>
      <c r="D26" s="172">
        <v>0.09</v>
      </c>
      <c r="E26" s="172">
        <v>0.08</v>
      </c>
      <c r="F26" s="172">
        <v>0.03</v>
      </c>
      <c r="G26" s="400">
        <v>0.04</v>
      </c>
    </row>
    <row r="27" spans="1:7" ht="16.5" thickBot="1">
      <c r="A27" s="22" t="s">
        <v>100</v>
      </c>
      <c r="B27" s="504">
        <v>6.0999999999999999E-2</v>
      </c>
      <c r="C27" s="172">
        <v>0.35</v>
      </c>
      <c r="D27" s="172">
        <v>0.16</v>
      </c>
      <c r="E27" s="172">
        <v>0.15</v>
      </c>
      <c r="F27" s="172">
        <v>0.12</v>
      </c>
      <c r="G27" s="400">
        <v>0.09</v>
      </c>
    </row>
    <row r="28" spans="1:7" ht="16.5" thickBot="1">
      <c r="A28" s="22" t="s">
        <v>34</v>
      </c>
      <c r="B28" s="505">
        <v>6.8000000000000005E-2</v>
      </c>
      <c r="C28" s="204">
        <v>0.36</v>
      </c>
      <c r="D28" s="204">
        <v>0.16</v>
      </c>
      <c r="E28" s="204">
        <v>0.14000000000000001</v>
      </c>
      <c r="F28" s="204">
        <v>0.1</v>
      </c>
      <c r="G28" s="403">
        <v>7.0000000000000007E-2</v>
      </c>
    </row>
  </sheetData>
  <mergeCells count="6">
    <mergeCell ref="A3:A4"/>
    <mergeCell ref="B3:G3"/>
    <mergeCell ref="B12:G12"/>
    <mergeCell ref="B21:G21"/>
    <mergeCell ref="A12:A13"/>
    <mergeCell ref="A21:A2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2"/>
  <sheetViews>
    <sheetView workbookViewId="0"/>
  </sheetViews>
  <sheetFormatPr defaultRowHeight="15"/>
  <cols>
    <col min="1" max="1" width="27.7109375" customWidth="1"/>
  </cols>
  <sheetData>
    <row r="1" spans="1:7" ht="15.75" thickBot="1">
      <c r="A1" s="2" t="s">
        <v>377</v>
      </c>
      <c r="B1" s="77"/>
      <c r="C1" s="77"/>
      <c r="D1" s="77"/>
      <c r="E1" s="77"/>
      <c r="F1" s="77"/>
      <c r="G1" s="77"/>
    </row>
    <row r="2" spans="1:7" ht="30.75" thickBot="1">
      <c r="A2" s="421" t="s">
        <v>59</v>
      </c>
      <c r="B2" s="419" t="s">
        <v>60</v>
      </c>
      <c r="C2" s="419" t="s">
        <v>61</v>
      </c>
      <c r="D2" s="419" t="s">
        <v>62</v>
      </c>
      <c r="E2" s="419" t="s">
        <v>63</v>
      </c>
      <c r="F2" s="419" t="s">
        <v>100</v>
      </c>
      <c r="G2" s="420" t="s">
        <v>34</v>
      </c>
    </row>
    <row r="3" spans="1:7">
      <c r="A3" s="422" t="s">
        <v>50</v>
      </c>
      <c r="B3" s="423">
        <v>7.9000000000000001E-2</v>
      </c>
      <c r="C3" s="423">
        <v>0.20200000000000001</v>
      </c>
      <c r="D3" s="423">
        <v>0.127</v>
      </c>
      <c r="E3" s="423">
        <v>2.4E-2</v>
      </c>
      <c r="F3" s="423">
        <v>0.56899999999999995</v>
      </c>
      <c r="G3" s="424">
        <v>1</v>
      </c>
    </row>
    <row r="4" spans="1:7">
      <c r="A4" s="425" t="s">
        <v>51</v>
      </c>
      <c r="B4" s="426">
        <v>0.10100000000000001</v>
      </c>
      <c r="C4" s="426">
        <v>0.36799999999999999</v>
      </c>
      <c r="D4" s="426">
        <v>9.1999999999999998E-2</v>
      </c>
      <c r="E4" s="426">
        <v>1.7999999999999999E-2</v>
      </c>
      <c r="F4" s="426">
        <v>0.42099999999999999</v>
      </c>
      <c r="G4" s="427">
        <v>1</v>
      </c>
    </row>
    <row r="5" spans="1:7">
      <c r="A5" s="425" t="s">
        <v>192</v>
      </c>
      <c r="B5" s="426">
        <v>0.23799999999999999</v>
      </c>
      <c r="C5" s="426">
        <v>0.183</v>
      </c>
      <c r="D5" s="426">
        <v>0.13200000000000001</v>
      </c>
      <c r="E5" s="426">
        <v>1.4999999999999999E-2</v>
      </c>
      <c r="F5" s="426">
        <v>0.433</v>
      </c>
      <c r="G5" s="427">
        <v>1</v>
      </c>
    </row>
    <row r="6" spans="1:7">
      <c r="A6" s="425" t="s">
        <v>53</v>
      </c>
      <c r="B6" s="426">
        <v>9.6000000000000002E-2</v>
      </c>
      <c r="C6" s="426">
        <v>0.13100000000000001</v>
      </c>
      <c r="D6" s="426">
        <v>0.14299999999999999</v>
      </c>
      <c r="E6" s="426">
        <v>0.11799999999999999</v>
      </c>
      <c r="F6" s="426">
        <v>0.51200000000000001</v>
      </c>
      <c r="G6" s="427">
        <v>1</v>
      </c>
    </row>
    <row r="7" spans="1:7">
      <c r="A7" s="425" t="s">
        <v>54</v>
      </c>
      <c r="B7" s="426">
        <v>0.13800000000000001</v>
      </c>
      <c r="C7" s="426">
        <v>0.17799999999999999</v>
      </c>
      <c r="D7" s="426">
        <v>0.106</v>
      </c>
      <c r="E7" s="426">
        <v>1.7000000000000001E-2</v>
      </c>
      <c r="F7" s="426">
        <v>0.56100000000000005</v>
      </c>
      <c r="G7" s="427">
        <v>1</v>
      </c>
    </row>
    <row r="8" spans="1:7">
      <c r="A8" s="425" t="s">
        <v>55</v>
      </c>
      <c r="B8" s="426">
        <v>0.14399999999999999</v>
      </c>
      <c r="C8" s="426">
        <v>0.23499999999999999</v>
      </c>
      <c r="D8" s="426">
        <v>6.8000000000000005E-2</v>
      </c>
      <c r="E8" s="426">
        <v>4.3999999999999997E-2</v>
      </c>
      <c r="F8" s="426">
        <v>0.51</v>
      </c>
      <c r="G8" s="427">
        <v>1</v>
      </c>
    </row>
    <row r="9" spans="1:7">
      <c r="A9" s="425" t="s">
        <v>56</v>
      </c>
      <c r="B9" s="426">
        <v>8.5000000000000006E-2</v>
      </c>
      <c r="C9" s="426">
        <v>0.34399999999999997</v>
      </c>
      <c r="D9" s="426">
        <v>6.2E-2</v>
      </c>
      <c r="E9" s="426">
        <v>4.2999999999999997E-2</v>
      </c>
      <c r="F9" s="426">
        <v>0.46500000000000002</v>
      </c>
      <c r="G9" s="427">
        <v>1</v>
      </c>
    </row>
    <row r="10" spans="1:7">
      <c r="A10" s="425" t="s">
        <v>57</v>
      </c>
      <c r="B10" s="426">
        <v>0.14399999999999999</v>
      </c>
      <c r="C10" s="426">
        <v>0.24199999999999999</v>
      </c>
      <c r="D10" s="426">
        <v>0.11899999999999999</v>
      </c>
      <c r="E10" s="426">
        <v>6.2E-2</v>
      </c>
      <c r="F10" s="426">
        <v>0.432</v>
      </c>
      <c r="G10" s="427">
        <v>1</v>
      </c>
    </row>
    <row r="11" spans="1:7" ht="15.75" thickBot="1">
      <c r="A11" s="428" t="s">
        <v>58</v>
      </c>
      <c r="B11" s="429">
        <v>0.09</v>
      </c>
      <c r="C11" s="429">
        <v>0.23499999999999999</v>
      </c>
      <c r="D11" s="429">
        <v>0.13900000000000001</v>
      </c>
      <c r="E11" s="429">
        <v>3.5000000000000003E-2</v>
      </c>
      <c r="F11" s="429">
        <v>0.501</v>
      </c>
      <c r="G11" s="430">
        <v>1</v>
      </c>
    </row>
    <row r="12" spans="1:7" ht="15.75" thickBot="1">
      <c r="A12" s="418" t="s">
        <v>34</v>
      </c>
      <c r="B12" s="431">
        <v>0.121</v>
      </c>
      <c r="C12" s="431">
        <v>0.23300000000000001</v>
      </c>
      <c r="D12" s="431">
        <v>0.107</v>
      </c>
      <c r="E12" s="431">
        <v>3.9E-2</v>
      </c>
      <c r="F12" s="431">
        <v>0.499</v>
      </c>
      <c r="G12" s="432">
        <v>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K7" sqref="K7"/>
    </sheetView>
  </sheetViews>
  <sheetFormatPr defaultRowHeight="15"/>
  <cols>
    <col min="1" max="1" width="20.5703125" customWidth="1"/>
    <col min="3" max="3" width="10" customWidth="1"/>
    <col min="5" max="5" width="10.140625" customWidth="1"/>
    <col min="8" max="8" width="2.85546875" customWidth="1"/>
    <col min="10" max="10" width="14.28515625" customWidth="1"/>
  </cols>
  <sheetData>
    <row r="1" spans="1:11" ht="16.5" thickBot="1">
      <c r="A1" s="1" t="s">
        <v>374</v>
      </c>
    </row>
    <row r="2" spans="1:11" ht="28.15" customHeight="1" thickBot="1">
      <c r="A2" s="792" t="s">
        <v>113</v>
      </c>
      <c r="B2" s="793" t="s">
        <v>112</v>
      </c>
      <c r="C2" s="793"/>
      <c r="D2" s="793"/>
      <c r="E2" s="793"/>
      <c r="F2" s="793"/>
      <c r="G2" s="793"/>
      <c r="H2" s="794"/>
      <c r="I2" s="792" t="s">
        <v>103</v>
      </c>
      <c r="J2" s="792"/>
    </row>
    <row r="3" spans="1:11" ht="16.5" thickBot="1">
      <c r="A3" s="792"/>
      <c r="B3" s="795" t="s">
        <v>44</v>
      </c>
      <c r="C3" s="796"/>
      <c r="D3" s="795" t="s">
        <v>26</v>
      </c>
      <c r="E3" s="796"/>
      <c r="F3" s="795" t="s">
        <v>45</v>
      </c>
      <c r="G3" s="796"/>
      <c r="H3" s="794"/>
      <c r="I3" s="792"/>
      <c r="J3" s="792"/>
    </row>
    <row r="4" spans="1:11" ht="63.75" thickBot="1">
      <c r="A4" s="792"/>
      <c r="B4" s="62" t="s">
        <v>30</v>
      </c>
      <c r="C4" s="63" t="s">
        <v>104</v>
      </c>
      <c r="D4" s="62" t="s">
        <v>30</v>
      </c>
      <c r="E4" s="63" t="s">
        <v>104</v>
      </c>
      <c r="F4" s="62" t="s">
        <v>30</v>
      </c>
      <c r="G4" s="63" t="s">
        <v>104</v>
      </c>
      <c r="H4" s="794"/>
      <c r="I4" s="92" t="s">
        <v>34</v>
      </c>
      <c r="J4" s="92" t="s">
        <v>105</v>
      </c>
    </row>
    <row r="5" spans="1:11" ht="16.5" thickBot="1">
      <c r="A5" s="67" t="s">
        <v>106</v>
      </c>
      <c r="B5" s="93">
        <v>10</v>
      </c>
      <c r="C5" s="59">
        <v>2.5000000000000001E-2</v>
      </c>
      <c r="D5" s="93">
        <v>0</v>
      </c>
      <c r="E5" s="94">
        <v>0</v>
      </c>
      <c r="F5" s="93">
        <v>440</v>
      </c>
      <c r="G5" s="59">
        <v>0.97499999999999998</v>
      </c>
      <c r="H5" s="794"/>
      <c r="I5" s="99">
        <v>450</v>
      </c>
      <c r="J5" s="100">
        <v>0.1</v>
      </c>
    </row>
    <row r="6" spans="1:11" ht="16.5" thickBot="1">
      <c r="A6" s="67" t="s">
        <v>107</v>
      </c>
      <c r="B6" s="95">
        <v>165</v>
      </c>
      <c r="C6" s="60">
        <v>0.39</v>
      </c>
      <c r="D6" s="95">
        <v>0</v>
      </c>
      <c r="E6" s="96">
        <v>0</v>
      </c>
      <c r="F6" s="95">
        <v>295</v>
      </c>
      <c r="G6" s="60">
        <v>0.61</v>
      </c>
      <c r="H6" s="794"/>
      <c r="I6" s="101">
        <v>460</v>
      </c>
      <c r="J6" s="102">
        <v>0.1</v>
      </c>
    </row>
    <row r="7" spans="1:11" ht="16.5" thickBot="1">
      <c r="A7" s="67" t="s">
        <v>108</v>
      </c>
      <c r="B7" s="95">
        <v>915</v>
      </c>
      <c r="C7" s="60">
        <v>0.68</v>
      </c>
      <c r="D7" s="95">
        <v>0</v>
      </c>
      <c r="E7" s="96">
        <v>0</v>
      </c>
      <c r="F7" s="95">
        <v>470</v>
      </c>
      <c r="G7" s="60">
        <v>0.32</v>
      </c>
      <c r="H7" s="794"/>
      <c r="I7" s="101">
        <v>1385</v>
      </c>
      <c r="J7" s="102">
        <v>0.31</v>
      </c>
    </row>
    <row r="8" spans="1:11" ht="16.5" thickBot="1">
      <c r="A8" s="67" t="s">
        <v>109</v>
      </c>
      <c r="B8" s="95">
        <v>0</v>
      </c>
      <c r="C8" s="60">
        <v>0</v>
      </c>
      <c r="D8" s="95">
        <v>1260</v>
      </c>
      <c r="E8" s="96">
        <v>0.999</v>
      </c>
      <c r="F8" s="95">
        <v>0</v>
      </c>
      <c r="G8" s="60">
        <v>1E-3</v>
      </c>
      <c r="H8" s="794"/>
      <c r="I8" s="101">
        <v>1265</v>
      </c>
      <c r="J8" s="102">
        <v>0.28000000000000003</v>
      </c>
    </row>
    <row r="9" spans="1:11" ht="16.5" thickBot="1">
      <c r="A9" s="67" t="s">
        <v>110</v>
      </c>
      <c r="B9" s="95">
        <v>0</v>
      </c>
      <c r="C9" s="60">
        <v>0</v>
      </c>
      <c r="D9" s="95">
        <v>0</v>
      </c>
      <c r="E9" s="96">
        <v>0</v>
      </c>
      <c r="F9" s="95">
        <v>645</v>
      </c>
      <c r="G9" s="60">
        <v>1</v>
      </c>
      <c r="H9" s="794"/>
      <c r="I9" s="101">
        <v>645</v>
      </c>
      <c r="J9" s="102">
        <v>0.14000000000000001</v>
      </c>
    </row>
    <row r="10" spans="1:11" ht="16.5" thickBot="1">
      <c r="A10" s="67" t="s">
        <v>111</v>
      </c>
      <c r="B10" s="95">
        <v>0</v>
      </c>
      <c r="C10" s="60">
        <v>9.5000000000000001E-2</v>
      </c>
      <c r="D10" s="95">
        <v>0</v>
      </c>
      <c r="E10" s="96">
        <v>4.8000000000000001E-2</v>
      </c>
      <c r="F10" s="95">
        <v>25</v>
      </c>
      <c r="G10" s="60">
        <v>0.85699999999999998</v>
      </c>
      <c r="H10" s="794"/>
      <c r="I10" s="101">
        <v>30</v>
      </c>
      <c r="J10" s="102">
        <v>0.01</v>
      </c>
    </row>
    <row r="11" spans="1:11" ht="16.5" thickBot="1">
      <c r="A11" s="67" t="s">
        <v>34</v>
      </c>
      <c r="B11" s="97">
        <v>1090</v>
      </c>
      <c r="C11" s="61">
        <v>0.29299999999999998</v>
      </c>
      <c r="D11" s="97">
        <v>1265</v>
      </c>
      <c r="E11" s="98">
        <v>0.247</v>
      </c>
      <c r="F11" s="97">
        <v>1870</v>
      </c>
      <c r="G11" s="61">
        <v>0.46</v>
      </c>
      <c r="H11" s="794"/>
      <c r="I11" s="103">
        <v>4230</v>
      </c>
      <c r="J11" s="104">
        <v>0.95</v>
      </c>
      <c r="K11" s="559">
        <f>SUM(J5:J10)</f>
        <v>0.94000000000000006</v>
      </c>
    </row>
    <row r="12" spans="1:11">
      <c r="I12" s="77"/>
      <c r="J12" s="77"/>
    </row>
  </sheetData>
  <mergeCells count="7">
    <mergeCell ref="A2:A4"/>
    <mergeCell ref="B2:G2"/>
    <mergeCell ref="H2:H11"/>
    <mergeCell ref="I2:J3"/>
    <mergeCell ref="B3:C3"/>
    <mergeCell ref="D3:E3"/>
    <mergeCell ref="F3:G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sheetData>
    <row r="1" spans="1:7" ht="16.5" thickBot="1">
      <c r="A1" s="1" t="s">
        <v>378</v>
      </c>
    </row>
    <row r="2" spans="1:7" ht="27" thickTop="1" thickBot="1">
      <c r="A2" s="525" t="s">
        <v>356</v>
      </c>
      <c r="B2" s="797" t="s">
        <v>44</v>
      </c>
      <c r="C2" s="798"/>
      <c r="D2" s="798"/>
      <c r="E2" s="798"/>
      <c r="F2" s="798"/>
      <c r="G2" s="799"/>
    </row>
    <row r="3" spans="1:7" ht="57.75" thickTop="1" thickBot="1">
      <c r="A3" s="526"/>
      <c r="B3" s="527" t="s">
        <v>115</v>
      </c>
      <c r="C3" s="528" t="s">
        <v>116</v>
      </c>
      <c r="D3" s="528" t="s">
        <v>117</v>
      </c>
      <c r="E3" s="528" t="s">
        <v>118</v>
      </c>
      <c r="F3" s="528" t="s">
        <v>119</v>
      </c>
      <c r="G3" s="529" t="s">
        <v>120</v>
      </c>
    </row>
    <row r="4" spans="1:7" ht="39.75" thickTop="1" thickBot="1">
      <c r="A4" s="530" t="s">
        <v>224</v>
      </c>
      <c r="B4" s="531">
        <v>0.05</v>
      </c>
      <c r="C4" s="531">
        <v>0.78</v>
      </c>
      <c r="D4" s="531">
        <v>0.18</v>
      </c>
      <c r="E4" s="531">
        <v>0.03</v>
      </c>
      <c r="F4" s="531">
        <v>0</v>
      </c>
      <c r="G4" s="532">
        <v>0.01</v>
      </c>
    </row>
    <row r="5" spans="1:7" ht="39.75" thickTop="1" thickBot="1">
      <c r="A5" s="530" t="s">
        <v>121</v>
      </c>
      <c r="B5" s="531">
        <v>0.05</v>
      </c>
      <c r="C5" s="531">
        <v>0.74</v>
      </c>
      <c r="D5" s="531">
        <v>0.13</v>
      </c>
      <c r="E5" s="531">
        <v>0.06</v>
      </c>
      <c r="F5" s="531">
        <v>0.04</v>
      </c>
      <c r="G5" s="532">
        <v>0.04</v>
      </c>
    </row>
    <row r="6" spans="1:7" ht="16.5" thickTop="1" thickBot="1">
      <c r="A6" s="530" t="s">
        <v>62</v>
      </c>
      <c r="B6" s="531">
        <v>0.03</v>
      </c>
      <c r="C6" s="531">
        <v>0.54</v>
      </c>
      <c r="D6" s="531">
        <v>0.22</v>
      </c>
      <c r="E6" s="531">
        <v>0.05</v>
      </c>
      <c r="F6" s="531">
        <v>0.14000000000000001</v>
      </c>
      <c r="G6" s="532">
        <v>0.04</v>
      </c>
    </row>
    <row r="7" spans="1:7" ht="27" thickTop="1" thickBot="1">
      <c r="A7" s="530" t="s">
        <v>63</v>
      </c>
      <c r="B7" s="531">
        <v>0.02</v>
      </c>
      <c r="C7" s="531">
        <v>0.54</v>
      </c>
      <c r="D7" s="531">
        <v>0.13</v>
      </c>
      <c r="E7" s="531">
        <v>0.08</v>
      </c>
      <c r="F7" s="531">
        <v>0.21</v>
      </c>
      <c r="G7" s="532">
        <v>0.04</v>
      </c>
    </row>
    <row r="8" spans="1:7" ht="16.5" thickTop="1" thickBot="1">
      <c r="A8" s="530" t="s">
        <v>100</v>
      </c>
      <c r="B8" s="531">
        <v>0.04</v>
      </c>
      <c r="C8" s="531">
        <v>0.78</v>
      </c>
      <c r="D8" s="531">
        <v>0.08</v>
      </c>
      <c r="E8" s="531">
        <v>0.08</v>
      </c>
      <c r="F8" s="531">
        <v>0.04</v>
      </c>
      <c r="G8" s="532">
        <v>0.03</v>
      </c>
    </row>
    <row r="9" spans="1:7" ht="27" thickTop="1" thickBot="1">
      <c r="A9" s="530" t="s">
        <v>34</v>
      </c>
      <c r="B9" s="533">
        <v>0.04</v>
      </c>
      <c r="C9" s="533">
        <v>0.75</v>
      </c>
      <c r="D9" s="533">
        <v>0.12</v>
      </c>
      <c r="E9" s="533">
        <v>0.06</v>
      </c>
      <c r="F9" s="533">
        <v>0.04</v>
      </c>
      <c r="G9" s="534">
        <v>0.03</v>
      </c>
    </row>
    <row r="10" spans="1:7" ht="15.75" thickTop="1"/>
    <row r="11" spans="1:7" ht="15.75" thickBot="1">
      <c r="A11" s="4"/>
    </row>
    <row r="12" spans="1:7" ht="27" thickTop="1" thickBot="1">
      <c r="A12" s="525" t="s">
        <v>356</v>
      </c>
      <c r="B12" s="797" t="s">
        <v>114</v>
      </c>
      <c r="C12" s="798"/>
      <c r="D12" s="798"/>
      <c r="E12" s="798"/>
      <c r="F12" s="798"/>
      <c r="G12" s="799"/>
    </row>
    <row r="13" spans="1:7" ht="57.75" thickTop="1" thickBot="1">
      <c r="A13" s="526"/>
      <c r="B13" s="527" t="s">
        <v>115</v>
      </c>
      <c r="C13" s="528" t="s">
        <v>116</v>
      </c>
      <c r="D13" s="528" t="s">
        <v>117</v>
      </c>
      <c r="E13" s="528" t="s">
        <v>118</v>
      </c>
      <c r="F13" s="528" t="s">
        <v>119</v>
      </c>
      <c r="G13" s="529" t="s">
        <v>120</v>
      </c>
    </row>
    <row r="14" spans="1:7" ht="39.75" thickTop="1" thickBot="1">
      <c r="A14" s="530" t="s">
        <v>224</v>
      </c>
      <c r="B14" s="531">
        <v>0.02</v>
      </c>
      <c r="C14" s="531">
        <v>0.76</v>
      </c>
      <c r="D14" s="531">
        <v>0.11</v>
      </c>
      <c r="E14" s="531">
        <v>0.11</v>
      </c>
      <c r="F14" s="531">
        <v>0.03</v>
      </c>
      <c r="G14" s="532">
        <v>0</v>
      </c>
    </row>
    <row r="15" spans="1:7" ht="39.75" thickTop="1" thickBot="1">
      <c r="A15" s="530" t="s">
        <v>121</v>
      </c>
      <c r="B15" s="531">
        <v>0.06</v>
      </c>
      <c r="C15" s="531">
        <v>0.85</v>
      </c>
      <c r="D15" s="531">
        <v>7.0000000000000007E-2</v>
      </c>
      <c r="E15" s="531">
        <v>0.03</v>
      </c>
      <c r="F15" s="531">
        <v>0.03</v>
      </c>
      <c r="G15" s="532">
        <v>0.01</v>
      </c>
    </row>
    <row r="16" spans="1:7" ht="16.5" thickTop="1" thickBot="1">
      <c r="A16" s="530" t="s">
        <v>62</v>
      </c>
      <c r="B16" s="531">
        <v>0.02</v>
      </c>
      <c r="C16" s="531">
        <v>0.73</v>
      </c>
      <c r="D16" s="531">
        <v>0.02</v>
      </c>
      <c r="E16" s="531">
        <v>0.12</v>
      </c>
      <c r="F16" s="531">
        <v>0.06</v>
      </c>
      <c r="G16" s="532">
        <v>0.06</v>
      </c>
    </row>
    <row r="17" spans="1:7" ht="27" thickTop="1" thickBot="1">
      <c r="A17" s="530" t="s">
        <v>63</v>
      </c>
      <c r="B17" s="531">
        <v>0.04</v>
      </c>
      <c r="C17" s="531">
        <v>0.56000000000000005</v>
      </c>
      <c r="D17" s="531">
        <v>0.22</v>
      </c>
      <c r="E17" s="531">
        <v>0.15</v>
      </c>
      <c r="F17" s="531">
        <v>0.05</v>
      </c>
      <c r="G17" s="532">
        <v>0.02</v>
      </c>
    </row>
    <row r="18" spans="1:7" ht="16.5" thickTop="1" thickBot="1">
      <c r="A18" s="530" t="s">
        <v>100</v>
      </c>
      <c r="B18" s="531">
        <v>0.05</v>
      </c>
      <c r="C18" s="531">
        <v>0.85</v>
      </c>
      <c r="D18" s="531">
        <v>7.0000000000000007E-2</v>
      </c>
      <c r="E18" s="531">
        <v>0.04</v>
      </c>
      <c r="F18" s="531">
        <v>0.03</v>
      </c>
      <c r="G18" s="532">
        <v>0.01</v>
      </c>
    </row>
    <row r="19" spans="1:7" ht="27" thickTop="1" thickBot="1">
      <c r="A19" s="530" t="s">
        <v>34</v>
      </c>
      <c r="B19" s="533">
        <v>0.05</v>
      </c>
      <c r="C19" s="533">
        <v>0.83</v>
      </c>
      <c r="D19" s="533">
        <v>7.0000000000000007E-2</v>
      </c>
      <c r="E19" s="533">
        <v>0.05</v>
      </c>
      <c r="F19" s="533">
        <v>0.03</v>
      </c>
      <c r="G19" s="534">
        <v>0.01</v>
      </c>
    </row>
    <row r="20" spans="1:7" ht="16.5" thickTop="1" thickBot="1">
      <c r="A20" s="800" t="s">
        <v>356</v>
      </c>
      <c r="B20" s="797" t="s">
        <v>45</v>
      </c>
      <c r="C20" s="798"/>
      <c r="D20" s="798"/>
      <c r="E20" s="798"/>
      <c r="F20" s="798"/>
      <c r="G20" s="799"/>
    </row>
    <row r="21" spans="1:7" ht="57.75" thickTop="1" thickBot="1">
      <c r="A21" s="801"/>
      <c r="B21" s="527" t="s">
        <v>115</v>
      </c>
      <c r="C21" s="528" t="s">
        <v>116</v>
      </c>
      <c r="D21" s="528" t="s">
        <v>117</v>
      </c>
      <c r="E21" s="528" t="s">
        <v>118</v>
      </c>
      <c r="F21" s="528" t="s">
        <v>119</v>
      </c>
      <c r="G21" s="529" t="s">
        <v>120</v>
      </c>
    </row>
    <row r="22" spans="1:7" ht="39.75" thickTop="1" thickBot="1">
      <c r="A22" s="530" t="s">
        <v>224</v>
      </c>
      <c r="B22" s="531">
        <v>7.0000000000000007E-2</v>
      </c>
      <c r="C22" s="531">
        <v>0.37</v>
      </c>
      <c r="D22" s="531">
        <v>0.16</v>
      </c>
      <c r="E22" s="531">
        <v>0.19</v>
      </c>
      <c r="F22" s="531">
        <v>0.12</v>
      </c>
      <c r="G22" s="532">
        <v>7.0000000000000007E-2</v>
      </c>
    </row>
    <row r="23" spans="1:7" ht="39.75" thickTop="1" thickBot="1">
      <c r="A23" s="530" t="s">
        <v>121</v>
      </c>
      <c r="B23" s="531">
        <v>0.08</v>
      </c>
      <c r="C23" s="531">
        <v>0.33</v>
      </c>
      <c r="D23" s="531">
        <v>0.17</v>
      </c>
      <c r="E23" s="531">
        <v>0.11</v>
      </c>
      <c r="F23" s="531">
        <v>0.08</v>
      </c>
      <c r="G23" s="532">
        <v>7.0000000000000007E-2</v>
      </c>
    </row>
    <row r="24" spans="1:7" ht="16.5" thickTop="1" thickBot="1">
      <c r="A24" s="530" t="s">
        <v>62</v>
      </c>
      <c r="B24" s="531">
        <v>0.05</v>
      </c>
      <c r="C24" s="531">
        <v>0.42</v>
      </c>
      <c r="D24" s="531">
        <v>0.12</v>
      </c>
      <c r="E24" s="531">
        <v>0.12</v>
      </c>
      <c r="F24" s="531">
        <v>0.14000000000000001</v>
      </c>
      <c r="G24" s="532">
        <v>7.0000000000000007E-2</v>
      </c>
    </row>
    <row r="25" spans="1:7" ht="27" thickTop="1" thickBot="1">
      <c r="A25" s="530" t="s">
        <v>63</v>
      </c>
      <c r="B25" s="531">
        <v>0.14000000000000001</v>
      </c>
      <c r="C25" s="531">
        <v>0.47</v>
      </c>
      <c r="D25" s="531">
        <v>0.09</v>
      </c>
      <c r="E25" s="531">
        <v>0.08</v>
      </c>
      <c r="F25" s="531">
        <v>0.03</v>
      </c>
      <c r="G25" s="532">
        <v>0.04</v>
      </c>
    </row>
    <row r="26" spans="1:7" ht="16.5" thickTop="1" thickBot="1">
      <c r="A26" s="530" t="s">
        <v>100</v>
      </c>
      <c r="B26" s="531">
        <v>0.06</v>
      </c>
      <c r="C26" s="531">
        <v>0.35</v>
      </c>
      <c r="D26" s="531">
        <v>0.16</v>
      </c>
      <c r="E26" s="531">
        <v>0.15</v>
      </c>
      <c r="F26" s="531">
        <v>0.12</v>
      </c>
      <c r="G26" s="532">
        <v>0.09</v>
      </c>
    </row>
    <row r="27" spans="1:7" ht="27" thickTop="1" thickBot="1">
      <c r="A27" s="530" t="s">
        <v>34</v>
      </c>
      <c r="B27" s="533">
        <v>7.0000000000000007E-2</v>
      </c>
      <c r="C27" s="533">
        <v>0.36</v>
      </c>
      <c r="D27" s="533">
        <v>0.16</v>
      </c>
      <c r="E27" s="533">
        <v>0.14000000000000001</v>
      </c>
      <c r="F27" s="533">
        <v>0.1</v>
      </c>
      <c r="G27" s="534">
        <v>7.0000000000000007E-2</v>
      </c>
    </row>
    <row r="28" spans="1:7" ht="15.75" thickTop="1">
      <c r="A28" s="4"/>
    </row>
  </sheetData>
  <mergeCells count="4">
    <mergeCell ref="B2:G2"/>
    <mergeCell ref="B12:G12"/>
    <mergeCell ref="A20:A21"/>
    <mergeCell ref="B20:G20"/>
  </mergeCells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13" sqref="K13:K14"/>
    </sheetView>
  </sheetViews>
  <sheetFormatPr defaultRowHeight="15.75"/>
  <cols>
    <col min="1" max="1" width="48.28515625" style="51" customWidth="1"/>
    <col min="2" max="4" width="9.140625" style="51"/>
    <col min="5" max="5" width="11" style="51" customWidth="1"/>
    <col min="6" max="16384" width="9.140625" style="51"/>
  </cols>
  <sheetData>
    <row r="1" spans="1:8" ht="16.5" thickBot="1">
      <c r="A1" s="1" t="s">
        <v>223</v>
      </c>
    </row>
    <row r="2" spans="1:8" ht="45.75" thickBot="1">
      <c r="A2" s="22" t="s">
        <v>97</v>
      </c>
      <c r="B2" s="17" t="s">
        <v>66</v>
      </c>
      <c r="C2" s="17" t="s">
        <v>122</v>
      </c>
      <c r="D2" s="17" t="s">
        <v>107</v>
      </c>
      <c r="E2" s="17" t="s">
        <v>108</v>
      </c>
      <c r="F2" s="17" t="s">
        <v>109</v>
      </c>
      <c r="G2" s="17" t="s">
        <v>110</v>
      </c>
      <c r="H2" s="433" t="s">
        <v>34</v>
      </c>
    </row>
    <row r="3" spans="1:8" ht="16.5" thickBot="1">
      <c r="A3" s="22" t="s">
        <v>76</v>
      </c>
      <c r="B3" s="406">
        <v>1215</v>
      </c>
      <c r="C3" s="434">
        <v>0.05</v>
      </c>
      <c r="D3" s="434">
        <v>0.1</v>
      </c>
      <c r="E3" s="434">
        <v>0.82</v>
      </c>
      <c r="F3" s="434">
        <v>0.01</v>
      </c>
      <c r="G3" s="434">
        <v>0.02</v>
      </c>
      <c r="H3" s="434">
        <v>1</v>
      </c>
    </row>
    <row r="4" spans="1:8" ht="16.5" thickBot="1">
      <c r="A4" s="22" t="s">
        <v>83</v>
      </c>
      <c r="B4" s="406">
        <v>1010</v>
      </c>
      <c r="C4" s="434">
        <v>0.01</v>
      </c>
      <c r="D4" s="434">
        <v>0</v>
      </c>
      <c r="E4" s="434">
        <v>0</v>
      </c>
      <c r="F4" s="434">
        <v>0.98</v>
      </c>
      <c r="G4" s="434">
        <v>0.01</v>
      </c>
      <c r="H4" s="434">
        <v>1</v>
      </c>
    </row>
    <row r="5" spans="1:8" ht="16.5" thickBot="1">
      <c r="A5" s="22" t="s">
        <v>84</v>
      </c>
      <c r="B5" s="406">
        <v>355</v>
      </c>
      <c r="C5" s="434">
        <v>0.08</v>
      </c>
      <c r="D5" s="434">
        <v>0.03</v>
      </c>
      <c r="E5" s="434">
        <v>0</v>
      </c>
      <c r="F5" s="434">
        <v>0.09</v>
      </c>
      <c r="G5" s="434">
        <v>0.79</v>
      </c>
      <c r="H5" s="434">
        <v>1</v>
      </c>
    </row>
    <row r="6" spans="1:8" ht="16.5" thickBot="1">
      <c r="A6" s="22" t="s">
        <v>80</v>
      </c>
      <c r="B6" s="406">
        <v>310</v>
      </c>
      <c r="C6" s="434">
        <v>0.21</v>
      </c>
      <c r="D6" s="434">
        <v>0.15</v>
      </c>
      <c r="E6" s="434">
        <v>0.19</v>
      </c>
      <c r="F6" s="434">
        <v>0.25</v>
      </c>
      <c r="G6" s="434">
        <v>0.18</v>
      </c>
      <c r="H6" s="434">
        <v>1</v>
      </c>
    </row>
    <row r="7" spans="1:8" ht="16.5" thickBot="1">
      <c r="A7" s="22" t="s">
        <v>77</v>
      </c>
      <c r="B7" s="406">
        <v>290</v>
      </c>
      <c r="C7" s="434">
        <v>0.21</v>
      </c>
      <c r="D7" s="434">
        <v>0.37</v>
      </c>
      <c r="E7" s="434">
        <v>0.02</v>
      </c>
      <c r="F7" s="434">
        <v>0.15</v>
      </c>
      <c r="G7" s="434">
        <v>0.24</v>
      </c>
      <c r="H7" s="434">
        <v>1</v>
      </c>
    </row>
    <row r="8" spans="1:8" ht="16.5" thickBot="1">
      <c r="A8" s="22" t="s">
        <v>79</v>
      </c>
      <c r="B8" s="406">
        <v>135</v>
      </c>
      <c r="C8" s="434">
        <v>0.08</v>
      </c>
      <c r="D8" s="434">
        <v>7.0000000000000007E-2</v>
      </c>
      <c r="E8" s="434">
        <v>0.61</v>
      </c>
      <c r="F8" s="434">
        <v>0.14000000000000001</v>
      </c>
      <c r="G8" s="434">
        <v>0.08</v>
      </c>
      <c r="H8" s="434">
        <v>1</v>
      </c>
    </row>
    <row r="9" spans="1:8" ht="16.5" thickBot="1">
      <c r="A9" s="22" t="s">
        <v>81</v>
      </c>
      <c r="B9" s="406">
        <v>110</v>
      </c>
      <c r="C9" s="434">
        <v>0.28999999999999998</v>
      </c>
      <c r="D9" s="434">
        <v>0.13</v>
      </c>
      <c r="E9" s="434">
        <v>7.0000000000000007E-2</v>
      </c>
      <c r="F9" s="434">
        <v>0.23</v>
      </c>
      <c r="G9" s="434">
        <v>0.26</v>
      </c>
      <c r="H9" s="434">
        <v>1</v>
      </c>
    </row>
    <row r="10" spans="1:8" ht="16.5" thickBot="1">
      <c r="A10" s="22" t="s">
        <v>75</v>
      </c>
      <c r="B10" s="406">
        <v>100</v>
      </c>
      <c r="C10" s="434">
        <v>0.14000000000000001</v>
      </c>
      <c r="D10" s="434">
        <v>0.14000000000000001</v>
      </c>
      <c r="E10" s="434">
        <v>0.6</v>
      </c>
      <c r="F10" s="434">
        <v>0.02</v>
      </c>
      <c r="G10" s="434">
        <v>0.1</v>
      </c>
      <c r="H10" s="434">
        <v>1</v>
      </c>
    </row>
    <row r="11" spans="1:8" ht="16.5" thickBot="1">
      <c r="A11" s="22" t="s">
        <v>78</v>
      </c>
      <c r="B11" s="406">
        <v>80</v>
      </c>
      <c r="C11" s="434">
        <v>0.2</v>
      </c>
      <c r="D11" s="434">
        <v>0.2</v>
      </c>
      <c r="E11" s="434">
        <v>0.37</v>
      </c>
      <c r="F11" s="434">
        <v>0.17</v>
      </c>
      <c r="G11" s="434">
        <v>7.0000000000000007E-2</v>
      </c>
      <c r="H11" s="434">
        <v>1</v>
      </c>
    </row>
    <row r="12" spans="1:8" ht="16.5" thickBot="1">
      <c r="A12" s="22" t="s">
        <v>88</v>
      </c>
      <c r="B12" s="406">
        <v>70</v>
      </c>
      <c r="C12" s="434">
        <v>0.51</v>
      </c>
      <c r="D12" s="434">
        <v>0.3</v>
      </c>
      <c r="E12" s="434">
        <v>0.03</v>
      </c>
      <c r="F12" s="434">
        <v>0.04</v>
      </c>
      <c r="G12" s="434">
        <v>0.12</v>
      </c>
      <c r="H12" s="434">
        <v>1</v>
      </c>
    </row>
    <row r="13" spans="1:8" ht="16.5" thickBot="1">
      <c r="A13" s="22" t="s">
        <v>82</v>
      </c>
      <c r="B13" s="406">
        <v>65</v>
      </c>
      <c r="C13" s="434">
        <v>0.35</v>
      </c>
      <c r="D13" s="434">
        <v>0.25</v>
      </c>
      <c r="E13" s="434">
        <v>0.08</v>
      </c>
      <c r="F13" s="434">
        <v>0.08</v>
      </c>
      <c r="G13" s="434">
        <v>0.23</v>
      </c>
      <c r="H13" s="434">
        <v>1</v>
      </c>
    </row>
    <row r="14" spans="1:8" ht="16.5" thickBot="1">
      <c r="A14" s="22" t="s">
        <v>90</v>
      </c>
      <c r="B14" s="406">
        <v>55</v>
      </c>
      <c r="C14" s="434">
        <v>0.15</v>
      </c>
      <c r="D14" s="434">
        <v>0.04</v>
      </c>
      <c r="E14" s="434">
        <v>0</v>
      </c>
      <c r="F14" s="434">
        <v>0.11</v>
      </c>
      <c r="G14" s="434">
        <v>0.66</v>
      </c>
      <c r="H14" s="434">
        <v>1</v>
      </c>
    </row>
    <row r="15" spans="1:8" ht="16.5" thickBot="1">
      <c r="A15" s="22" t="s">
        <v>92</v>
      </c>
      <c r="B15" s="406">
        <v>40</v>
      </c>
      <c r="C15" s="434">
        <v>0.31</v>
      </c>
      <c r="D15" s="434">
        <v>0.31</v>
      </c>
      <c r="E15" s="434">
        <v>0.21</v>
      </c>
      <c r="F15" s="434">
        <v>0</v>
      </c>
      <c r="G15" s="434">
        <v>0.15</v>
      </c>
      <c r="H15" s="434">
        <v>1</v>
      </c>
    </row>
    <row r="16" spans="1:8" ht="16.5" thickBot="1">
      <c r="A16" s="22" t="s">
        <v>94</v>
      </c>
      <c r="B16" s="406">
        <v>35</v>
      </c>
      <c r="C16" s="434">
        <v>0.46</v>
      </c>
      <c r="D16" s="434">
        <v>0.14000000000000001</v>
      </c>
      <c r="E16" s="434">
        <v>0.05</v>
      </c>
      <c r="F16" s="434">
        <v>0.08</v>
      </c>
      <c r="G16" s="434">
        <v>0.24</v>
      </c>
      <c r="H16" s="434">
        <v>1</v>
      </c>
    </row>
    <row r="17" spans="1:8" ht="16.5" thickBot="1">
      <c r="A17" s="22" t="s">
        <v>95</v>
      </c>
      <c r="B17" s="406">
        <v>35</v>
      </c>
      <c r="C17" s="434">
        <v>0.14000000000000001</v>
      </c>
      <c r="D17" s="434">
        <v>0.44</v>
      </c>
      <c r="E17" s="434">
        <v>0.06</v>
      </c>
      <c r="F17" s="434">
        <v>0.08</v>
      </c>
      <c r="G17" s="434">
        <v>0.22</v>
      </c>
      <c r="H17" s="434">
        <v>1</v>
      </c>
    </row>
    <row r="18" spans="1:8" ht="16.5" thickBot="1">
      <c r="A18" s="22" t="s">
        <v>96</v>
      </c>
      <c r="B18" s="406">
        <v>30</v>
      </c>
      <c r="C18" s="434">
        <v>0.13</v>
      </c>
      <c r="D18" s="434">
        <v>0.16</v>
      </c>
      <c r="E18" s="434">
        <v>0.5</v>
      </c>
      <c r="F18" s="434">
        <v>0.06</v>
      </c>
      <c r="G18" s="434">
        <v>0.16</v>
      </c>
      <c r="H18" s="434">
        <v>1</v>
      </c>
    </row>
    <row r="19" spans="1:8" ht="16.5" thickBot="1">
      <c r="A19" s="22" t="s">
        <v>86</v>
      </c>
      <c r="B19" s="406">
        <v>25</v>
      </c>
      <c r="C19" s="434">
        <v>0.11</v>
      </c>
      <c r="D19" s="434">
        <v>0.22</v>
      </c>
      <c r="E19" s="434">
        <v>0.15</v>
      </c>
      <c r="F19" s="434">
        <v>0.19</v>
      </c>
      <c r="G19" s="434">
        <v>0.3</v>
      </c>
      <c r="H19" s="434">
        <v>1</v>
      </c>
    </row>
    <row r="20" spans="1:8" ht="16.5" thickBot="1">
      <c r="A20" s="22" t="s">
        <v>91</v>
      </c>
      <c r="B20" s="406">
        <v>25</v>
      </c>
      <c r="C20" s="434">
        <v>0.42</v>
      </c>
      <c r="D20" s="434">
        <v>0.17</v>
      </c>
      <c r="E20" s="434">
        <v>0</v>
      </c>
      <c r="F20" s="434">
        <v>0.04</v>
      </c>
      <c r="G20" s="434">
        <v>0.38</v>
      </c>
      <c r="H20" s="434">
        <v>1</v>
      </c>
    </row>
    <row r="21" spans="1:8" ht="16.5" thickBot="1">
      <c r="A21" s="22" t="s">
        <v>123</v>
      </c>
      <c r="B21" s="406">
        <v>20</v>
      </c>
      <c r="C21" s="434">
        <v>0</v>
      </c>
      <c r="D21" s="434">
        <v>0.26</v>
      </c>
      <c r="E21" s="434">
        <v>0.74</v>
      </c>
      <c r="F21" s="434">
        <v>0</v>
      </c>
      <c r="G21" s="434">
        <v>0</v>
      </c>
      <c r="H21" s="434">
        <v>1</v>
      </c>
    </row>
    <row r="22" spans="1:8" ht="16.5" thickBot="1">
      <c r="A22" s="22" t="s">
        <v>93</v>
      </c>
      <c r="B22" s="406">
        <v>20</v>
      </c>
      <c r="C22" s="434">
        <v>0.44</v>
      </c>
      <c r="D22" s="434">
        <v>0.06</v>
      </c>
      <c r="E22" s="434">
        <v>0</v>
      </c>
      <c r="F22" s="434">
        <v>0.11</v>
      </c>
      <c r="G22" s="434">
        <v>0.33</v>
      </c>
      <c r="H22" s="434">
        <v>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D16" sqref="D16"/>
    </sheetView>
  </sheetViews>
  <sheetFormatPr defaultRowHeight="15.75"/>
  <cols>
    <col min="1" max="1" width="18" style="51" customWidth="1"/>
    <col min="2" max="4" width="9.140625" style="51"/>
    <col min="5" max="5" width="10.28515625" style="51" customWidth="1"/>
    <col min="6" max="16384" width="9.140625" style="51"/>
  </cols>
  <sheetData>
    <row r="1" spans="1:13">
      <c r="A1" s="1" t="s">
        <v>379</v>
      </c>
    </row>
    <row r="2" spans="1:13" ht="16.5" thickBot="1"/>
    <row r="3" spans="1:13" ht="16.5" thickBot="1">
      <c r="A3" s="665" t="s">
        <v>127</v>
      </c>
      <c r="B3" s="665" t="s">
        <v>106</v>
      </c>
      <c r="C3" s="665"/>
      <c r="D3" s="665" t="s">
        <v>107</v>
      </c>
      <c r="E3" s="665"/>
      <c r="F3" s="665" t="s">
        <v>108</v>
      </c>
      <c r="G3" s="665"/>
      <c r="H3" s="665" t="s">
        <v>109</v>
      </c>
      <c r="I3" s="665"/>
      <c r="J3" s="665" t="s">
        <v>110</v>
      </c>
      <c r="K3" s="665"/>
      <c r="L3" s="665" t="s">
        <v>49</v>
      </c>
      <c r="M3" s="665" t="s">
        <v>65</v>
      </c>
    </row>
    <row r="4" spans="1:13" ht="60.75" thickBot="1">
      <c r="A4" s="665"/>
      <c r="B4" s="12" t="s">
        <v>30</v>
      </c>
      <c r="C4" s="17" t="s">
        <v>128</v>
      </c>
      <c r="D4" s="12" t="s">
        <v>30</v>
      </c>
      <c r="E4" s="17" t="s">
        <v>128</v>
      </c>
      <c r="F4" s="12" t="s">
        <v>30</v>
      </c>
      <c r="G4" s="17" t="s">
        <v>128</v>
      </c>
      <c r="H4" s="12" t="s">
        <v>30</v>
      </c>
      <c r="I4" s="17" t="s">
        <v>128</v>
      </c>
      <c r="J4" s="12" t="s">
        <v>30</v>
      </c>
      <c r="K4" s="17" t="s">
        <v>128</v>
      </c>
      <c r="L4" s="12" t="s">
        <v>30</v>
      </c>
      <c r="M4" s="17" t="s">
        <v>325</v>
      </c>
    </row>
    <row r="5" spans="1:13" ht="16.5" thickBot="1">
      <c r="A5" s="12" t="s">
        <v>124</v>
      </c>
      <c r="B5" s="79">
        <v>260</v>
      </c>
      <c r="C5" s="435">
        <v>0.57999999999999996</v>
      </c>
      <c r="D5" s="79">
        <v>150</v>
      </c>
      <c r="E5" s="435">
        <v>0.33</v>
      </c>
      <c r="F5" s="79">
        <v>80</v>
      </c>
      <c r="G5" s="435">
        <v>0.05</v>
      </c>
      <c r="H5" s="79">
        <v>45</v>
      </c>
      <c r="I5" s="435">
        <v>0.04</v>
      </c>
      <c r="J5" s="79">
        <v>350</v>
      </c>
      <c r="K5" s="435">
        <v>0.5</v>
      </c>
      <c r="L5" s="79">
        <v>895</v>
      </c>
      <c r="M5" s="435">
        <v>0.22</v>
      </c>
    </row>
    <row r="6" spans="1:13" ht="16.5" thickBot="1">
      <c r="A6" s="12" t="s">
        <v>125</v>
      </c>
      <c r="B6" s="28">
        <v>150</v>
      </c>
      <c r="C6" s="400">
        <v>0.33</v>
      </c>
      <c r="D6" s="28">
        <v>305</v>
      </c>
      <c r="E6" s="400">
        <v>0.66</v>
      </c>
      <c r="F6" s="28">
        <v>1300</v>
      </c>
      <c r="G6" s="400">
        <v>0.95</v>
      </c>
      <c r="H6" s="28">
        <v>1220</v>
      </c>
      <c r="I6" s="400">
        <v>0.96</v>
      </c>
      <c r="J6" s="28">
        <v>290</v>
      </c>
      <c r="K6" s="400">
        <v>0.49</v>
      </c>
      <c r="L6" s="28">
        <v>3290</v>
      </c>
      <c r="M6" s="400">
        <v>0.77</v>
      </c>
    </row>
    <row r="7" spans="1:13" ht="16.5" thickBot="1">
      <c r="A7" s="12" t="s">
        <v>126</v>
      </c>
      <c r="B7" s="28">
        <v>35</v>
      </c>
      <c r="C7" s="400">
        <v>0.1</v>
      </c>
      <c r="D7" s="28">
        <v>5</v>
      </c>
      <c r="E7" s="400">
        <v>0</v>
      </c>
      <c r="F7" s="28">
        <v>0</v>
      </c>
      <c r="G7" s="400">
        <v>0</v>
      </c>
      <c r="H7" s="28">
        <v>0</v>
      </c>
      <c r="I7" s="400">
        <v>0</v>
      </c>
      <c r="J7" s="28">
        <v>5</v>
      </c>
      <c r="K7" s="400">
        <v>0</v>
      </c>
      <c r="L7" s="28">
        <v>40</v>
      </c>
      <c r="M7" s="400">
        <v>0.01</v>
      </c>
    </row>
    <row r="8" spans="1:13" ht="16.5" thickBot="1">
      <c r="A8" s="12" t="s">
        <v>34</v>
      </c>
      <c r="B8" s="29">
        <v>450</v>
      </c>
      <c r="C8" s="403">
        <v>1</v>
      </c>
      <c r="D8" s="29">
        <v>460</v>
      </c>
      <c r="E8" s="403">
        <v>1</v>
      </c>
      <c r="F8" s="29">
        <v>1385</v>
      </c>
      <c r="G8" s="403">
        <v>1</v>
      </c>
      <c r="H8" s="29">
        <v>1265</v>
      </c>
      <c r="I8" s="403">
        <v>1</v>
      </c>
      <c r="J8" s="29">
        <v>645</v>
      </c>
      <c r="K8" s="403">
        <v>1</v>
      </c>
      <c r="L8" s="29">
        <v>4230</v>
      </c>
      <c r="M8" s="403">
        <v>1</v>
      </c>
    </row>
  </sheetData>
  <mergeCells count="7">
    <mergeCell ref="J3:K3"/>
    <mergeCell ref="L3:M3"/>
    <mergeCell ref="A3:A4"/>
    <mergeCell ref="B3:C3"/>
    <mergeCell ref="D3:E3"/>
    <mergeCell ref="F3:G3"/>
    <mergeCell ref="H3:I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K22" sqref="K22"/>
    </sheetView>
  </sheetViews>
  <sheetFormatPr defaultRowHeight="15.75"/>
  <cols>
    <col min="1" max="1" width="38.7109375" style="51" customWidth="1"/>
    <col min="2" max="2" width="9.140625" style="51"/>
    <col min="3" max="4" width="10" style="51" customWidth="1"/>
    <col min="5" max="16384" width="9.140625" style="51"/>
  </cols>
  <sheetData>
    <row r="1" spans="1:6">
      <c r="A1" s="91" t="s">
        <v>193</v>
      </c>
    </row>
    <row r="2" spans="1:6" ht="16.5" thickBot="1">
      <c r="A2" s="1" t="s">
        <v>220</v>
      </c>
    </row>
    <row r="3" spans="1:6" ht="63.75" thickBot="1">
      <c r="A3" s="442" t="s">
        <v>97</v>
      </c>
      <c r="B3" s="443" t="s">
        <v>124</v>
      </c>
      <c r="C3" s="443" t="s">
        <v>125</v>
      </c>
      <c r="D3" s="443" t="s">
        <v>126</v>
      </c>
      <c r="E3" s="444" t="s">
        <v>34</v>
      </c>
      <c r="F3" s="63" t="s">
        <v>129</v>
      </c>
    </row>
    <row r="4" spans="1:6">
      <c r="A4" s="440" t="s">
        <v>76</v>
      </c>
      <c r="B4" s="73">
        <v>0.09</v>
      </c>
      <c r="C4" s="73">
        <v>0.91</v>
      </c>
      <c r="D4" s="73">
        <v>0</v>
      </c>
      <c r="E4" s="73">
        <v>1</v>
      </c>
      <c r="F4" s="441">
        <v>1215</v>
      </c>
    </row>
    <row r="5" spans="1:6">
      <c r="A5" s="436" t="s">
        <v>83</v>
      </c>
      <c r="B5" s="74">
        <v>0.02</v>
      </c>
      <c r="C5" s="74">
        <v>0.97</v>
      </c>
      <c r="D5" s="74">
        <v>0</v>
      </c>
      <c r="E5" s="74">
        <v>1</v>
      </c>
      <c r="F5" s="437">
        <v>1010</v>
      </c>
    </row>
    <row r="6" spans="1:6">
      <c r="A6" s="436" t="s">
        <v>84</v>
      </c>
      <c r="B6" s="74">
        <v>0.78</v>
      </c>
      <c r="C6" s="74">
        <v>0.21</v>
      </c>
      <c r="D6" s="74">
        <v>0.01</v>
      </c>
      <c r="E6" s="74">
        <v>1</v>
      </c>
      <c r="F6" s="437">
        <v>355</v>
      </c>
    </row>
    <row r="7" spans="1:6">
      <c r="A7" s="436" t="s">
        <v>80</v>
      </c>
      <c r="B7" s="74">
        <v>0.23</v>
      </c>
      <c r="C7" s="74">
        <v>0.75</v>
      </c>
      <c r="D7" s="74">
        <v>0.02</v>
      </c>
      <c r="E7" s="74">
        <v>1</v>
      </c>
      <c r="F7" s="437">
        <v>310</v>
      </c>
    </row>
    <row r="8" spans="1:6">
      <c r="A8" s="436" t="s">
        <v>77</v>
      </c>
      <c r="B8" s="74">
        <v>0.34</v>
      </c>
      <c r="C8" s="74">
        <v>0.65</v>
      </c>
      <c r="D8" s="74">
        <v>0.01</v>
      </c>
      <c r="E8" s="74">
        <v>1</v>
      </c>
      <c r="F8" s="437">
        <v>290</v>
      </c>
    </row>
    <row r="9" spans="1:6">
      <c r="A9" s="436" t="s">
        <v>79</v>
      </c>
      <c r="B9" s="74">
        <v>0.13</v>
      </c>
      <c r="C9" s="74">
        <v>0.87</v>
      </c>
      <c r="D9" s="74">
        <v>0.01</v>
      </c>
      <c r="E9" s="74">
        <v>1</v>
      </c>
      <c r="F9" s="437">
        <v>135</v>
      </c>
    </row>
    <row r="10" spans="1:6">
      <c r="A10" s="436" t="s">
        <v>81</v>
      </c>
      <c r="B10" s="74">
        <v>0.26</v>
      </c>
      <c r="C10" s="74">
        <v>0.73</v>
      </c>
      <c r="D10" s="74">
        <v>0.01</v>
      </c>
      <c r="E10" s="74">
        <v>1</v>
      </c>
      <c r="F10" s="437">
        <v>110</v>
      </c>
    </row>
    <row r="11" spans="1:6">
      <c r="A11" s="436" t="s">
        <v>75</v>
      </c>
      <c r="B11" s="74">
        <v>0.23</v>
      </c>
      <c r="C11" s="74">
        <v>0.74</v>
      </c>
      <c r="D11" s="74">
        <v>0.03</v>
      </c>
      <c r="E11" s="74">
        <v>1</v>
      </c>
      <c r="F11" s="437">
        <v>100</v>
      </c>
    </row>
    <row r="12" spans="1:6">
      <c r="A12" s="436" t="s">
        <v>78</v>
      </c>
      <c r="B12" s="74">
        <v>0.2</v>
      </c>
      <c r="C12" s="74">
        <v>0.76</v>
      </c>
      <c r="D12" s="74">
        <v>0.05</v>
      </c>
      <c r="E12" s="74">
        <v>1</v>
      </c>
      <c r="F12" s="437">
        <v>80</v>
      </c>
    </row>
    <row r="13" spans="1:6">
      <c r="A13" s="436" t="s">
        <v>88</v>
      </c>
      <c r="B13" s="74">
        <v>0.77</v>
      </c>
      <c r="C13" s="74">
        <v>0.23</v>
      </c>
      <c r="D13" s="74">
        <v>0</v>
      </c>
      <c r="E13" s="74">
        <v>1</v>
      </c>
      <c r="F13" s="437">
        <v>70</v>
      </c>
    </row>
    <row r="14" spans="1:6">
      <c r="A14" s="436" t="s">
        <v>82</v>
      </c>
      <c r="B14" s="74">
        <v>0.49</v>
      </c>
      <c r="C14" s="74">
        <v>0.43</v>
      </c>
      <c r="D14" s="74">
        <v>0.08</v>
      </c>
      <c r="E14" s="74">
        <v>1</v>
      </c>
      <c r="F14" s="437">
        <v>65</v>
      </c>
    </row>
    <row r="15" spans="1:6">
      <c r="A15" s="436" t="s">
        <v>90</v>
      </c>
      <c r="B15" s="74">
        <v>0.55000000000000004</v>
      </c>
      <c r="C15" s="74">
        <v>0.45</v>
      </c>
      <c r="D15" s="74">
        <v>0</v>
      </c>
      <c r="E15" s="74">
        <v>1</v>
      </c>
      <c r="F15" s="437">
        <v>55</v>
      </c>
    </row>
    <row r="16" spans="1:6">
      <c r="A16" s="436" t="s">
        <v>92</v>
      </c>
      <c r="B16" s="74">
        <v>0.13</v>
      </c>
      <c r="C16" s="74">
        <v>0.77</v>
      </c>
      <c r="D16" s="74">
        <v>0.1</v>
      </c>
      <c r="E16" s="74">
        <v>1</v>
      </c>
      <c r="F16" s="437">
        <v>40</v>
      </c>
    </row>
    <row r="17" spans="1:6">
      <c r="A17" s="436" t="s">
        <v>94</v>
      </c>
      <c r="B17" s="74">
        <v>0.68</v>
      </c>
      <c r="C17" s="74">
        <v>0.32</v>
      </c>
      <c r="D17" s="74">
        <v>0</v>
      </c>
      <c r="E17" s="74">
        <v>1</v>
      </c>
      <c r="F17" s="437">
        <v>35</v>
      </c>
    </row>
    <row r="18" spans="1:6">
      <c r="A18" s="436" t="s">
        <v>95</v>
      </c>
      <c r="B18" s="74">
        <v>0.19</v>
      </c>
      <c r="C18" s="74">
        <v>0.81</v>
      </c>
      <c r="D18" s="74">
        <v>0</v>
      </c>
      <c r="E18" s="74">
        <v>1</v>
      </c>
      <c r="F18" s="437">
        <v>35</v>
      </c>
    </row>
    <row r="19" spans="1:6">
      <c r="A19" s="436" t="s">
        <v>96</v>
      </c>
      <c r="B19" s="74">
        <v>0.06</v>
      </c>
      <c r="C19" s="74">
        <v>0.91</v>
      </c>
      <c r="D19" s="74">
        <v>0.03</v>
      </c>
      <c r="E19" s="74">
        <v>1</v>
      </c>
      <c r="F19" s="437">
        <v>30</v>
      </c>
    </row>
    <row r="20" spans="1:6">
      <c r="A20" s="436" t="s">
        <v>86</v>
      </c>
      <c r="B20" s="74">
        <v>0.3</v>
      </c>
      <c r="C20" s="74">
        <v>0.7</v>
      </c>
      <c r="D20" s="74">
        <v>0</v>
      </c>
      <c r="E20" s="74">
        <v>1</v>
      </c>
      <c r="F20" s="437">
        <v>25</v>
      </c>
    </row>
    <row r="21" spans="1:6">
      <c r="A21" s="436" t="s">
        <v>91</v>
      </c>
      <c r="B21" s="74">
        <v>0.75</v>
      </c>
      <c r="C21" s="74">
        <v>0.25</v>
      </c>
      <c r="D21" s="74">
        <v>0</v>
      </c>
      <c r="E21" s="74">
        <v>1</v>
      </c>
      <c r="F21" s="437">
        <v>25</v>
      </c>
    </row>
    <row r="22" spans="1:6">
      <c r="A22" s="436" t="s">
        <v>123</v>
      </c>
      <c r="B22" s="74">
        <v>0.11</v>
      </c>
      <c r="C22" s="74">
        <v>0.89</v>
      </c>
      <c r="D22" s="74">
        <v>0</v>
      </c>
      <c r="E22" s="74">
        <v>1</v>
      </c>
      <c r="F22" s="437">
        <v>20</v>
      </c>
    </row>
    <row r="23" spans="1:6" ht="16.5" thickBot="1">
      <c r="A23" s="438" t="s">
        <v>93</v>
      </c>
      <c r="B23" s="105">
        <v>0.5</v>
      </c>
      <c r="C23" s="105">
        <v>0.5</v>
      </c>
      <c r="D23" s="105">
        <v>0</v>
      </c>
      <c r="E23" s="105">
        <v>1</v>
      </c>
      <c r="F23" s="439">
        <v>20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6" sqref="D6"/>
    </sheetView>
  </sheetViews>
  <sheetFormatPr defaultRowHeight="15"/>
  <cols>
    <col min="1" max="1" width="19.7109375" customWidth="1"/>
    <col min="2" max="2" width="17.140625" customWidth="1"/>
    <col min="3" max="3" width="13.7109375" customWidth="1"/>
    <col min="4" max="4" width="18.7109375" customWidth="1"/>
  </cols>
  <sheetData>
    <row r="1" spans="1:4" ht="16.5" thickBot="1">
      <c r="A1" s="1" t="s">
        <v>243</v>
      </c>
    </row>
    <row r="2" spans="1:4" ht="79.5" thickBot="1">
      <c r="A2" s="18" t="s">
        <v>244</v>
      </c>
      <c r="B2" s="19" t="s">
        <v>245</v>
      </c>
      <c r="C2" s="19" t="s">
        <v>246</v>
      </c>
      <c r="D2" s="19" t="s">
        <v>247</v>
      </c>
    </row>
    <row r="3" spans="1:4" ht="16.5" thickBot="1">
      <c r="A3" s="20" t="s">
        <v>31</v>
      </c>
      <c r="B3" s="57">
        <v>18435</v>
      </c>
      <c r="C3" s="57">
        <v>11165</v>
      </c>
      <c r="D3" s="56">
        <v>0.61</v>
      </c>
    </row>
    <row r="4" spans="1:4" ht="16.5" thickBot="1">
      <c r="A4" s="20" t="s">
        <v>32</v>
      </c>
      <c r="B4" s="57">
        <v>14505</v>
      </c>
      <c r="C4" s="57">
        <v>9000</v>
      </c>
      <c r="D4" s="56">
        <v>0.62</v>
      </c>
    </row>
    <row r="5" spans="1:4" ht="16.5" thickBot="1">
      <c r="A5" s="20" t="s">
        <v>33</v>
      </c>
      <c r="B5" s="57">
        <v>10375</v>
      </c>
      <c r="C5" s="57">
        <v>2605</v>
      </c>
      <c r="D5" s="56">
        <v>0.25</v>
      </c>
    </row>
    <row r="6" spans="1:4" ht="16.5" thickBot="1">
      <c r="A6" s="20" t="s">
        <v>34</v>
      </c>
      <c r="B6" s="57">
        <v>43310</v>
      </c>
      <c r="C6" s="57">
        <v>22770</v>
      </c>
      <c r="D6" s="551">
        <v>0.53</v>
      </c>
    </row>
  </sheetData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3:F8"/>
  <sheetViews>
    <sheetView workbookViewId="0">
      <selection activeCell="D11" sqref="D11"/>
    </sheetView>
  </sheetViews>
  <sheetFormatPr defaultRowHeight="15.75"/>
  <cols>
    <col min="1" max="1" width="34.28515625" style="51" customWidth="1"/>
    <col min="2" max="2" width="12.28515625" style="51" customWidth="1"/>
    <col min="3" max="3" width="14.140625" style="51" customWidth="1"/>
    <col min="4" max="4" width="21.28515625" style="51" customWidth="1"/>
    <col min="5" max="5" width="19" style="51" customWidth="1"/>
    <col min="6" max="6" width="21.85546875" style="51" customWidth="1"/>
    <col min="7" max="16384" width="9.140625" style="51"/>
  </cols>
  <sheetData>
    <row r="3" spans="1:6" ht="16.5" thickBot="1">
      <c r="A3" s="1" t="s">
        <v>380</v>
      </c>
    </row>
    <row r="4" spans="1:6" ht="48" thickBot="1">
      <c r="A4" s="21" t="s">
        <v>64</v>
      </c>
      <c r="B4" s="19" t="s">
        <v>396</v>
      </c>
      <c r="C4" s="19" t="s">
        <v>65</v>
      </c>
      <c r="D4" s="19" t="s">
        <v>221</v>
      </c>
      <c r="E4" s="19" t="s">
        <v>65</v>
      </c>
      <c r="F4" s="19" t="s">
        <v>222</v>
      </c>
    </row>
    <row r="5" spans="1:6" ht="16.5" thickBot="1">
      <c r="A5" s="20" t="s">
        <v>68</v>
      </c>
      <c r="B5" s="57">
        <v>10590</v>
      </c>
      <c r="C5" s="56">
        <v>0.38</v>
      </c>
      <c r="D5" s="57">
        <v>1825</v>
      </c>
      <c r="E5" s="56">
        <v>0.42</v>
      </c>
      <c r="F5" s="551">
        <v>0.17</v>
      </c>
    </row>
    <row r="6" spans="1:6" ht="16.5" thickBot="1">
      <c r="A6" s="20" t="s">
        <v>69</v>
      </c>
      <c r="B6" s="57">
        <v>16825</v>
      </c>
      <c r="C6" s="56">
        <v>0.62</v>
      </c>
      <c r="D6" s="57">
        <v>2400</v>
      </c>
      <c r="E6" s="56">
        <v>0.57999999999999996</v>
      </c>
      <c r="F6" s="551">
        <v>0.14000000000000001</v>
      </c>
    </row>
    <row r="7" spans="1:6" ht="16.5" thickBot="1">
      <c r="A7" s="20" t="s">
        <v>34</v>
      </c>
      <c r="B7" s="57">
        <v>27415</v>
      </c>
      <c r="C7" s="56">
        <v>1</v>
      </c>
      <c r="D7" s="57">
        <v>4225</v>
      </c>
      <c r="E7" s="56">
        <v>1</v>
      </c>
      <c r="F7" s="551">
        <v>0.15</v>
      </c>
    </row>
    <row r="8" spans="1:6">
      <c r="A8" s="4"/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1"/>
  <sheetViews>
    <sheetView topLeftCell="A4" workbookViewId="0">
      <selection activeCell="G6" sqref="G6:G11"/>
    </sheetView>
  </sheetViews>
  <sheetFormatPr defaultRowHeight="15.75"/>
  <cols>
    <col min="1" max="1" width="45.5703125" style="51" customWidth="1"/>
    <col min="2" max="4" width="9.140625" style="51"/>
    <col min="5" max="5" width="9.7109375" style="51" customWidth="1"/>
    <col min="6" max="6" width="10.7109375" style="51" customWidth="1"/>
    <col min="7" max="7" width="12" style="51" customWidth="1"/>
    <col min="8" max="9" width="11.7109375" style="51" customWidth="1"/>
    <col min="10" max="10" width="15.28515625" style="51" customWidth="1"/>
    <col min="11" max="16384" width="9.140625" style="51"/>
  </cols>
  <sheetData>
    <row r="1" spans="1:10">
      <c r="A1" s="91" t="s">
        <v>193</v>
      </c>
    </row>
    <row r="2" spans="1:10">
      <c r="A2" s="1" t="s">
        <v>381</v>
      </c>
    </row>
    <row r="3" spans="1:10" ht="16.5" thickBot="1">
      <c r="A3" s="106"/>
      <c r="B3" s="106"/>
      <c r="C3" s="106"/>
      <c r="D3" s="106"/>
      <c r="E3" s="106"/>
      <c r="F3" s="106"/>
      <c r="G3" s="106"/>
      <c r="H3" s="802" t="s">
        <v>130</v>
      </c>
      <c r="I3" s="802"/>
      <c r="J3" s="802"/>
    </row>
    <row r="4" spans="1:10" ht="109.5">
      <c r="A4" s="803" t="s">
        <v>178</v>
      </c>
      <c r="B4" s="805" t="s">
        <v>179</v>
      </c>
      <c r="C4" s="807" t="s">
        <v>180</v>
      </c>
      <c r="D4" s="809" t="s">
        <v>181</v>
      </c>
      <c r="E4" s="807" t="s">
        <v>182</v>
      </c>
      <c r="F4" s="807" t="s">
        <v>183</v>
      </c>
      <c r="G4" s="811" t="s">
        <v>184</v>
      </c>
      <c r="H4" s="457" t="s">
        <v>44</v>
      </c>
      <c r="I4" s="448" t="s">
        <v>185</v>
      </c>
      <c r="J4" s="449" t="s">
        <v>45</v>
      </c>
    </row>
    <row r="5" spans="1:10">
      <c r="A5" s="804"/>
      <c r="B5" s="806"/>
      <c r="C5" s="808"/>
      <c r="D5" s="810"/>
      <c r="E5" s="808"/>
      <c r="F5" s="808"/>
      <c r="G5" s="812"/>
      <c r="H5" s="813" t="s">
        <v>186</v>
      </c>
      <c r="I5" s="814"/>
      <c r="J5" s="815"/>
    </row>
    <row r="6" spans="1:10">
      <c r="A6" s="462" t="s">
        <v>187</v>
      </c>
      <c r="B6" s="460">
        <v>5940</v>
      </c>
      <c r="C6" s="445">
        <v>5930</v>
      </c>
      <c r="D6" s="446">
        <v>0.22</v>
      </c>
      <c r="E6" s="445">
        <v>875</v>
      </c>
      <c r="F6" s="446">
        <v>0.21</v>
      </c>
      <c r="G6" s="455">
        <v>0.15</v>
      </c>
      <c r="H6" s="458">
        <v>0.24059293044469784</v>
      </c>
      <c r="I6" s="447">
        <v>0.32953249714937288</v>
      </c>
      <c r="J6" s="450">
        <v>0.4298745724059293</v>
      </c>
    </row>
    <row r="7" spans="1:10">
      <c r="A7" s="462">
        <v>2</v>
      </c>
      <c r="B7" s="460">
        <v>6150</v>
      </c>
      <c r="C7" s="445">
        <v>6295</v>
      </c>
      <c r="D7" s="446">
        <v>0.23</v>
      </c>
      <c r="E7" s="445">
        <v>965</v>
      </c>
      <c r="F7" s="446">
        <v>0.23</v>
      </c>
      <c r="G7" s="455">
        <v>0.16</v>
      </c>
      <c r="H7" s="458">
        <v>0.27536231884057971</v>
      </c>
      <c r="I7" s="447">
        <v>0.30538302277432711</v>
      </c>
      <c r="J7" s="450">
        <v>0.41925465838509318</v>
      </c>
    </row>
    <row r="8" spans="1:10">
      <c r="A8" s="462">
        <v>3</v>
      </c>
      <c r="B8" s="460">
        <v>5835</v>
      </c>
      <c r="C8" s="445">
        <v>5750</v>
      </c>
      <c r="D8" s="446">
        <v>0.21</v>
      </c>
      <c r="E8" s="445">
        <v>960</v>
      </c>
      <c r="F8" s="446">
        <v>0.23</v>
      </c>
      <c r="G8" s="455">
        <v>0.17</v>
      </c>
      <c r="H8" s="458">
        <v>0.24116424116424118</v>
      </c>
      <c r="I8" s="447">
        <v>0.3108108108108108</v>
      </c>
      <c r="J8" s="450">
        <v>0.44802494802494802</v>
      </c>
    </row>
    <row r="9" spans="1:10">
      <c r="A9" s="462">
        <v>4</v>
      </c>
      <c r="B9" s="460">
        <v>5350</v>
      </c>
      <c r="C9" s="445">
        <v>5200</v>
      </c>
      <c r="D9" s="446">
        <v>0.2</v>
      </c>
      <c r="E9" s="445">
        <v>835</v>
      </c>
      <c r="F9" s="446">
        <v>0.2</v>
      </c>
      <c r="G9" s="455">
        <v>0.16</v>
      </c>
      <c r="H9" s="458">
        <v>0.29136690647482016</v>
      </c>
      <c r="I9" s="447">
        <v>0.26618705035971224</v>
      </c>
      <c r="J9" s="450">
        <v>0.44244604316546765</v>
      </c>
    </row>
    <row r="10" spans="1:10">
      <c r="A10" s="462" t="s">
        <v>188</v>
      </c>
      <c r="B10" s="460">
        <v>3935</v>
      </c>
      <c r="C10" s="445">
        <v>4045</v>
      </c>
      <c r="D10" s="446">
        <v>0.14000000000000001</v>
      </c>
      <c r="E10" s="445">
        <v>575</v>
      </c>
      <c r="F10" s="446">
        <v>0.14000000000000001</v>
      </c>
      <c r="G10" s="455">
        <v>0.14000000000000001</v>
      </c>
      <c r="H10" s="458">
        <v>0.23693379790940766</v>
      </c>
      <c r="I10" s="447">
        <v>0.27177700348432055</v>
      </c>
      <c r="J10" s="450">
        <v>0.49128919860627179</v>
      </c>
    </row>
    <row r="11" spans="1:10" ht="16.5" thickBot="1">
      <c r="A11" s="463" t="s">
        <v>49</v>
      </c>
      <c r="B11" s="461">
        <v>27215</v>
      </c>
      <c r="C11" s="451">
        <v>27220</v>
      </c>
      <c r="D11" s="452">
        <v>1</v>
      </c>
      <c r="E11" s="451">
        <v>4215</v>
      </c>
      <c r="F11" s="452">
        <v>1</v>
      </c>
      <c r="G11" s="456">
        <v>0.15</v>
      </c>
      <c r="H11" s="459">
        <v>0.25824827913600762</v>
      </c>
      <c r="I11" s="453">
        <v>0.2993116544030382</v>
      </c>
      <c r="J11" s="454">
        <v>0.44244006646095418</v>
      </c>
    </row>
  </sheetData>
  <mergeCells count="9">
    <mergeCell ref="H3:J3"/>
    <mergeCell ref="A4:A5"/>
    <mergeCell ref="B4:B5"/>
    <mergeCell ref="C4:C5"/>
    <mergeCell ref="D4:D5"/>
    <mergeCell ref="E4:E5"/>
    <mergeCell ref="F4:F5"/>
    <mergeCell ref="G4:G5"/>
    <mergeCell ref="H5:J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22" sqref="B22"/>
    </sheetView>
  </sheetViews>
  <sheetFormatPr defaultRowHeight="15.75"/>
  <cols>
    <col min="1" max="1" width="43.5703125" style="51" customWidth="1"/>
    <col min="2" max="2" width="11.85546875" style="51" customWidth="1"/>
    <col min="3" max="3" width="13.42578125" style="51" customWidth="1"/>
    <col min="4" max="4" width="13.7109375" style="51" customWidth="1"/>
    <col min="5" max="16384" width="9.140625" style="51"/>
  </cols>
  <sheetData>
    <row r="1" spans="1:4">
      <c r="A1" s="91" t="s">
        <v>193</v>
      </c>
    </row>
    <row r="2" spans="1:4" ht="16.5" thickBot="1">
      <c r="A2" s="1" t="s">
        <v>382</v>
      </c>
    </row>
    <row r="3" spans="1:4" ht="63.75" thickBot="1">
      <c r="A3" s="476" t="s">
        <v>97</v>
      </c>
      <c r="B3" s="477" t="s">
        <v>406</v>
      </c>
      <c r="C3" s="477" t="s">
        <v>133</v>
      </c>
      <c r="D3" s="86" t="s">
        <v>134</v>
      </c>
    </row>
    <row r="4" spans="1:4">
      <c r="A4" s="472" t="s">
        <v>76</v>
      </c>
      <c r="B4" s="473">
        <v>2965</v>
      </c>
      <c r="C4" s="474">
        <v>0.3832807570977918</v>
      </c>
      <c r="D4" s="475">
        <v>0.3284823284823285</v>
      </c>
    </row>
    <row r="5" spans="1:4">
      <c r="A5" s="466" t="s">
        <v>83</v>
      </c>
      <c r="B5" s="464">
        <v>1315</v>
      </c>
      <c r="C5" s="465">
        <v>0.78671328671328666</v>
      </c>
      <c r="D5" s="467">
        <v>0.70270270270270274</v>
      </c>
    </row>
    <row r="6" spans="1:4">
      <c r="A6" s="466" t="s">
        <v>84</v>
      </c>
      <c r="B6" s="464">
        <v>1190</v>
      </c>
      <c r="C6" s="465">
        <v>0.25993883792048927</v>
      </c>
      <c r="D6" s="467">
        <v>0.23853211009174313</v>
      </c>
    </row>
    <row r="7" spans="1:4">
      <c r="A7" s="466" t="s">
        <v>80</v>
      </c>
      <c r="B7" s="464">
        <v>1845</v>
      </c>
      <c r="C7" s="465">
        <v>0.15531914893617021</v>
      </c>
      <c r="D7" s="467">
        <v>0.19248826291079812</v>
      </c>
    </row>
    <row r="8" spans="1:4">
      <c r="A8" s="466" t="s">
        <v>77</v>
      </c>
      <c r="B8" s="464">
        <v>2190</v>
      </c>
      <c r="C8" s="465">
        <v>0.11608961303462322</v>
      </c>
      <c r="D8" s="467">
        <v>0.1617161716171617</v>
      </c>
    </row>
    <row r="9" spans="1:4">
      <c r="A9" s="466" t="s">
        <v>79</v>
      </c>
      <c r="B9" s="464">
        <v>2015</v>
      </c>
      <c r="C9" s="465">
        <v>6.0924369747899158E-2</v>
      </c>
      <c r="D9" s="467">
        <v>7.9051383399209488E-2</v>
      </c>
    </row>
    <row r="10" spans="1:4">
      <c r="A10" s="466" t="s">
        <v>81</v>
      </c>
      <c r="B10" s="464">
        <v>1585</v>
      </c>
      <c r="C10" s="465">
        <v>7.7262693156732898E-2</v>
      </c>
      <c r="D10" s="467">
        <v>4.7337278106508875E-2</v>
      </c>
    </row>
    <row r="11" spans="1:4">
      <c r="A11" s="466" t="s">
        <v>75</v>
      </c>
      <c r="B11" s="464">
        <v>2980</v>
      </c>
      <c r="C11" s="465">
        <v>2.3465703971119134E-2</v>
      </c>
      <c r="D11" s="467">
        <v>3.643724696356275E-2</v>
      </c>
    </row>
    <row r="12" spans="1:4">
      <c r="A12" s="466" t="s">
        <v>78</v>
      </c>
      <c r="B12" s="464">
        <v>2140</v>
      </c>
      <c r="C12" s="465">
        <v>2.0044543429844099E-2</v>
      </c>
      <c r="D12" s="467">
        <v>4.8571428571428571E-2</v>
      </c>
    </row>
    <row r="13" spans="1:4">
      <c r="A13" s="466" t="s">
        <v>88</v>
      </c>
      <c r="B13" s="464">
        <v>465</v>
      </c>
      <c r="C13" s="465">
        <v>0.1368421052631579</v>
      </c>
      <c r="D13" s="467">
        <v>0.14814814814814814</v>
      </c>
    </row>
    <row r="14" spans="1:4">
      <c r="A14" s="466" t="s">
        <v>82</v>
      </c>
      <c r="B14" s="464">
        <v>1465</v>
      </c>
      <c r="C14" s="465">
        <v>2.5000000000000001E-2</v>
      </c>
      <c r="D14" s="467">
        <v>5.3763440860215055E-2</v>
      </c>
    </row>
    <row r="15" spans="1:4">
      <c r="A15" s="466" t="s">
        <v>90</v>
      </c>
      <c r="B15" s="464">
        <v>425</v>
      </c>
      <c r="C15" s="465">
        <v>0.11711711711711711</v>
      </c>
      <c r="D15" s="467">
        <v>0.1111111111111111</v>
      </c>
    </row>
    <row r="16" spans="1:4">
      <c r="A16" s="466" t="s">
        <v>92</v>
      </c>
      <c r="B16" s="464">
        <v>375</v>
      </c>
      <c r="C16" s="465">
        <v>8.7499999999999994E-2</v>
      </c>
      <c r="D16" s="467">
        <v>0.13636363636363635</v>
      </c>
    </row>
    <row r="17" spans="1:4">
      <c r="A17" s="466" t="s">
        <v>94</v>
      </c>
      <c r="B17" s="464">
        <v>275</v>
      </c>
      <c r="C17" s="465">
        <v>0.10256410256410256</v>
      </c>
      <c r="D17" s="467">
        <v>0.20512820512820512</v>
      </c>
    </row>
    <row r="18" spans="1:4">
      <c r="A18" s="466" t="s">
        <v>95</v>
      </c>
      <c r="B18" s="464">
        <v>225</v>
      </c>
      <c r="C18" s="465">
        <v>0.12820512820512819</v>
      </c>
      <c r="D18" s="467">
        <v>0.25</v>
      </c>
    </row>
    <row r="19" spans="1:4" ht="16.5" thickBot="1">
      <c r="A19" s="468" t="s">
        <v>96</v>
      </c>
      <c r="B19" s="469">
        <v>205</v>
      </c>
      <c r="C19" s="470">
        <v>0.4</v>
      </c>
      <c r="D19" s="471">
        <v>0.22727272727272727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B10" sqref="B10"/>
    </sheetView>
  </sheetViews>
  <sheetFormatPr defaultRowHeight="15"/>
  <cols>
    <col min="1" max="1" width="29" customWidth="1"/>
    <col min="2" max="2" width="45.28515625" customWidth="1"/>
    <col min="3" max="3" width="19" customWidth="1"/>
    <col min="4" max="4" width="1.42578125" customWidth="1"/>
    <col min="5" max="5" width="28.42578125" customWidth="1"/>
    <col min="6" max="6" width="41.140625" customWidth="1"/>
    <col min="7" max="7" width="15.7109375" customWidth="1"/>
  </cols>
  <sheetData>
    <row r="1" spans="1:4">
      <c r="A1" s="2" t="s">
        <v>193</v>
      </c>
    </row>
    <row r="2" spans="1:4" ht="16.5" thickBot="1">
      <c r="A2" s="1" t="s">
        <v>383</v>
      </c>
    </row>
    <row r="3" spans="1:4" ht="30.75" thickBot="1">
      <c r="A3" s="107" t="s">
        <v>97</v>
      </c>
      <c r="B3" s="15" t="s">
        <v>138</v>
      </c>
      <c r="C3" s="13" t="s">
        <v>139</v>
      </c>
      <c r="D3" s="828"/>
    </row>
    <row r="4" spans="1:4">
      <c r="A4" s="829" t="s">
        <v>140</v>
      </c>
      <c r="B4" s="109" t="s">
        <v>141</v>
      </c>
      <c r="C4" s="114">
        <v>0.51</v>
      </c>
      <c r="D4" s="828"/>
    </row>
    <row r="5" spans="1:4">
      <c r="A5" s="816"/>
      <c r="B5" s="111" t="s">
        <v>143</v>
      </c>
      <c r="C5" s="65">
        <v>0.11</v>
      </c>
      <c r="D5" s="828"/>
    </row>
    <row r="6" spans="1:4">
      <c r="A6" s="816"/>
      <c r="B6" s="111" t="s">
        <v>144</v>
      </c>
      <c r="C6" s="65">
        <v>0.06</v>
      </c>
      <c r="D6" s="828"/>
    </row>
    <row r="7" spans="1:4">
      <c r="A7" s="816"/>
      <c r="B7" s="111" t="s">
        <v>146</v>
      </c>
      <c r="C7" s="65">
        <v>0.04</v>
      </c>
      <c r="D7" s="828"/>
    </row>
    <row r="8" spans="1:4">
      <c r="A8" s="816"/>
      <c r="B8" s="111" t="s">
        <v>145</v>
      </c>
      <c r="C8" s="65">
        <v>0.03</v>
      </c>
      <c r="D8" s="828"/>
    </row>
    <row r="9" spans="1:4">
      <c r="A9" s="816" t="s">
        <v>148</v>
      </c>
      <c r="B9" s="111" t="s">
        <v>143</v>
      </c>
      <c r="C9" s="65">
        <v>0.2</v>
      </c>
      <c r="D9" s="828"/>
    </row>
    <row r="10" spans="1:4">
      <c r="A10" s="816"/>
      <c r="B10" s="111" t="s">
        <v>142</v>
      </c>
      <c r="C10" s="65">
        <v>0.08</v>
      </c>
      <c r="D10" s="828"/>
    </row>
    <row r="11" spans="1:4">
      <c r="A11" s="816"/>
      <c r="B11" s="111" t="s">
        <v>146</v>
      </c>
      <c r="C11" s="65">
        <v>0.06</v>
      </c>
      <c r="D11" s="828"/>
    </row>
    <row r="12" spans="1:4">
      <c r="A12" s="816"/>
      <c r="B12" s="111" t="s">
        <v>145</v>
      </c>
      <c r="C12" s="65">
        <v>0.05</v>
      </c>
      <c r="D12" s="828"/>
    </row>
    <row r="13" spans="1:4">
      <c r="A13" s="816"/>
      <c r="B13" s="111" t="s">
        <v>152</v>
      </c>
      <c r="C13" s="65">
        <v>0.04</v>
      </c>
      <c r="D13" s="828"/>
    </row>
    <row r="14" spans="1:4">
      <c r="A14" s="816" t="s">
        <v>154</v>
      </c>
      <c r="B14" s="111" t="s">
        <v>155</v>
      </c>
      <c r="C14" s="65">
        <v>0.44</v>
      </c>
      <c r="D14" s="828"/>
    </row>
    <row r="15" spans="1:4">
      <c r="A15" s="816"/>
      <c r="B15" s="111" t="s">
        <v>157</v>
      </c>
      <c r="C15" s="65">
        <v>0.09</v>
      </c>
      <c r="D15" s="828"/>
    </row>
    <row r="16" spans="1:4">
      <c r="A16" s="816"/>
      <c r="B16" s="111" t="s">
        <v>153</v>
      </c>
      <c r="C16" s="65">
        <v>7.0000000000000007E-2</v>
      </c>
      <c r="D16" s="828"/>
    </row>
    <row r="17" spans="1:7">
      <c r="A17" s="816"/>
      <c r="B17" s="111" t="s">
        <v>160</v>
      </c>
      <c r="C17" s="65">
        <v>0.05</v>
      </c>
      <c r="D17" s="828"/>
    </row>
    <row r="18" spans="1:7">
      <c r="A18" s="816"/>
      <c r="B18" s="111" t="s">
        <v>142</v>
      </c>
      <c r="C18" s="65">
        <v>0.04</v>
      </c>
      <c r="D18" s="828"/>
    </row>
    <row r="19" spans="1:7">
      <c r="A19" s="816" t="s">
        <v>162</v>
      </c>
      <c r="B19" s="111" t="s">
        <v>163</v>
      </c>
      <c r="C19" s="65">
        <v>0.4</v>
      </c>
      <c r="D19" s="828"/>
    </row>
    <row r="20" spans="1:7">
      <c r="A20" s="816"/>
      <c r="B20" s="111" t="s">
        <v>147</v>
      </c>
      <c r="C20" s="65">
        <v>0.13</v>
      </c>
      <c r="D20" s="828"/>
    </row>
    <row r="21" spans="1:7">
      <c r="A21" s="816"/>
      <c r="B21" s="111" t="s">
        <v>146</v>
      </c>
      <c r="C21" s="65">
        <v>0.09</v>
      </c>
      <c r="D21" s="828"/>
    </row>
    <row r="22" spans="1:7">
      <c r="A22" s="816"/>
      <c r="B22" s="111" t="s">
        <v>152</v>
      </c>
      <c r="C22" s="65">
        <v>0.08</v>
      </c>
      <c r="D22" s="828"/>
    </row>
    <row r="23" spans="1:7">
      <c r="A23" s="816"/>
      <c r="B23" s="111" t="s">
        <v>167</v>
      </c>
      <c r="C23" s="65">
        <v>7.0000000000000007E-2</v>
      </c>
      <c r="D23" s="828"/>
    </row>
    <row r="24" spans="1:7">
      <c r="A24" s="816" t="s">
        <v>135</v>
      </c>
      <c r="B24" s="111" t="s">
        <v>160</v>
      </c>
      <c r="C24" s="65">
        <v>0.26</v>
      </c>
      <c r="D24" s="828"/>
    </row>
    <row r="25" spans="1:7">
      <c r="A25" s="816"/>
      <c r="B25" s="111" t="s">
        <v>170</v>
      </c>
      <c r="C25" s="65">
        <v>0.21</v>
      </c>
      <c r="D25" s="828"/>
    </row>
    <row r="26" spans="1:7">
      <c r="A26" s="816"/>
      <c r="B26" s="111" t="s">
        <v>153</v>
      </c>
      <c r="C26" s="65">
        <v>0.15</v>
      </c>
      <c r="D26" s="828"/>
    </row>
    <row r="27" spans="1:7">
      <c r="A27" s="816"/>
      <c r="B27" s="111" t="s">
        <v>171</v>
      </c>
      <c r="C27" s="65">
        <v>0.1</v>
      </c>
      <c r="D27" s="828"/>
    </row>
    <row r="28" spans="1:7">
      <c r="A28" s="816"/>
      <c r="B28" s="111" t="s">
        <v>157</v>
      </c>
      <c r="C28" s="65">
        <v>0.03</v>
      </c>
      <c r="D28" s="828"/>
    </row>
    <row r="29" spans="1:7">
      <c r="A29" s="816" t="s">
        <v>136</v>
      </c>
      <c r="B29" s="111" t="s">
        <v>146</v>
      </c>
      <c r="C29" s="65">
        <v>0.76</v>
      </c>
      <c r="D29" s="828"/>
      <c r="E29" s="818"/>
      <c r="F29" s="819"/>
      <c r="G29" s="820"/>
    </row>
    <row r="30" spans="1:7">
      <c r="A30" s="816"/>
      <c r="B30" s="111" t="s">
        <v>147</v>
      </c>
      <c r="C30" s="65">
        <v>0.04</v>
      </c>
      <c r="D30" s="828"/>
      <c r="E30" s="821"/>
      <c r="F30" s="822"/>
      <c r="G30" s="823"/>
    </row>
    <row r="31" spans="1:7">
      <c r="A31" s="816"/>
      <c r="B31" s="111" t="s">
        <v>142</v>
      </c>
      <c r="C31" s="65">
        <v>0.04</v>
      </c>
      <c r="D31" s="828"/>
      <c r="E31" s="821"/>
      <c r="F31" s="822"/>
      <c r="G31" s="823"/>
    </row>
    <row r="32" spans="1:7">
      <c r="A32" s="816"/>
      <c r="B32" s="111" t="s">
        <v>158</v>
      </c>
      <c r="C32" s="65">
        <v>0.03</v>
      </c>
      <c r="D32" s="828"/>
      <c r="E32" s="821"/>
      <c r="F32" s="822"/>
      <c r="G32" s="823"/>
    </row>
    <row r="33" spans="1:7" ht="15.75" thickBot="1">
      <c r="A33" s="827"/>
      <c r="B33" s="113" t="s">
        <v>143</v>
      </c>
      <c r="C33" s="66">
        <v>0.02</v>
      </c>
      <c r="D33" s="828"/>
      <c r="E33" s="824"/>
      <c r="F33" s="825"/>
      <c r="G33" s="826"/>
    </row>
    <row r="34" spans="1:7" ht="30.75" thickBot="1">
      <c r="A34" s="14" t="s">
        <v>97</v>
      </c>
      <c r="B34" s="108" t="s">
        <v>138</v>
      </c>
      <c r="C34" s="23" t="s">
        <v>139</v>
      </c>
    </row>
    <row r="35" spans="1:7">
      <c r="A35" s="830" t="s">
        <v>137</v>
      </c>
      <c r="B35" s="110" t="s">
        <v>142</v>
      </c>
      <c r="C35" s="115">
        <v>0.16</v>
      </c>
    </row>
    <row r="36" spans="1:7">
      <c r="A36" s="817"/>
      <c r="B36" s="112" t="s">
        <v>143</v>
      </c>
      <c r="C36" s="116">
        <v>0.1</v>
      </c>
    </row>
    <row r="37" spans="1:7">
      <c r="A37" s="817"/>
      <c r="B37" s="112" t="s">
        <v>145</v>
      </c>
      <c r="C37" s="116">
        <v>0.08</v>
      </c>
    </row>
    <row r="38" spans="1:7">
      <c r="A38" s="817"/>
      <c r="B38" s="112" t="s">
        <v>147</v>
      </c>
      <c r="C38" s="116">
        <v>7.0000000000000007E-2</v>
      </c>
    </row>
    <row r="39" spans="1:7">
      <c r="A39" s="817"/>
      <c r="B39" s="112" t="s">
        <v>146</v>
      </c>
      <c r="C39" s="116">
        <v>0.05</v>
      </c>
    </row>
    <row r="40" spans="1:7">
      <c r="A40" s="831" t="s">
        <v>149</v>
      </c>
      <c r="B40" s="112" t="s">
        <v>150</v>
      </c>
      <c r="C40" s="116">
        <v>0.26</v>
      </c>
    </row>
    <row r="41" spans="1:7">
      <c r="A41" s="831"/>
      <c r="B41" s="112" t="s">
        <v>151</v>
      </c>
      <c r="C41" s="116">
        <v>0.24</v>
      </c>
    </row>
    <row r="42" spans="1:7">
      <c r="A42" s="831"/>
      <c r="B42" s="112" t="s">
        <v>143</v>
      </c>
      <c r="C42" s="116">
        <v>0.12</v>
      </c>
    </row>
    <row r="43" spans="1:7">
      <c r="A43" s="831"/>
      <c r="B43" s="112" t="s">
        <v>142</v>
      </c>
      <c r="C43" s="116">
        <v>0.11</v>
      </c>
    </row>
    <row r="44" spans="1:7">
      <c r="A44" s="831"/>
      <c r="B44" s="112" t="s">
        <v>153</v>
      </c>
      <c r="C44" s="116">
        <v>0.05</v>
      </c>
    </row>
    <row r="45" spans="1:7">
      <c r="A45" s="817" t="s">
        <v>156</v>
      </c>
      <c r="B45" s="112" t="s">
        <v>146</v>
      </c>
      <c r="C45" s="116">
        <v>0.44</v>
      </c>
    </row>
    <row r="46" spans="1:7">
      <c r="A46" s="817"/>
      <c r="B46" s="112" t="s">
        <v>158</v>
      </c>
      <c r="C46" s="116">
        <v>0.12</v>
      </c>
    </row>
    <row r="47" spans="1:7">
      <c r="A47" s="817"/>
      <c r="B47" s="112" t="s">
        <v>159</v>
      </c>
      <c r="C47" s="116">
        <v>0.12</v>
      </c>
    </row>
    <row r="48" spans="1:7">
      <c r="A48" s="817"/>
      <c r="B48" s="112" t="s">
        <v>142</v>
      </c>
      <c r="C48" s="116">
        <v>0.08</v>
      </c>
    </row>
    <row r="49" spans="1:3">
      <c r="A49" s="817"/>
      <c r="B49" s="112" t="s">
        <v>161</v>
      </c>
      <c r="C49" s="116">
        <v>0.08</v>
      </c>
    </row>
    <row r="50" spans="1:3">
      <c r="A50" s="817" t="s">
        <v>164</v>
      </c>
      <c r="B50" s="112" t="s">
        <v>165</v>
      </c>
      <c r="C50" s="116">
        <v>0.39</v>
      </c>
    </row>
    <row r="51" spans="1:3">
      <c r="A51" s="817"/>
      <c r="B51" s="112" t="s">
        <v>152</v>
      </c>
      <c r="C51" s="116">
        <v>0.08</v>
      </c>
    </row>
    <row r="52" spans="1:3">
      <c r="A52" s="817"/>
      <c r="B52" s="112" t="s">
        <v>145</v>
      </c>
      <c r="C52" s="116">
        <v>0.08</v>
      </c>
    </row>
    <row r="53" spans="1:3">
      <c r="A53" s="817"/>
      <c r="B53" s="112" t="s">
        <v>166</v>
      </c>
      <c r="C53" s="116">
        <v>0.04</v>
      </c>
    </row>
    <row r="54" spans="1:3">
      <c r="A54" s="817"/>
      <c r="B54" s="112" t="s">
        <v>168</v>
      </c>
      <c r="C54" s="116">
        <v>0.04</v>
      </c>
    </row>
    <row r="55" spans="1:3">
      <c r="A55" s="817" t="s">
        <v>169</v>
      </c>
      <c r="B55" s="112" t="s">
        <v>146</v>
      </c>
      <c r="C55" s="116">
        <v>0.18</v>
      </c>
    </row>
    <row r="56" spans="1:3">
      <c r="A56" s="817"/>
      <c r="B56" s="112" t="s">
        <v>142</v>
      </c>
      <c r="C56" s="116">
        <v>0.16</v>
      </c>
    </row>
    <row r="57" spans="1:3">
      <c r="A57" s="817"/>
      <c r="B57" s="112" t="s">
        <v>152</v>
      </c>
      <c r="C57" s="116">
        <v>0.11</v>
      </c>
    </row>
    <row r="58" spans="1:3">
      <c r="A58" s="817"/>
      <c r="B58" s="112" t="s">
        <v>147</v>
      </c>
      <c r="C58" s="116">
        <v>0.11</v>
      </c>
    </row>
    <row r="59" spans="1:3">
      <c r="A59" s="817"/>
      <c r="B59" s="112" t="s">
        <v>145</v>
      </c>
      <c r="C59" s="116">
        <v>0.08</v>
      </c>
    </row>
  </sheetData>
  <mergeCells count="13">
    <mergeCell ref="A40:A44"/>
    <mergeCell ref="A14:A18"/>
    <mergeCell ref="A45:A49"/>
    <mergeCell ref="A19:A23"/>
    <mergeCell ref="A50:A54"/>
    <mergeCell ref="A24:A28"/>
    <mergeCell ref="E29:G33"/>
    <mergeCell ref="A55:A59"/>
    <mergeCell ref="A29:A33"/>
    <mergeCell ref="D3:D33"/>
    <mergeCell ref="A4:A8"/>
    <mergeCell ref="A35:A39"/>
    <mergeCell ref="A9:A1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C16" sqref="C16"/>
    </sheetView>
  </sheetViews>
  <sheetFormatPr defaultRowHeight="15"/>
  <cols>
    <col min="1" max="3" width="9.140625" style="16"/>
    <col min="4" max="4" width="14.5703125" style="16" customWidth="1"/>
    <col min="5" max="5" width="14.140625" style="16" customWidth="1"/>
    <col min="6" max="6" width="16.28515625" style="16" customWidth="1"/>
    <col min="7" max="7" width="15.85546875" style="16" customWidth="1"/>
    <col min="8" max="8" width="14.5703125" style="16" customWidth="1"/>
    <col min="9" max="16384" width="9.140625" style="16"/>
  </cols>
  <sheetData>
    <row r="1" spans="1:8">
      <c r="A1" s="117" t="s">
        <v>193</v>
      </c>
    </row>
    <row r="2" spans="1:8" ht="15.75">
      <c r="A2" s="118" t="s">
        <v>384</v>
      </c>
    </row>
    <row r="3" spans="1:8" ht="15.75" thickBot="1">
      <c r="A3" s="832"/>
      <c r="B3" s="832"/>
      <c r="C3" s="832"/>
      <c r="D3" s="832"/>
      <c r="E3" s="832"/>
      <c r="F3" s="832"/>
    </row>
    <row r="4" spans="1:8" ht="15.75">
      <c r="A4" s="836" t="s">
        <v>173</v>
      </c>
      <c r="B4" s="838" t="s">
        <v>30</v>
      </c>
      <c r="C4" s="840" t="s">
        <v>11</v>
      </c>
      <c r="D4" s="833" t="s">
        <v>172</v>
      </c>
      <c r="E4" s="834"/>
      <c r="F4" s="835"/>
      <c r="G4" s="478"/>
      <c r="H4" s="479"/>
    </row>
    <row r="5" spans="1:8" ht="47.25">
      <c r="A5" s="837"/>
      <c r="B5" s="839"/>
      <c r="C5" s="841"/>
      <c r="D5" s="25" t="s">
        <v>116</v>
      </c>
      <c r="E5" s="480" t="s">
        <v>174</v>
      </c>
      <c r="F5" s="481" t="s">
        <v>175</v>
      </c>
      <c r="G5" s="25" t="s">
        <v>176</v>
      </c>
      <c r="H5" s="481" t="s">
        <v>177</v>
      </c>
    </row>
    <row r="6" spans="1:8">
      <c r="A6" s="482" t="s">
        <v>68</v>
      </c>
      <c r="B6" s="483">
        <v>540</v>
      </c>
      <c r="C6" s="484">
        <v>0.6</v>
      </c>
      <c r="D6" s="485">
        <v>0.57999999999999996</v>
      </c>
      <c r="E6" s="486">
        <v>0.15</v>
      </c>
      <c r="F6" s="484">
        <v>0.13</v>
      </c>
      <c r="G6" s="485">
        <v>7.0000000000000007E-2</v>
      </c>
      <c r="H6" s="484">
        <v>0.06</v>
      </c>
    </row>
    <row r="7" spans="1:8" ht="15.75" thickBot="1">
      <c r="A7" s="487" t="s">
        <v>69</v>
      </c>
      <c r="B7" s="488">
        <v>355</v>
      </c>
      <c r="C7" s="489">
        <v>0.4</v>
      </c>
      <c r="D7" s="490">
        <v>0.46</v>
      </c>
      <c r="E7" s="491">
        <v>0.2</v>
      </c>
      <c r="F7" s="489">
        <v>0.14000000000000001</v>
      </c>
      <c r="G7" s="490">
        <v>0.15</v>
      </c>
      <c r="H7" s="489">
        <v>0.06</v>
      </c>
    </row>
  </sheetData>
  <mergeCells count="5">
    <mergeCell ref="A3:F3"/>
    <mergeCell ref="D4:F4"/>
    <mergeCell ref="A4:A5"/>
    <mergeCell ref="B4:B5"/>
    <mergeCell ref="C4:C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28"/>
  <sheetViews>
    <sheetView topLeftCell="A4" workbookViewId="0">
      <selection activeCell="A24" sqref="A24"/>
    </sheetView>
  </sheetViews>
  <sheetFormatPr defaultRowHeight="15"/>
  <cols>
    <col min="1" max="1" width="71.28515625" customWidth="1"/>
    <col min="2" max="2" width="11.7109375" customWidth="1"/>
    <col min="3" max="3" width="10.42578125" customWidth="1"/>
  </cols>
  <sheetData>
    <row r="1" spans="1:3">
      <c r="A1" s="2" t="s">
        <v>193</v>
      </c>
    </row>
    <row r="2" spans="1:3" ht="15.75">
      <c r="A2" s="1" t="s">
        <v>194</v>
      </c>
    </row>
    <row r="3" spans="1:3" ht="15.75" thickBot="1"/>
    <row r="4" spans="1:3" ht="63.75" thickBot="1">
      <c r="A4" s="20" t="s">
        <v>195</v>
      </c>
      <c r="B4" s="119" t="s">
        <v>66</v>
      </c>
      <c r="C4" s="119" t="s">
        <v>131</v>
      </c>
    </row>
    <row r="5" spans="1:3" ht="16.5" thickBot="1">
      <c r="A5" s="120" t="s">
        <v>196</v>
      </c>
      <c r="B5" s="52">
        <v>235</v>
      </c>
      <c r="C5" s="54">
        <v>0.08</v>
      </c>
    </row>
    <row r="6" spans="1:3" ht="16.5" thickBot="1">
      <c r="A6" s="120" t="s">
        <v>197</v>
      </c>
      <c r="B6" s="52">
        <v>130</v>
      </c>
      <c r="C6" s="54">
        <v>0.04</v>
      </c>
    </row>
    <row r="7" spans="1:3" ht="16.5" thickBot="1">
      <c r="A7" s="120" t="s">
        <v>198</v>
      </c>
      <c r="B7" s="52">
        <v>115</v>
      </c>
      <c r="C7" s="54">
        <v>0.04</v>
      </c>
    </row>
    <row r="8" spans="1:3" ht="16.5" thickBot="1">
      <c r="A8" s="120" t="s">
        <v>199</v>
      </c>
      <c r="B8" s="52">
        <v>75</v>
      </c>
      <c r="C8" s="54">
        <v>0.03</v>
      </c>
    </row>
    <row r="9" spans="1:3" ht="16.5" thickBot="1">
      <c r="A9" s="120" t="s">
        <v>200</v>
      </c>
      <c r="B9" s="52">
        <v>75</v>
      </c>
      <c r="C9" s="54">
        <v>0.02</v>
      </c>
    </row>
    <row r="10" spans="1:3" ht="16.5" thickBot="1">
      <c r="A10" s="120" t="s">
        <v>201</v>
      </c>
      <c r="B10" s="52">
        <v>65</v>
      </c>
      <c r="C10" s="54">
        <v>0.02</v>
      </c>
    </row>
    <row r="11" spans="1:3" ht="16.5" thickBot="1">
      <c r="A11" s="120" t="s">
        <v>202</v>
      </c>
      <c r="B11" s="52">
        <v>60</v>
      </c>
      <c r="C11" s="54">
        <v>0.02</v>
      </c>
    </row>
    <row r="12" spans="1:3" ht="16.5" thickBot="1">
      <c r="A12" s="120" t="s">
        <v>203</v>
      </c>
      <c r="B12" s="52">
        <v>60</v>
      </c>
      <c r="C12" s="54">
        <v>0.02</v>
      </c>
    </row>
    <row r="13" spans="1:3" ht="16.5" thickBot="1">
      <c r="A13" s="120" t="s">
        <v>204</v>
      </c>
      <c r="B13" s="52">
        <v>60</v>
      </c>
      <c r="C13" s="54">
        <v>0.02</v>
      </c>
    </row>
    <row r="14" spans="1:3" ht="16.5" thickBot="1">
      <c r="A14" s="120" t="s">
        <v>205</v>
      </c>
      <c r="B14" s="52">
        <v>45</v>
      </c>
      <c r="C14" s="54">
        <v>0.02</v>
      </c>
    </row>
    <row r="15" spans="1:3" ht="16.5" thickBot="1">
      <c r="A15" s="120" t="s">
        <v>206</v>
      </c>
      <c r="B15" s="52">
        <v>45</v>
      </c>
      <c r="C15" s="54">
        <v>0.01</v>
      </c>
    </row>
    <row r="16" spans="1:3" ht="16.5" thickBot="1">
      <c r="A16" s="120" t="s">
        <v>207</v>
      </c>
      <c r="B16" s="52">
        <v>45</v>
      </c>
      <c r="C16" s="54">
        <v>0.01</v>
      </c>
    </row>
    <row r="17" spans="1:3" ht="16.5" thickBot="1">
      <c r="A17" s="120" t="s">
        <v>208</v>
      </c>
      <c r="B17" s="52">
        <v>40</v>
      </c>
      <c r="C17" s="54">
        <v>0.01</v>
      </c>
    </row>
    <row r="18" spans="1:3" ht="16.5" thickBot="1">
      <c r="A18" s="120" t="s">
        <v>209</v>
      </c>
      <c r="B18" s="52">
        <v>40</v>
      </c>
      <c r="C18" s="54">
        <v>0.01</v>
      </c>
    </row>
    <row r="19" spans="1:3" ht="16.5" thickBot="1">
      <c r="A19" s="120" t="s">
        <v>210</v>
      </c>
      <c r="B19" s="52">
        <v>35</v>
      </c>
      <c r="C19" s="54">
        <v>0.01</v>
      </c>
    </row>
    <row r="20" spans="1:3" ht="16.5" thickBot="1">
      <c r="A20" s="120" t="s">
        <v>211</v>
      </c>
      <c r="B20" s="52">
        <v>35</v>
      </c>
      <c r="C20" s="54">
        <v>0.01</v>
      </c>
    </row>
    <row r="21" spans="1:3" ht="16.5" thickBot="1">
      <c r="A21" s="120" t="s">
        <v>212</v>
      </c>
      <c r="B21" s="52">
        <v>35</v>
      </c>
      <c r="C21" s="54">
        <v>0.01</v>
      </c>
    </row>
    <row r="22" spans="1:3" ht="16.5" thickBot="1">
      <c r="A22" s="120" t="s">
        <v>213</v>
      </c>
      <c r="B22" s="52">
        <v>35</v>
      </c>
      <c r="C22" s="54">
        <v>0.01</v>
      </c>
    </row>
    <row r="23" spans="1:3" ht="16.5" thickBot="1">
      <c r="A23" s="120" t="s">
        <v>214</v>
      </c>
      <c r="B23" s="52">
        <v>35</v>
      </c>
      <c r="C23" s="54">
        <v>0.01</v>
      </c>
    </row>
    <row r="24" spans="1:3" ht="16.5" thickBot="1">
      <c r="A24" s="120" t="s">
        <v>215</v>
      </c>
      <c r="B24" s="52">
        <v>30</v>
      </c>
      <c r="C24" s="54">
        <v>0.01</v>
      </c>
    </row>
    <row r="25" spans="1:3" ht="16.5" thickBot="1">
      <c r="A25" s="120" t="s">
        <v>216</v>
      </c>
      <c r="B25" s="52">
        <v>30</v>
      </c>
      <c r="C25" s="54">
        <v>0.01</v>
      </c>
    </row>
    <row r="26" spans="1:3" ht="16.5" thickBot="1">
      <c r="A26" s="120" t="s">
        <v>217</v>
      </c>
      <c r="B26" s="52">
        <v>30</v>
      </c>
      <c r="C26" s="54">
        <v>0.01</v>
      </c>
    </row>
    <row r="27" spans="1:3" ht="16.5" thickBot="1">
      <c r="A27" s="120" t="s">
        <v>218</v>
      </c>
      <c r="B27" s="52">
        <v>30</v>
      </c>
      <c r="C27" s="54">
        <v>0.01</v>
      </c>
    </row>
    <row r="28" spans="1:3" ht="16.5" thickBot="1">
      <c r="A28" s="120" t="s">
        <v>219</v>
      </c>
      <c r="B28" s="52">
        <v>30</v>
      </c>
      <c r="C28" s="54">
        <v>0.01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7" sqref="E7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3" sqref="D3:D12"/>
    </sheetView>
  </sheetViews>
  <sheetFormatPr defaultRowHeight="15.75"/>
  <cols>
    <col min="1" max="1" width="43.85546875" style="51" customWidth="1"/>
    <col min="2" max="2" width="21.42578125" style="58" customWidth="1"/>
    <col min="3" max="3" width="19.5703125" style="58" customWidth="1"/>
    <col min="4" max="4" width="21.7109375" style="58" customWidth="1"/>
    <col min="5" max="16384" width="9.140625" style="51"/>
  </cols>
  <sheetData>
    <row r="1" spans="1:4" ht="16.5" thickBot="1">
      <c r="A1" s="1" t="s">
        <v>314</v>
      </c>
    </row>
    <row r="2" spans="1:4" ht="79.5" thickBot="1">
      <c r="A2" s="20" t="s">
        <v>97</v>
      </c>
      <c r="B2" s="19" t="s">
        <v>394</v>
      </c>
      <c r="C2" s="19" t="s">
        <v>313</v>
      </c>
      <c r="D2" s="19" t="s">
        <v>312</v>
      </c>
    </row>
    <row r="3" spans="1:4" ht="16.5" thickBot="1">
      <c r="A3" s="20" t="s">
        <v>80</v>
      </c>
      <c r="B3" s="57">
        <v>5670</v>
      </c>
      <c r="C3" s="57">
        <v>2840</v>
      </c>
      <c r="D3" s="56">
        <v>0.5</v>
      </c>
    </row>
    <row r="4" spans="1:4" ht="16.5" thickBot="1">
      <c r="A4" s="20" t="s">
        <v>248</v>
      </c>
      <c r="B4" s="57">
        <v>4315</v>
      </c>
      <c r="C4" s="57">
        <v>1975</v>
      </c>
      <c r="D4" s="56">
        <v>0.46</v>
      </c>
    </row>
    <row r="5" spans="1:4" ht="16.5" thickBot="1">
      <c r="A5" s="20" t="s">
        <v>249</v>
      </c>
      <c r="B5" s="57">
        <v>3580</v>
      </c>
      <c r="C5" s="57">
        <v>430</v>
      </c>
      <c r="D5" s="56">
        <v>0.12</v>
      </c>
    </row>
    <row r="6" spans="1:4" ht="16.5" thickBot="1">
      <c r="A6" s="20" t="s">
        <v>81</v>
      </c>
      <c r="B6" s="57">
        <v>3440</v>
      </c>
      <c r="C6" s="57">
        <v>1950</v>
      </c>
      <c r="D6" s="56">
        <v>0.56999999999999995</v>
      </c>
    </row>
    <row r="7" spans="1:4" ht="16.5" thickBot="1">
      <c r="A7" s="20" t="s">
        <v>79</v>
      </c>
      <c r="B7" s="57">
        <v>3075</v>
      </c>
      <c r="C7" s="57">
        <v>2960</v>
      </c>
      <c r="D7" s="56">
        <v>0.96</v>
      </c>
    </row>
    <row r="8" spans="1:4" ht="16.5" thickBot="1">
      <c r="A8" s="20" t="s">
        <v>250</v>
      </c>
      <c r="B8" s="57">
        <v>2705</v>
      </c>
      <c r="C8" s="57">
        <v>2555</v>
      </c>
      <c r="D8" s="56">
        <v>0.94</v>
      </c>
    </row>
    <row r="9" spans="1:4" ht="16.5" thickBot="1">
      <c r="A9" s="20" t="s">
        <v>84</v>
      </c>
      <c r="B9" s="57">
        <v>2495</v>
      </c>
      <c r="C9" s="57">
        <v>645</v>
      </c>
      <c r="D9" s="56">
        <v>0.26</v>
      </c>
    </row>
    <row r="10" spans="1:4" ht="16.5" thickBot="1">
      <c r="A10" s="20" t="s">
        <v>86</v>
      </c>
      <c r="B10" s="57">
        <v>2305</v>
      </c>
      <c r="C10" s="57">
        <v>1775</v>
      </c>
      <c r="D10" s="56">
        <v>0.77</v>
      </c>
    </row>
    <row r="11" spans="1:4" ht="16.5" thickBot="1">
      <c r="A11" s="20" t="s">
        <v>95</v>
      </c>
      <c r="B11" s="57">
        <v>1905</v>
      </c>
      <c r="C11" s="57">
        <v>305</v>
      </c>
      <c r="D11" s="56">
        <v>0.16</v>
      </c>
    </row>
    <row r="12" spans="1:4" ht="16.5" thickBot="1">
      <c r="A12" s="20" t="s">
        <v>83</v>
      </c>
      <c r="B12" s="57">
        <v>1650</v>
      </c>
      <c r="C12" s="57">
        <v>1090</v>
      </c>
      <c r="D12" s="56">
        <v>0.66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11" sqref="D11"/>
    </sheetView>
  </sheetViews>
  <sheetFormatPr defaultRowHeight="15.75"/>
  <cols>
    <col min="1" max="1" width="23.28515625" style="51" customWidth="1"/>
    <col min="2" max="2" width="13.7109375" style="51" customWidth="1"/>
    <col min="3" max="3" width="15.7109375" style="51" customWidth="1"/>
    <col min="4" max="4" width="18.28515625" style="51" customWidth="1"/>
    <col min="5" max="5" width="28" style="51" customWidth="1"/>
    <col min="6" max="16384" width="9.140625" style="51"/>
  </cols>
  <sheetData>
    <row r="1" spans="1:5" ht="16.5" thickBot="1">
      <c r="A1" s="627" t="s">
        <v>251</v>
      </c>
      <c r="B1" s="627"/>
      <c r="C1" s="627"/>
      <c r="D1" s="627"/>
      <c r="E1" s="627"/>
    </row>
    <row r="2" spans="1:5" ht="68.45" customHeight="1" thickBot="1">
      <c r="A2" s="127" t="s">
        <v>393</v>
      </c>
      <c r="B2" s="64" t="s">
        <v>386</v>
      </c>
      <c r="C2" s="131" t="s">
        <v>315</v>
      </c>
      <c r="D2" s="64" t="s">
        <v>252</v>
      </c>
      <c r="E2" s="123" t="s">
        <v>316</v>
      </c>
    </row>
    <row r="3" spans="1:5">
      <c r="A3" s="128" t="s">
        <v>3</v>
      </c>
      <c r="B3" s="68">
        <v>34065</v>
      </c>
      <c r="C3" s="132">
        <v>14730</v>
      </c>
      <c r="D3" s="68">
        <v>1230</v>
      </c>
      <c r="E3" s="124">
        <v>0.08</v>
      </c>
    </row>
    <row r="4" spans="1:5">
      <c r="A4" s="129" t="s">
        <v>4</v>
      </c>
      <c r="B4" s="69">
        <v>33595</v>
      </c>
      <c r="C4" s="133">
        <v>17610</v>
      </c>
      <c r="D4" s="69">
        <v>1315</v>
      </c>
      <c r="E4" s="125">
        <v>7.0000000000000007E-2</v>
      </c>
    </row>
    <row r="5" spans="1:5">
      <c r="A5" s="129" t="s">
        <v>5</v>
      </c>
      <c r="B5" s="69">
        <v>39535</v>
      </c>
      <c r="C5" s="133">
        <v>18995</v>
      </c>
      <c r="D5" s="69">
        <v>1325</v>
      </c>
      <c r="E5" s="125">
        <v>7.0000000000000007E-2</v>
      </c>
    </row>
    <row r="6" spans="1:5" ht="16.5" thickBot="1">
      <c r="A6" s="130" t="s">
        <v>6</v>
      </c>
      <c r="B6" s="70">
        <v>42780</v>
      </c>
      <c r="C6" s="134">
        <v>18930</v>
      </c>
      <c r="D6" s="70">
        <v>1485</v>
      </c>
      <c r="E6" s="126">
        <v>0.08</v>
      </c>
    </row>
    <row r="10" spans="1:5">
      <c r="D10" s="51" t="s">
        <v>17</v>
      </c>
    </row>
  </sheetData>
  <mergeCells count="1">
    <mergeCell ref="A1:E1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I3" sqref="I3:J3"/>
    </sheetView>
  </sheetViews>
  <sheetFormatPr defaultRowHeight="15.75"/>
  <cols>
    <col min="1" max="1" width="11.140625" style="51" customWidth="1"/>
    <col min="2" max="2" width="11.42578125" style="51" customWidth="1"/>
    <col min="3" max="16384" width="9.140625" style="51"/>
  </cols>
  <sheetData>
    <row r="1" spans="1:14" ht="16.5" thickBot="1">
      <c r="A1" s="3" t="s">
        <v>391</v>
      </c>
    </row>
    <row r="2" spans="1:14" ht="17.25" thickTop="1" thickBot="1">
      <c r="A2" s="632" t="s">
        <v>24</v>
      </c>
      <c r="B2" s="634" t="s">
        <v>392</v>
      </c>
      <c r="C2" s="636" t="s">
        <v>25</v>
      </c>
      <c r="D2" s="637"/>
      <c r="E2" s="637"/>
      <c r="F2" s="638"/>
      <c r="G2" s="636" t="s">
        <v>26</v>
      </c>
      <c r="H2" s="637"/>
      <c r="I2" s="639"/>
      <c r="J2" s="640"/>
      <c r="K2" s="636" t="s">
        <v>27</v>
      </c>
      <c r="L2" s="637"/>
      <c r="M2" s="639"/>
      <c r="N2" s="640"/>
    </row>
    <row r="3" spans="1:14" ht="46.15" customHeight="1" thickTop="1" thickBot="1">
      <c r="A3" s="633"/>
      <c r="B3" s="635"/>
      <c r="C3" s="641" t="s">
        <v>28</v>
      </c>
      <c r="D3" s="642"/>
      <c r="E3" s="643" t="s">
        <v>29</v>
      </c>
      <c r="F3" s="643"/>
      <c r="G3" s="628" t="s">
        <v>28</v>
      </c>
      <c r="H3" s="629"/>
      <c r="I3" s="630" t="s">
        <v>29</v>
      </c>
      <c r="J3" s="631"/>
      <c r="K3" s="628" t="s">
        <v>28</v>
      </c>
      <c r="L3" s="629"/>
      <c r="M3" s="630" t="s">
        <v>29</v>
      </c>
      <c r="N3" s="631"/>
    </row>
    <row r="4" spans="1:14" ht="17.25" thickTop="1" thickBot="1">
      <c r="A4" s="633"/>
      <c r="B4" s="635"/>
      <c r="C4" s="173" t="s">
        <v>30</v>
      </c>
      <c r="D4" s="174" t="s">
        <v>11</v>
      </c>
      <c r="E4" s="175" t="s">
        <v>30</v>
      </c>
      <c r="F4" s="174" t="s">
        <v>11</v>
      </c>
      <c r="G4" s="176" t="s">
        <v>30</v>
      </c>
      <c r="H4" s="177" t="s">
        <v>11</v>
      </c>
      <c r="I4" s="175" t="s">
        <v>30</v>
      </c>
      <c r="J4" s="174" t="s">
        <v>11</v>
      </c>
      <c r="K4" s="176" t="s">
        <v>30</v>
      </c>
      <c r="L4" s="177" t="s">
        <v>11</v>
      </c>
      <c r="M4" s="175" t="s">
        <v>30</v>
      </c>
      <c r="N4" s="174" t="s">
        <v>11</v>
      </c>
    </row>
    <row r="5" spans="1:14">
      <c r="A5" s="178" t="s">
        <v>31</v>
      </c>
      <c r="B5" s="179">
        <v>17890</v>
      </c>
      <c r="C5" s="180">
        <v>345</v>
      </c>
      <c r="D5" s="181">
        <v>1.9397395047235731E-2</v>
      </c>
      <c r="E5" s="182">
        <v>2275</v>
      </c>
      <c r="F5" s="181">
        <v>0.12728492369612612</v>
      </c>
      <c r="G5" s="180">
        <v>45</v>
      </c>
      <c r="H5" s="183">
        <v>2.5155123260103976E-3</v>
      </c>
      <c r="I5" s="180">
        <v>815</v>
      </c>
      <c r="J5" s="181">
        <v>4.5446922689921183E-2</v>
      </c>
      <c r="K5" s="180">
        <v>392</v>
      </c>
      <c r="L5" s="183">
        <v>2.1912907373246127E-2</v>
      </c>
      <c r="M5" s="180">
        <v>3090</v>
      </c>
      <c r="N5" s="181">
        <v>0.1727318463860473</v>
      </c>
    </row>
    <row r="6" spans="1:14">
      <c r="A6" s="184" t="s">
        <v>32</v>
      </c>
      <c r="B6" s="185">
        <v>10255</v>
      </c>
      <c r="C6" s="186">
        <v>505</v>
      </c>
      <c r="D6" s="187">
        <v>4.9054027696508677E-2</v>
      </c>
      <c r="E6" s="188">
        <v>665</v>
      </c>
      <c r="F6" s="187">
        <v>6.4852740393992594E-2</v>
      </c>
      <c r="G6" s="186">
        <v>40</v>
      </c>
      <c r="H6" s="189">
        <v>3.9984396333138288E-3</v>
      </c>
      <c r="I6" s="186">
        <v>450</v>
      </c>
      <c r="J6" s="187">
        <v>4.4080358884337818E-2</v>
      </c>
      <c r="K6" s="186">
        <v>544</v>
      </c>
      <c r="L6" s="189">
        <v>5.3052467329822509E-2</v>
      </c>
      <c r="M6" s="186">
        <v>1117</v>
      </c>
      <c r="N6" s="187">
        <v>0.10893309927833041</v>
      </c>
    </row>
    <row r="7" spans="1:14">
      <c r="A7" s="184" t="s">
        <v>33</v>
      </c>
      <c r="B7" s="185">
        <v>235</v>
      </c>
      <c r="C7" s="186">
        <v>5</v>
      </c>
      <c r="D7" s="187">
        <v>2.553191489361702E-2</v>
      </c>
      <c r="E7" s="188">
        <v>20</v>
      </c>
      <c r="F7" s="187">
        <v>8.9361702127659579E-2</v>
      </c>
      <c r="G7" s="186">
        <v>0</v>
      </c>
      <c r="H7" s="189">
        <v>4.2553191489361703E-3</v>
      </c>
      <c r="I7" s="186">
        <v>0</v>
      </c>
      <c r="J7" s="187">
        <v>8.5106382978723406E-3</v>
      </c>
      <c r="K7" s="186">
        <v>7</v>
      </c>
      <c r="L7" s="189">
        <v>2.9787234042553193E-2</v>
      </c>
      <c r="M7" s="186">
        <v>23</v>
      </c>
      <c r="N7" s="187">
        <v>9.7872340425531917E-2</v>
      </c>
    </row>
    <row r="8" spans="1:14" ht="16.5" thickBot="1">
      <c r="A8" s="190" t="s">
        <v>34</v>
      </c>
      <c r="B8" s="191">
        <v>28380</v>
      </c>
      <c r="C8" s="192">
        <v>855</v>
      </c>
      <c r="D8" s="193">
        <v>3.0164211713299034E-2</v>
      </c>
      <c r="E8" s="194">
        <v>2965</v>
      </c>
      <c r="F8" s="193">
        <v>0.10441186834872083</v>
      </c>
      <c r="G8" s="192">
        <v>85</v>
      </c>
      <c r="H8" s="195">
        <v>3.0657551624497848E-3</v>
      </c>
      <c r="I8" s="192">
        <v>1265</v>
      </c>
      <c r="J8" s="193">
        <v>4.4647261963492849E-2</v>
      </c>
      <c r="K8" s="192">
        <v>943</v>
      </c>
      <c r="L8" s="195">
        <v>3.322996687574882E-2</v>
      </c>
      <c r="M8" s="192">
        <v>4230</v>
      </c>
      <c r="N8" s="193">
        <v>0.14905913031221368</v>
      </c>
    </row>
    <row r="9" spans="1:14" ht="16.5" thickTop="1"/>
  </sheetData>
  <mergeCells count="11">
    <mergeCell ref="I3:J3"/>
    <mergeCell ref="K3:L3"/>
    <mergeCell ref="M3:N3"/>
    <mergeCell ref="A2:A4"/>
    <mergeCell ref="B2:B4"/>
    <mergeCell ref="C2:F2"/>
    <mergeCell ref="G2:J2"/>
    <mergeCell ref="K2:N2"/>
    <mergeCell ref="C3:D3"/>
    <mergeCell ref="E3:F3"/>
    <mergeCell ref="G3:H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15" sqref="B15:G18"/>
    </sheetView>
  </sheetViews>
  <sheetFormatPr defaultRowHeight="15.75"/>
  <cols>
    <col min="1" max="1" width="16.5703125" style="51" customWidth="1"/>
    <col min="2" max="2" width="13" style="51" customWidth="1"/>
    <col min="3" max="16384" width="9.140625" style="51"/>
  </cols>
  <sheetData>
    <row r="1" spans="1:7">
      <c r="A1" s="9" t="s">
        <v>253</v>
      </c>
    </row>
    <row r="2" spans="1:7" ht="16.5" thickBot="1">
      <c r="A2" s="9"/>
      <c r="C2" s="645" t="s">
        <v>237</v>
      </c>
      <c r="D2" s="645"/>
      <c r="E2" s="645"/>
    </row>
    <row r="3" spans="1:7" ht="63.75" thickBot="1">
      <c r="A3" s="21" t="s">
        <v>24</v>
      </c>
      <c r="B3" s="19" t="s">
        <v>254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</row>
    <row r="4" spans="1:7" ht="16.5" thickBot="1">
      <c r="A4" s="644" t="s">
        <v>26</v>
      </c>
      <c r="B4" s="644"/>
      <c r="C4" s="644"/>
      <c r="D4" s="644"/>
      <c r="E4" s="644"/>
      <c r="F4" s="644"/>
      <c r="G4" s="644"/>
    </row>
    <row r="5" spans="1:7">
      <c r="A5" s="196" t="s">
        <v>38</v>
      </c>
      <c r="B5" s="492">
        <v>3.0000000000000001E-3</v>
      </c>
      <c r="C5" s="492">
        <v>0.04</v>
      </c>
      <c r="D5" s="492">
        <v>2.8000000000000001E-2</v>
      </c>
      <c r="E5" s="492">
        <v>3.2000000000000001E-2</v>
      </c>
      <c r="F5" s="492">
        <v>2.7E-2</v>
      </c>
      <c r="G5" s="492">
        <v>4.2999999999999997E-2</v>
      </c>
    </row>
    <row r="6" spans="1:7">
      <c r="A6" s="197" t="s">
        <v>39</v>
      </c>
      <c r="B6" s="493">
        <v>-5.0000000000000001E-3</v>
      </c>
      <c r="C6" s="493">
        <v>3.6999999999999998E-2</v>
      </c>
      <c r="D6" s="493">
        <v>2.9000000000000001E-2</v>
      </c>
      <c r="E6" s="493">
        <v>2.7E-2</v>
      </c>
      <c r="F6" s="493">
        <v>2.4E-2</v>
      </c>
      <c r="G6" s="493">
        <v>3.2000000000000001E-2</v>
      </c>
    </row>
    <row r="7" spans="1:7">
      <c r="A7" s="197" t="s">
        <v>40</v>
      </c>
      <c r="B7" s="493">
        <v>1.7000000000000001E-2</v>
      </c>
      <c r="C7" s="493">
        <v>0</v>
      </c>
      <c r="D7" s="493">
        <v>0</v>
      </c>
      <c r="E7" s="493">
        <v>7.0000000000000001E-3</v>
      </c>
      <c r="F7" s="493">
        <v>0.01</v>
      </c>
      <c r="G7" s="493">
        <v>1.7000000000000001E-2</v>
      </c>
    </row>
    <row r="8" spans="1:7" ht="16.5" thickBot="1">
      <c r="A8" s="198" t="s">
        <v>34</v>
      </c>
      <c r="B8" s="494">
        <v>-7.0000000000000001E-3</v>
      </c>
      <c r="C8" s="494">
        <v>3.7999999999999999E-2</v>
      </c>
      <c r="D8" s="494">
        <v>2.8000000000000001E-2</v>
      </c>
      <c r="E8" s="494">
        <v>0.03</v>
      </c>
      <c r="F8" s="494">
        <v>2.3E-2</v>
      </c>
      <c r="G8" s="494">
        <v>3.2000000000000001E-2</v>
      </c>
    </row>
    <row r="9" spans="1:7" ht="16.5" thickBot="1">
      <c r="A9" s="644" t="s">
        <v>25</v>
      </c>
      <c r="B9" s="644"/>
      <c r="C9" s="644"/>
      <c r="D9" s="644"/>
      <c r="E9" s="644"/>
      <c r="F9" s="644"/>
      <c r="G9" s="644"/>
    </row>
    <row r="10" spans="1:7">
      <c r="A10" s="196" t="s">
        <v>38</v>
      </c>
      <c r="B10" s="492">
        <v>-2E-3</v>
      </c>
      <c r="C10" s="492">
        <v>8.4000000000000005E-2</v>
      </c>
      <c r="D10" s="492">
        <v>8.3000000000000004E-2</v>
      </c>
      <c r="E10" s="492">
        <v>0.08</v>
      </c>
      <c r="F10" s="492">
        <v>0.1</v>
      </c>
      <c r="G10" s="492">
        <v>8.2000000000000003E-2</v>
      </c>
    </row>
    <row r="11" spans="1:7">
      <c r="A11" s="197" t="s">
        <v>39</v>
      </c>
      <c r="B11" s="493">
        <v>0</v>
      </c>
      <c r="C11" s="493">
        <v>3.5000000000000003E-2</v>
      </c>
      <c r="D11" s="493">
        <v>3.2000000000000001E-2</v>
      </c>
      <c r="E11" s="493">
        <v>3.5000000000000003E-2</v>
      </c>
      <c r="F11" s="493">
        <v>3.5999999999999997E-2</v>
      </c>
      <c r="G11" s="493">
        <v>3.5000000000000003E-2</v>
      </c>
    </row>
    <row r="12" spans="1:7">
      <c r="A12" s="197" t="s">
        <v>40</v>
      </c>
      <c r="B12" s="493">
        <v>-1.4999999999999999E-2</v>
      </c>
      <c r="C12" s="493">
        <v>3.5000000000000003E-2</v>
      </c>
      <c r="D12" s="493">
        <v>4.3999999999999997E-2</v>
      </c>
      <c r="E12" s="493">
        <v>3.4000000000000002E-2</v>
      </c>
      <c r="F12" s="493">
        <v>1.7999999999999999E-2</v>
      </c>
      <c r="G12" s="493">
        <v>0.02</v>
      </c>
    </row>
    <row r="13" spans="1:7" ht="16.5" thickBot="1">
      <c r="A13" s="198" t="s">
        <v>34</v>
      </c>
      <c r="B13" s="494">
        <v>-1.6E-2</v>
      </c>
      <c r="C13" s="494">
        <v>6.6000000000000003E-2</v>
      </c>
      <c r="D13" s="494">
        <v>6.3E-2</v>
      </c>
      <c r="E13" s="494">
        <v>6.3E-2</v>
      </c>
      <c r="F13" s="494">
        <v>6.5000000000000002E-2</v>
      </c>
      <c r="G13" s="494">
        <v>0.05</v>
      </c>
    </row>
    <row r="14" spans="1:7" ht="16.5" thickBot="1">
      <c r="A14" s="644" t="s">
        <v>42</v>
      </c>
      <c r="B14" s="644"/>
      <c r="C14" s="644"/>
      <c r="D14" s="644"/>
      <c r="E14" s="644"/>
      <c r="F14" s="644"/>
      <c r="G14" s="644"/>
    </row>
    <row r="15" spans="1:7">
      <c r="A15" s="196" t="s">
        <v>38</v>
      </c>
      <c r="B15" s="492">
        <v>1E-3</v>
      </c>
      <c r="C15" s="492">
        <v>0.123</v>
      </c>
      <c r="D15" s="492">
        <v>0.123</v>
      </c>
      <c r="E15" s="492">
        <v>0.112</v>
      </c>
      <c r="F15" s="492">
        <v>0.127</v>
      </c>
      <c r="G15" s="492">
        <v>0.124</v>
      </c>
    </row>
    <row r="16" spans="1:7">
      <c r="A16" s="197" t="s">
        <v>39</v>
      </c>
      <c r="B16" s="493">
        <v>-5.0000000000000001E-3</v>
      </c>
      <c r="C16" s="493">
        <v>7.1999999999999995E-2</v>
      </c>
      <c r="D16" s="493">
        <v>7.1999999999999995E-2</v>
      </c>
      <c r="E16" s="493">
        <v>6.2E-2</v>
      </c>
      <c r="F16" s="493">
        <v>0.06</v>
      </c>
      <c r="G16" s="493">
        <v>6.7000000000000004E-2</v>
      </c>
    </row>
    <row r="17" spans="1:7">
      <c r="A17" s="197" t="s">
        <v>40</v>
      </c>
      <c r="B17" s="493">
        <v>2E-3</v>
      </c>
      <c r="C17" s="493">
        <v>3.5000000000000003E-2</v>
      </c>
      <c r="D17" s="493">
        <v>3.5000000000000003E-2</v>
      </c>
      <c r="E17" s="493">
        <v>4.1000000000000002E-2</v>
      </c>
      <c r="F17" s="493">
        <v>2.9000000000000001E-2</v>
      </c>
      <c r="G17" s="493">
        <v>3.6999999999999998E-2</v>
      </c>
    </row>
    <row r="18" spans="1:7" ht="16.5" thickBot="1">
      <c r="A18" s="198" t="s">
        <v>34</v>
      </c>
      <c r="B18" s="494">
        <v>-2.3E-2</v>
      </c>
      <c r="C18" s="494">
        <v>0.104</v>
      </c>
      <c r="D18" s="494">
        <v>0.104</v>
      </c>
      <c r="E18" s="494">
        <v>9.2999999999999999E-2</v>
      </c>
      <c r="F18" s="494">
        <v>8.8999999999999996E-2</v>
      </c>
      <c r="G18" s="494">
        <v>8.1000000000000003E-2</v>
      </c>
    </row>
  </sheetData>
  <mergeCells count="4">
    <mergeCell ref="A4:G4"/>
    <mergeCell ref="A9:G9"/>
    <mergeCell ref="A14:G14"/>
    <mergeCell ref="C2:E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3" sqref="C3:C4"/>
    </sheetView>
  </sheetViews>
  <sheetFormatPr defaultColWidth="11.85546875" defaultRowHeight="15.75"/>
  <cols>
    <col min="1" max="1" width="18.85546875" style="51" customWidth="1"/>
    <col min="2" max="16384" width="11.85546875" style="51"/>
  </cols>
  <sheetData>
    <row r="1" spans="1:7">
      <c r="A1" s="9" t="s">
        <v>388</v>
      </c>
    </row>
    <row r="3" spans="1:7">
      <c r="A3" s="646" t="s">
        <v>24</v>
      </c>
      <c r="B3" s="647" t="s">
        <v>387</v>
      </c>
      <c r="C3" s="647" t="s">
        <v>389</v>
      </c>
      <c r="D3" s="649" t="s">
        <v>385</v>
      </c>
      <c r="E3" s="649"/>
      <c r="F3" s="649"/>
      <c r="G3" s="649"/>
    </row>
    <row r="4" spans="1:7" ht="45">
      <c r="A4" s="646"/>
      <c r="B4" s="648"/>
      <c r="C4" s="648"/>
      <c r="D4" s="535" t="s">
        <v>390</v>
      </c>
      <c r="E4" s="536" t="s">
        <v>255</v>
      </c>
      <c r="F4" s="537" t="s">
        <v>256</v>
      </c>
      <c r="G4" s="537" t="s">
        <v>257</v>
      </c>
    </row>
    <row r="5" spans="1:7">
      <c r="A5" s="538" t="s">
        <v>38</v>
      </c>
      <c r="B5" s="539">
        <v>17495</v>
      </c>
      <c r="C5" s="539">
        <v>17474</v>
      </c>
      <c r="D5" s="540">
        <v>-21</v>
      </c>
      <c r="E5" s="540">
        <v>51</v>
      </c>
      <c r="F5" s="540">
        <v>-35</v>
      </c>
      <c r="G5" s="540">
        <v>16</v>
      </c>
    </row>
    <row r="6" spans="1:7">
      <c r="A6" s="538" t="s">
        <v>39</v>
      </c>
      <c r="B6" s="539">
        <v>9710</v>
      </c>
      <c r="C6" s="539">
        <v>12457</v>
      </c>
      <c r="D6" s="540">
        <v>2747</v>
      </c>
      <c r="E6" s="540">
        <v>41</v>
      </c>
      <c r="F6" s="540">
        <v>97</v>
      </c>
      <c r="G6" s="540">
        <v>138</v>
      </c>
    </row>
    <row r="7" spans="1:7">
      <c r="A7" s="538" t="s">
        <v>40</v>
      </c>
      <c r="B7" s="539">
        <v>230</v>
      </c>
      <c r="C7" s="539">
        <v>12851</v>
      </c>
      <c r="D7" s="540">
        <v>12621</v>
      </c>
      <c r="E7" s="540">
        <v>214</v>
      </c>
      <c r="F7" s="540">
        <v>251</v>
      </c>
      <c r="G7" s="540">
        <v>466</v>
      </c>
    </row>
    <row r="8" spans="1:7">
      <c r="A8" s="538" t="s">
        <v>34</v>
      </c>
      <c r="B8" s="541">
        <v>27435</v>
      </c>
      <c r="C8" s="541">
        <v>42782</v>
      </c>
      <c r="D8" s="542">
        <v>15347</v>
      </c>
      <c r="E8" s="542">
        <v>307</v>
      </c>
      <c r="F8" s="542">
        <v>313</v>
      </c>
      <c r="G8" s="542">
        <v>620</v>
      </c>
    </row>
  </sheetData>
  <mergeCells count="4">
    <mergeCell ref="A3:A4"/>
    <mergeCell ref="B3:B4"/>
    <mergeCell ref="C3:C4"/>
    <mergeCell ref="D3:G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Sheet1</vt:lpstr>
    </vt:vector>
  </TitlesOfParts>
  <Company>Canterbury Christ Church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Smith</dc:creator>
  <cp:lastModifiedBy>jcoleman</cp:lastModifiedBy>
  <dcterms:created xsi:type="dcterms:W3CDTF">2012-10-01T14:20:20Z</dcterms:created>
  <dcterms:modified xsi:type="dcterms:W3CDTF">2013-02-25T11:28:55Z</dcterms:modified>
</cp:coreProperties>
</file>