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3975" windowWidth="13755" windowHeight="9450" tabRatio="750" activeTab="1"/>
  </bookViews>
  <sheets>
    <sheet name="comments" sheetId="1" r:id="rId1"/>
    <sheet name="CAPEX (PB)" sheetId="2" r:id="rId2"/>
    <sheet name="OPEX (PB)" sheetId="3" r:id="rId3"/>
    <sheet name="check charts" sheetId="4" r:id="rId4"/>
  </sheets>
  <externalReferences>
    <externalReference r:id="rId7"/>
  </externalReferences>
  <definedNames>
    <definedName name="biocarbon">'[1]Control'!$C$66</definedName>
    <definedName name="Biomass_CHP">'[1]TECH SIZING'!$B$12</definedName>
    <definedName name="Biomass_ref">'[1]Policy input'!$O$293</definedName>
    <definedName name="bioscenario">'[1]Control'!$C$20</definedName>
    <definedName name="carbprice">'[1]Control'!$C$44</definedName>
    <definedName name="CBAstartyear">'[1]Control'!$C$17</definedName>
    <definedName name="CTC_Rows">'[1]UptakeSummary'!$F$68</definedName>
    <definedName name="CTC2_Rows">'[1]UptakeSummary'!$G$68</definedName>
    <definedName name="Exp.Price.FiT_CTC">'[1]Control'!$D$57</definedName>
    <definedName name="Exp.Price.FiT_RES.">'[1]Control'!$D$53</definedName>
    <definedName name="Exp.Price.RO_CTC">'[1]Control'!$D$58</definedName>
    <definedName name="Exp.Price.RO_RES.">'[1]Control'!$D$54</definedName>
    <definedName name="expcba">'[1]Control'!$C$113</definedName>
    <definedName name="expfrac">'[1]TECH SIZING'!$M$7</definedName>
    <definedName name="expindex">'[1]Control'!$C$103</definedName>
    <definedName name="explife">'[1]Control'!$C$115</definedName>
    <definedName name="expswitch">'[1]Control'!$C$91</definedName>
    <definedName name="FF_ref">'[1]Policy input'!$O$277</definedName>
    <definedName name="FiTEnd">'[1]Policy input'!$F$25</definedName>
    <definedName name="FiTKey">'[1]UptakeSummary'!$AN$5</definedName>
    <definedName name="FITmaster">'[1]Global FIT Parameters'!$D$4</definedName>
    <definedName name="FiTStart">'[1]Policy input'!$F$24</definedName>
    <definedName name="force_fit">'[1]Control'!$C$145</definedName>
    <definedName name="fuelcode">'[1]TECH SIZING'!$T$7</definedName>
    <definedName name="fuelscenario">'[1]Control'!$C$27</definedName>
    <definedName name="fuzz1">'[1]Stored policies'!$F$21</definedName>
    <definedName name="fuzz2">'[1]Stored policies'!$F$22</definedName>
    <definedName name="fuzz3">'[1]Stored policies'!$F$23</definedName>
    <definedName name="fuzz4">'[1]Stored policies'!$F$24</definedName>
    <definedName name="gascarbon">'[1]Control'!$C$65</definedName>
    <definedName name="genindex">'[1]Control'!$C$102</definedName>
    <definedName name="greenbook">'[1]Control'!$C$16</definedName>
    <definedName name="gridcarbon">'[1]Control'!$C$64</definedName>
    <definedName name="heatcarbon">'[1]Control'!$C$67</definedName>
    <definedName name="impinclude">'[1]Control'!$C$110</definedName>
    <definedName name="impindex">'[1]Control'!$C$104</definedName>
    <definedName name="implife">'[1]Control'!$C$107</definedName>
    <definedName name="Inc.Real.Uptake?">'[1]Control'!$C$5</definedName>
    <definedName name="includenonFIT">'[1]Control'!$C$118</definedName>
    <definedName name="infrate">'[1]Control'!$C$101</definedName>
    <definedName name="MasterTechNo.">'[1]Policy input'!$F$13</definedName>
    <definedName name="new_hydro_costs">'[1]Control'!$C$148</definedName>
    <definedName name="ninvestors">'[1]INVESTORS'!$G$1</definedName>
    <definedName name="nSites">'[1]LFs&amp;TechPot.'!$K$2</definedName>
    <definedName name="ntechs">'[1]TECH SIZING'!$I$1</definedName>
    <definedName name="OutputsList">'[1]UptakeSummary'!$B$40:$B$55</definedName>
    <definedName name="policylist">OFFSET('[1]Policy input'!$E$274,0,0,'[1]Policy input'!$H$275,1)</definedName>
    <definedName name="policylist2">OFFSET('[1]Policy input'!$J$274,0,0,'[1]Policy input'!$H$275,1)</definedName>
    <definedName name="PolicyNo.">'[1]Policy input'!$F$19</definedName>
    <definedName name="PolicyNo._Results">#REF!</definedName>
    <definedName name="policypaste">'[1]Stored policies'!$E$220</definedName>
    <definedName name="policyrows">'[1]Stored policies'!$F$217</definedName>
    <definedName name="premium">'[1]Global FIT Parameters'!$D$8</definedName>
    <definedName name="PriceYear">'[1]Control'!$C$18</definedName>
    <definedName name="RC_Rows">'[1]UptakeSummary'!$H$68</definedName>
    <definedName name="ROCKey">'[1]UptakeSummary'!$AN$24</definedName>
    <definedName name="roi">'[1]Stored policies'!$F$19</definedName>
    <definedName name="RowsPerPolicy">'[1]UptakeSummary'!$F$70</definedName>
    <definedName name="short_ROC">'[1]Control'!$C$108</definedName>
    <definedName name="startyear">'[1]Control'!$C$11</definedName>
    <definedName name="StoredResultsList">'[1]Policy input'!$L$274:$L$323</definedName>
    <definedName name="StoredResultsRef">#REF!</definedName>
    <definedName name="SummaryOutputs2Rows">'[1]UptakeSummary'!$E$68</definedName>
    <definedName name="techsize">'[1]TECH SIZING'!$F$7</definedName>
    <definedName name="therms">'[1]Control'!$C$63</definedName>
    <definedName name="Tot.No.Techs">'[1]Policy input'!$F$12</definedName>
    <definedName name="wholeCBA">'[1]Control'!$C$112</definedName>
    <definedName name="wholeprice">'[1]Control'!$C$87</definedName>
    <definedName name="year0">'[1]Control'!$C$9</definedName>
  </definedNames>
  <calcPr fullCalcOnLoad="1"/>
</workbook>
</file>

<file path=xl/comments4.xml><?xml version="1.0" encoding="utf-8"?>
<comments xmlns="http://schemas.openxmlformats.org/spreadsheetml/2006/main">
  <authors>
    <author>DuftonD</author>
  </authors>
  <commentList>
    <comment ref="C2" authorId="0">
      <text>
        <r>
          <rPr>
            <b/>
            <sz val="8"/>
            <rFont val="Tahoma"/>
            <family val="2"/>
          </rPr>
          <t>DuftonD:</t>
        </r>
        <r>
          <rPr>
            <sz val="8"/>
            <rFont val="Tahoma"/>
            <family val="2"/>
          </rPr>
          <t xml:space="preserve">
actually Jan 2012</t>
        </r>
      </text>
    </comment>
  </commentList>
</comments>
</file>

<file path=xl/sharedStrings.xml><?xml version="1.0" encoding="utf-8"?>
<sst xmlns="http://schemas.openxmlformats.org/spreadsheetml/2006/main" count="245" uniqueCount="54">
  <si>
    <t>Size</t>
  </si>
  <si>
    <t>Technology</t>
  </si>
  <si>
    <t>Capital costs -marginal</t>
  </si>
  <si>
    <t>Capital costs -fixed</t>
  </si>
  <si>
    <t>PV</t>
  </si>
  <si>
    <t>Stand alone system</t>
  </si>
  <si>
    <t>Retrofit 4–10kW</t>
  </si>
  <si>
    <t>New build 4–10kW</t>
  </si>
  <si>
    <t>Retrofit domestic (2kW)</t>
  </si>
  <si>
    <t>New build domestic (2kW)</t>
  </si>
  <si>
    <t>Input data by technology in the tables below</t>
  </si>
  <si>
    <t>Live costs (for selected technology) are shown in the first two tables</t>
  </si>
  <si>
    <t>Technology capital costs</t>
  </si>
  <si>
    <t>Technology maintenance costs</t>
  </si>
  <si>
    <t>Live costs (for selected technology) are shown in the first three tables</t>
  </si>
  <si>
    <t>Maintenance fixed costs</t>
  </si>
  <si>
    <t>Maintenance cost per kW</t>
  </si>
  <si>
    <t>2011-2015</t>
  </si>
  <si>
    <t>2015-2020</t>
  </si>
  <si>
    <t>£ / kW</t>
  </si>
  <si>
    <t>£</t>
  </si>
  <si>
    <t>Low Cost Estimates</t>
  </si>
  <si>
    <t>Medium Cost Estimates</t>
  </si>
  <si>
    <t>High Cost Estimates</t>
  </si>
  <si>
    <t xml:space="preserve"> </t>
  </si>
  <si>
    <t>New build 10–50kW</t>
  </si>
  <si>
    <t>Retrofit 10–50kW</t>
  </si>
  <si>
    <t>New build 50–150kW</t>
  </si>
  <si>
    <t>Retrofit 50–150kW</t>
  </si>
  <si>
    <t>Aggregators&lt;4kW</t>
  </si>
  <si>
    <t>Aggregators&gt;4kW</t>
  </si>
  <si>
    <t>New build 150–250kW</t>
  </si>
  <si>
    <t>Retrofit 250–5000kW</t>
  </si>
  <si>
    <t>Retrofit 150–250kW</t>
  </si>
  <si>
    <t>New build 250–5000kW</t>
  </si>
  <si>
    <t>Except for Jan 2012 data, values for each year are end of year, i.e. "2012" means Dec 2012</t>
  </si>
  <si>
    <t>&lt;4kW</t>
  </si>
  <si>
    <t>£/kW</t>
  </si>
  <si>
    <t>L</t>
  </si>
  <si>
    <t>M</t>
  </si>
  <si>
    <t>H</t>
  </si>
  <si>
    <t>4-10kW</t>
  </si>
  <si>
    <t>10-50kW</t>
  </si>
  <si>
    <t>50-150kW</t>
  </si>
  <si>
    <t>150-250</t>
  </si>
  <si>
    <t>250-5000</t>
  </si>
  <si>
    <t>stand alone</t>
  </si>
  <si>
    <t>&lt;4kW agg</t>
  </si>
  <si>
    <t>&gt;4kW agg</t>
  </si>
  <si>
    <t>Capex</t>
  </si>
  <si>
    <t>Charts used as sense check for band and future cost trends</t>
  </si>
  <si>
    <t>Updates since v1 13-1-12</t>
  </si>
  <si>
    <t>1. High capex value for 10-50kW corrected to 3,200</t>
  </si>
  <si>
    <t>2. Medium capex value for 10-50kW adjusted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</si>
</sst>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.0%"/>
    <numFmt numFmtId="166" formatCode="_-* #,##0_-;\-* #,##0_-;_-* &quot;-&quot;??_-;_-@_-"/>
  </numFmts>
  <fonts count="53"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Calibri"/>
      <family val="2"/>
    </font>
    <font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64" fontId="0" fillId="16" borderId="10" xfId="0" applyNumberFormat="1" applyFill="1" applyBorder="1" applyAlignment="1">
      <alignment/>
    </xf>
    <xf numFmtId="164" fontId="0" fillId="16" borderId="11" xfId="0" applyNumberFormat="1" applyFill="1" applyBorder="1" applyAlignment="1">
      <alignment/>
    </xf>
    <xf numFmtId="0" fontId="0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/>
    </xf>
    <xf numFmtId="0" fontId="0" fillId="0" borderId="0" xfId="0" applyAlignment="1">
      <alignment vertical="center" wrapText="1"/>
    </xf>
    <xf numFmtId="164" fontId="0" fillId="16" borderId="13" xfId="0" applyNumberFormat="1" applyFill="1" applyBorder="1" applyAlignment="1">
      <alignment/>
    </xf>
    <xf numFmtId="164" fontId="0" fillId="16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47" fillId="0" borderId="0" xfId="0" applyFont="1" applyAlignment="1">
      <alignment vertical="center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12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0" fillId="0" borderId="14" xfId="0" applyFont="1" applyFill="1" applyBorder="1" applyAlignment="1">
      <alignment horizontal="left" vertical="top"/>
    </xf>
    <xf numFmtId="164" fontId="0" fillId="0" borderId="13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6" fillId="33" borderId="17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48" fillId="34" borderId="0" xfId="0" applyFont="1" applyFill="1" applyAlignment="1">
      <alignment/>
    </xf>
    <xf numFmtId="0" fontId="49" fillId="34" borderId="0" xfId="0" applyFont="1" applyFill="1" applyAlignment="1">
      <alignment vertical="center"/>
    </xf>
    <xf numFmtId="0" fontId="50" fillId="18" borderId="14" xfId="0" applyFont="1" applyFill="1" applyBorder="1" applyAlignment="1">
      <alignment horizontal="left" vertical="top"/>
    </xf>
    <xf numFmtId="0" fontId="50" fillId="18" borderId="0" xfId="0" applyFont="1" applyFill="1" applyAlignment="1">
      <alignment/>
    </xf>
    <xf numFmtId="0" fontId="50" fillId="18" borderId="0" xfId="0" applyFont="1" applyFill="1" applyAlignment="1">
      <alignment horizontal="left"/>
    </xf>
    <xf numFmtId="0" fontId="49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50" fillId="0" borderId="0" xfId="0" applyFont="1" applyAlignment="1">
      <alignment/>
    </xf>
    <xf numFmtId="9" fontId="0" fillId="16" borderId="13" xfId="59" applyFont="1" applyFill="1" applyBorder="1" applyAlignment="1">
      <alignment/>
    </xf>
    <xf numFmtId="9" fontId="0" fillId="16" borderId="10" xfId="59" applyFont="1" applyFill="1" applyBorder="1" applyAlignment="1">
      <alignment/>
    </xf>
    <xf numFmtId="9" fontId="0" fillId="16" borderId="17" xfId="59" applyFont="1" applyFill="1" applyBorder="1" applyAlignment="1">
      <alignment/>
    </xf>
    <xf numFmtId="9" fontId="0" fillId="16" borderId="15" xfId="59" applyFont="1" applyFill="1" applyBorder="1" applyAlignment="1">
      <alignment/>
    </xf>
    <xf numFmtId="9" fontId="0" fillId="16" borderId="14" xfId="59" applyFont="1" applyFill="1" applyBorder="1" applyAlignment="1">
      <alignment/>
    </xf>
    <xf numFmtId="9" fontId="0" fillId="16" borderId="12" xfId="59" applyFont="1" applyFill="1" applyBorder="1" applyAlignment="1">
      <alignment/>
    </xf>
    <xf numFmtId="0" fontId="5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16" borderId="13" xfId="0" applyFill="1" applyBorder="1" applyAlignment="1">
      <alignment horizontal="left" vertical="top"/>
    </xf>
    <xf numFmtId="9" fontId="0" fillId="16" borderId="18" xfId="59" applyFont="1" applyFill="1" applyBorder="1" applyAlignment="1">
      <alignment/>
    </xf>
    <xf numFmtId="9" fontId="0" fillId="16" borderId="19" xfId="59" applyFont="1" applyFill="1" applyBorder="1" applyAlignment="1">
      <alignment/>
    </xf>
    <xf numFmtId="9" fontId="0" fillId="16" borderId="20" xfId="59" applyFont="1" applyFill="1" applyBorder="1" applyAlignment="1">
      <alignment/>
    </xf>
    <xf numFmtId="0" fontId="50" fillId="0" borderId="0" xfId="0" applyFont="1" applyAlignment="1">
      <alignment horizontal="center"/>
    </xf>
    <xf numFmtId="0" fontId="0" fillId="34" borderId="0" xfId="0" applyFill="1" applyAlignment="1">
      <alignment horizontal="left"/>
    </xf>
    <xf numFmtId="0" fontId="47" fillId="18" borderId="0" xfId="0" applyFont="1" applyFill="1" applyAlignment="1">
      <alignment horizontal="center" vertical="center" wrapText="1"/>
    </xf>
    <xf numFmtId="0" fontId="47" fillId="18" borderId="0" xfId="0" applyFont="1" applyFill="1" applyAlignment="1">
      <alignment vertical="center" wrapText="1"/>
    </xf>
    <xf numFmtId="164" fontId="0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1" xfId="0" applyNumberFormat="1" applyFont="1" applyFill="1" applyBorder="1" applyAlignment="1">
      <alignment/>
    </xf>
    <xf numFmtId="164" fontId="0" fillId="35" borderId="11" xfId="0" applyNumberFormat="1" applyFill="1" applyBorder="1" applyAlignment="1">
      <alignment/>
    </xf>
    <xf numFmtId="0" fontId="50" fillId="36" borderId="0" xfId="0" applyFont="1" applyFill="1" applyAlignment="1">
      <alignment/>
    </xf>
    <xf numFmtId="0" fontId="0" fillId="36" borderId="0" xfId="0" applyFill="1" applyAlignment="1">
      <alignment/>
    </xf>
    <xf numFmtId="0" fontId="50" fillId="9" borderId="0" xfId="0" applyFont="1" applyFill="1" applyAlignment="1">
      <alignment/>
    </xf>
    <xf numFmtId="0" fontId="0" fillId="9" borderId="0" xfId="0" applyFill="1" applyAlignment="1">
      <alignment/>
    </xf>
    <xf numFmtId="0" fontId="50" fillId="19" borderId="0" xfId="0" applyFont="1" applyFill="1" applyAlignment="1">
      <alignment/>
    </xf>
    <xf numFmtId="0" fontId="0" fillId="19" borderId="0" xfId="0" applyFill="1" applyAlignment="1">
      <alignment/>
    </xf>
    <xf numFmtId="9" fontId="0" fillId="0" borderId="0" xfId="59" applyFont="1" applyAlignment="1">
      <alignment/>
    </xf>
    <xf numFmtId="165" fontId="0" fillId="0" borderId="0" xfId="59" applyNumberFormat="1" applyFont="1" applyAlignment="1">
      <alignment/>
    </xf>
    <xf numFmtId="0" fontId="0" fillId="16" borderId="15" xfId="0" applyFont="1" applyFill="1" applyBorder="1" applyAlignment="1">
      <alignment horizontal="left" vertical="top"/>
    </xf>
    <xf numFmtId="0" fontId="0" fillId="16" borderId="10" xfId="0" applyFill="1" applyBorder="1" applyAlignment="1">
      <alignment horizontal="left" vertical="top"/>
    </xf>
    <xf numFmtId="9" fontId="0" fillId="0" borderId="0" xfId="59" applyFont="1" applyAlignment="1">
      <alignment/>
    </xf>
    <xf numFmtId="9" fontId="0" fillId="0" borderId="0" xfId="59" applyFont="1" applyAlignment="1">
      <alignment/>
    </xf>
    <xf numFmtId="17" fontId="6" fillId="33" borderId="16" xfId="0" applyNumberFormat="1" applyFont="1" applyFill="1" applyBorder="1" applyAlignment="1">
      <alignment/>
    </xf>
    <xf numFmtId="17" fontId="6" fillId="33" borderId="16" xfId="0" applyNumberFormat="1" applyFont="1" applyFill="1" applyBorder="1" applyAlignment="1">
      <alignment/>
    </xf>
    <xf numFmtId="0" fontId="51" fillId="0" borderId="0" xfId="0" applyFont="1" applyAlignment="1">
      <alignment/>
    </xf>
    <xf numFmtId="166" fontId="0" fillId="0" borderId="0" xfId="42" applyNumberFormat="1" applyFont="1" applyAlignment="1">
      <alignment/>
    </xf>
    <xf numFmtId="165" fontId="0" fillId="0" borderId="0" xfId="59" applyNumberFormat="1" applyFont="1" applyAlignment="1">
      <alignment/>
    </xf>
    <xf numFmtId="9" fontId="0" fillId="0" borderId="0" xfId="59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&lt;4kW L M H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-0.0085"/>
          <c:w val="0.76625"/>
          <c:h val="0.973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'check charts'!$C$2:$V$2</c:f>
              <c:numCache/>
            </c:numRef>
          </c:cat>
          <c:val>
            <c:numRef>
              <c:f>'check charts'!$C$3:$V$3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'check charts'!$C$2:$V$2</c:f>
              <c:numCache/>
            </c:numRef>
          </c:cat>
          <c:val>
            <c:numRef>
              <c:f>'check charts'!$C$4:$V$4</c:f>
              <c:numCache/>
            </c:numRef>
          </c:val>
          <c:smooth val="0"/>
        </c:ser>
        <c:ser>
          <c:idx val="3"/>
          <c:order val="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'check charts'!$C$2:$V$2</c:f>
              <c:numCache/>
            </c:numRef>
          </c:cat>
          <c:val>
            <c:numRef>
              <c:f>'check charts'!$C$5:$V$5</c:f>
              <c:numCache/>
            </c:numRef>
          </c:val>
          <c:smooth val="0"/>
        </c:ser>
        <c:marker val="1"/>
        <c:axId val="3904058"/>
        <c:axId val="52437179"/>
      </c:lineChart>
      <c:catAx>
        <c:axId val="3904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37179"/>
        <c:crosses val="autoZero"/>
        <c:auto val="1"/>
        <c:lblOffset val="100"/>
        <c:tickLblSkip val="2"/>
        <c:noMultiLvlLbl val="0"/>
      </c:catAx>
      <c:valAx>
        <c:axId val="52437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4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"/>
          <c:y val="0.3655"/>
          <c:w val="0.168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All medium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-0.0045"/>
          <c:w val="0.78175"/>
          <c:h val="0.98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'check charts'!$C$2:$V$2</c:f>
              <c:numCache/>
            </c:numRef>
          </c:xVal>
          <c:yVal>
            <c:numRef>
              <c:f>'check charts'!$C$4:$V$4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'check charts'!$C$2:$V$2</c:f>
              <c:numCache/>
            </c:numRef>
          </c:xVal>
          <c:yVal>
            <c:numRef>
              <c:f>'check charts'!$C$7:$V$7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'check charts'!$C$2:$V$2</c:f>
              <c:numCache/>
            </c:numRef>
          </c:xVal>
          <c:yVal>
            <c:numRef>
              <c:f>'check charts'!$C$10:$V$10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'check charts'!$C$2:$V$2</c:f>
              <c:numCache/>
            </c:numRef>
          </c:xVal>
          <c:yVal>
            <c:numRef>
              <c:f>'check charts'!$C$13:$V$13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'check charts'!$C$2:$V$2</c:f>
              <c:numCache/>
            </c:numRef>
          </c:xVal>
          <c:yVal>
            <c:numRef>
              <c:f>'check charts'!$C$16:$V$16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'check charts'!$C$2:$V$2</c:f>
              <c:numCache/>
            </c:numRef>
          </c:xVal>
          <c:yVal>
            <c:numRef>
              <c:f>'check charts'!$C$19:$V$19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'check charts'!$C$2:$V$2</c:f>
              <c:numCache/>
            </c:numRef>
          </c:xVal>
          <c:yVal>
            <c:numRef>
              <c:f>'check charts'!$C$22:$V$22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'check charts'!$C$2:$V$2</c:f>
              <c:numCache/>
            </c:numRef>
          </c:xVal>
          <c:yVal>
            <c:numRef>
              <c:f>'check charts'!$C$25:$V$25</c:f>
              <c:numCache/>
            </c:numRef>
          </c:yVal>
          <c:smooth val="1"/>
        </c:ser>
        <c:ser>
          <c:idx val="8"/>
          <c:order val="8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'check charts'!$C$2:$V$2</c:f>
              <c:numCache/>
            </c:numRef>
          </c:xVal>
          <c:yVal>
            <c:numRef>
              <c:f>'check charts'!$C$28:$V$28</c:f>
              <c:numCache/>
            </c:numRef>
          </c:yVal>
          <c:smooth val="1"/>
        </c:ser>
        <c:axId val="52973436"/>
        <c:axId val="20721277"/>
      </c:scatterChart>
      <c:valAx>
        <c:axId val="52973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21277"/>
        <c:crosses val="autoZero"/>
        <c:crossBetween val="midCat"/>
        <c:dispUnits/>
      </c:valAx>
      <c:valAx>
        <c:axId val="20721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34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"/>
          <c:y val="0.29525"/>
          <c:w val="0.1685"/>
          <c:h val="0.40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4</xdr:row>
      <xdr:rowOff>114300</xdr:rowOff>
    </xdr:from>
    <xdr:to>
      <xdr:col>18</xdr:col>
      <xdr:colOff>647700</xdr:colOff>
      <xdr:row>19</xdr:row>
      <xdr:rowOff>0</xdr:rowOff>
    </xdr:to>
    <xdr:graphicFrame>
      <xdr:nvGraphicFramePr>
        <xdr:cNvPr id="1" name="Chart 5"/>
        <xdr:cNvGraphicFramePr/>
      </xdr:nvGraphicFramePr>
      <xdr:xfrm>
        <a:off x="8772525" y="87630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4</xdr:row>
      <xdr:rowOff>104775</xdr:rowOff>
    </xdr:from>
    <xdr:to>
      <xdr:col>11</xdr:col>
      <xdr:colOff>685800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3943350" y="866775"/>
        <a:ext cx="4552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1%20-%203511212A%20-%20CEPA%20DECC%20FIT%20review\Reports\Users\JonesD\Desktop\DECC%20FIT%20model%20input%20sheets%2001.07.11%20v0.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licy input"/>
      <sheetName val="Stored policies"/>
      <sheetName val="Summary tables"/>
      <sheetName val="ROI tariffs"/>
      <sheetName val="RealUptake"/>
      <sheetName val="Control"/>
      <sheetName val="Carbon Prices"/>
      <sheetName val="TECH SIZING"/>
      <sheetName val="LIFETIMES"/>
      <sheetName val="INVESTORS"/>
      <sheetName val="Fuel costs"/>
      <sheetName val="OPEX"/>
      <sheetName val="REVENUES"/>
      <sheetName val="LFs&amp;TechPot."/>
      <sheetName val="AbsPot."/>
      <sheetName val="FiT Parameters"/>
      <sheetName val="Historical uptake"/>
      <sheetName val="Capex 2"/>
      <sheetName val="Opex 2"/>
      <sheetName val="LCOE"/>
      <sheetName val="Revenue"/>
      <sheetName val="Year 0 sales"/>
      <sheetName val="Barriers"/>
      <sheetName val="Micro constraints 1"/>
      <sheetName val="Micro constraints 2"/>
      <sheetName val="CHP-Micro constraints 1"/>
      <sheetName val="CHP-Micro constraints 2"/>
      <sheetName val="Uptake L1"/>
      <sheetName val="CHP-Uptake L1"/>
      <sheetName val="Overall barriers calcs"/>
      <sheetName val="Overall barriers"/>
      <sheetName val="CHP-Overall barriers"/>
      <sheetName val="UptakeSummary"/>
      <sheetName val="Uptake FINAL - GWh"/>
      <sheetName val="Uptake FINAL - MW"/>
      <sheetName val="Uptake capex"/>
      <sheetName val="Uptake opex"/>
      <sheetName val="Uptake savings"/>
      <sheetName val="Costs to consumers"/>
      <sheetName val="CBA_Sum._Outputs"/>
      <sheetName val="Global FIT Parameters"/>
      <sheetName val="Generation tariff rev"/>
      <sheetName val="Generation tariff"/>
      <sheetName val="Export FIT revenue"/>
      <sheetName val="Import revenue"/>
      <sheetName val="Export no FIT"/>
      <sheetName val="ROC"/>
      <sheetName val="C Ben of Exp"/>
      <sheetName val="C Cost of ROC"/>
      <sheetName val="C Cost of Imp"/>
      <sheetName val="C Cost of Exp"/>
      <sheetName val="C Cost of Gen"/>
      <sheetName val="MrExcelMSCData"/>
    </sheetNames>
    <sheetDataSet>
      <sheetData sheetId="0">
        <row r="12">
          <cell r="F12">
            <v>6</v>
          </cell>
        </row>
        <row r="13">
          <cell r="F13">
            <v>0</v>
          </cell>
        </row>
        <row r="19">
          <cell r="F19" t="str">
            <v/>
          </cell>
        </row>
        <row r="24">
          <cell r="F24">
            <v>2010</v>
          </cell>
        </row>
        <row r="25">
          <cell r="F25">
            <v>2020</v>
          </cell>
        </row>
        <row r="274">
          <cell r="E274" t="str">
            <v>DECC Central</v>
          </cell>
          <cell r="J274" t="str">
            <v>1 - DECC Central</v>
          </cell>
          <cell r="L274" t="str">
            <v/>
          </cell>
        </row>
        <row r="275">
          <cell r="H275">
            <v>1</v>
          </cell>
          <cell r="L275" t="str">
            <v/>
          </cell>
        </row>
        <row r="276">
          <cell r="L276" t="str">
            <v/>
          </cell>
        </row>
        <row r="277">
          <cell r="L277" t="str">
            <v/>
          </cell>
          <cell r="O277" t="str">
            <v>Central</v>
          </cell>
        </row>
        <row r="278">
          <cell r="L278" t="str">
            <v/>
          </cell>
        </row>
        <row r="279">
          <cell r="L279" t="str">
            <v/>
          </cell>
        </row>
        <row r="280">
          <cell r="L280" t="str">
            <v/>
          </cell>
        </row>
        <row r="281">
          <cell r="L281" t="str">
            <v/>
          </cell>
        </row>
        <row r="282">
          <cell r="L282" t="str">
            <v/>
          </cell>
        </row>
        <row r="283">
          <cell r="L283" t="str">
            <v/>
          </cell>
        </row>
        <row r="284">
          <cell r="L284" t="str">
            <v/>
          </cell>
        </row>
        <row r="285">
          <cell r="L285" t="str">
            <v/>
          </cell>
        </row>
        <row r="286">
          <cell r="L286" t="str">
            <v/>
          </cell>
        </row>
        <row r="287">
          <cell r="L287" t="str">
            <v/>
          </cell>
        </row>
        <row r="288">
          <cell r="L288" t="str">
            <v/>
          </cell>
        </row>
        <row r="289">
          <cell r="L289" t="str">
            <v/>
          </cell>
        </row>
        <row r="290">
          <cell r="L290" t="str">
            <v/>
          </cell>
        </row>
        <row r="291">
          <cell r="L291" t="str">
            <v/>
          </cell>
        </row>
        <row r="292">
          <cell r="L292" t="str">
            <v/>
          </cell>
        </row>
        <row r="293">
          <cell r="L293" t="str">
            <v/>
          </cell>
          <cell r="O293" t="str">
            <v>Old prices</v>
          </cell>
        </row>
        <row r="294">
          <cell r="L294" t="str">
            <v/>
          </cell>
        </row>
        <row r="295">
          <cell r="L295" t="str">
            <v/>
          </cell>
        </row>
        <row r="296">
          <cell r="L296" t="str">
            <v/>
          </cell>
        </row>
        <row r="297">
          <cell r="L297" t="str">
            <v/>
          </cell>
        </row>
        <row r="298">
          <cell r="L298" t="str">
            <v/>
          </cell>
        </row>
        <row r="299">
          <cell r="L299" t="str">
            <v/>
          </cell>
        </row>
        <row r="300">
          <cell r="L300" t="str">
            <v/>
          </cell>
        </row>
        <row r="301">
          <cell r="L301" t="str">
            <v/>
          </cell>
        </row>
        <row r="302">
          <cell r="L302" t="str">
            <v/>
          </cell>
        </row>
        <row r="303">
          <cell r="L303" t="str">
            <v/>
          </cell>
        </row>
        <row r="304">
          <cell r="L304" t="str">
            <v/>
          </cell>
        </row>
        <row r="305">
          <cell r="L305" t="str">
            <v/>
          </cell>
        </row>
        <row r="306">
          <cell r="L306" t="str">
            <v/>
          </cell>
        </row>
        <row r="307">
          <cell r="L307" t="str">
            <v/>
          </cell>
        </row>
        <row r="308">
          <cell r="L308" t="str">
            <v/>
          </cell>
        </row>
        <row r="309">
          <cell r="L309" t="str">
            <v/>
          </cell>
        </row>
        <row r="310">
          <cell r="L310" t="str">
            <v/>
          </cell>
        </row>
        <row r="311">
          <cell r="L311" t="str">
            <v/>
          </cell>
        </row>
        <row r="312">
          <cell r="L312" t="str">
            <v/>
          </cell>
        </row>
        <row r="313">
          <cell r="L313" t="str">
            <v/>
          </cell>
        </row>
        <row r="314">
          <cell r="L314" t="str">
            <v/>
          </cell>
        </row>
        <row r="315">
          <cell r="L315" t="str">
            <v/>
          </cell>
        </row>
        <row r="316">
          <cell r="L316" t="str">
            <v/>
          </cell>
        </row>
        <row r="317">
          <cell r="L317" t="str">
            <v/>
          </cell>
        </row>
        <row r="318">
          <cell r="L318" t="str">
            <v/>
          </cell>
        </row>
        <row r="319">
          <cell r="L319" t="str">
            <v/>
          </cell>
        </row>
        <row r="320">
          <cell r="L320" t="str">
            <v/>
          </cell>
        </row>
        <row r="321">
          <cell r="L321" t="str">
            <v/>
          </cell>
        </row>
        <row r="322">
          <cell r="L322" t="str">
            <v/>
          </cell>
        </row>
        <row r="323">
          <cell r="L323" t="str">
            <v/>
          </cell>
        </row>
      </sheetData>
      <sheetData sheetId="1">
        <row r="19">
          <cell r="F19">
            <v>0</v>
          </cell>
        </row>
        <row r="21">
          <cell r="F21">
            <v>1</v>
          </cell>
        </row>
        <row r="22">
          <cell r="F22">
            <v>1</v>
          </cell>
        </row>
        <row r="23">
          <cell r="F23">
            <v>1</v>
          </cell>
        </row>
        <row r="24">
          <cell r="F24">
            <v>1</v>
          </cell>
        </row>
        <row r="217">
          <cell r="F217">
            <v>208</v>
          </cell>
        </row>
        <row r="220">
          <cell r="E220" t="str">
            <v>General input parameters</v>
          </cell>
        </row>
      </sheetData>
      <sheetData sheetId="5">
        <row r="5">
          <cell r="C5">
            <v>0</v>
          </cell>
        </row>
        <row r="9">
          <cell r="C9">
            <v>2000</v>
          </cell>
        </row>
        <row r="11">
          <cell r="C11">
            <v>2000</v>
          </cell>
        </row>
        <row r="16">
          <cell r="C16">
            <v>0.035</v>
          </cell>
        </row>
        <row r="17">
          <cell r="C17">
            <v>2009</v>
          </cell>
        </row>
        <row r="18">
          <cell r="C18">
            <v>2008</v>
          </cell>
        </row>
        <row r="20">
          <cell r="C20">
            <v>2</v>
          </cell>
        </row>
        <row r="27">
          <cell r="C27">
            <v>4</v>
          </cell>
        </row>
        <row r="44">
          <cell r="C44">
            <v>1</v>
          </cell>
        </row>
        <row r="57">
          <cell r="D57">
            <v>6.109584590473523</v>
          </cell>
        </row>
        <row r="58">
          <cell r="D58">
            <v>6.109584590473523</v>
          </cell>
        </row>
        <row r="63">
          <cell r="C63">
            <v>29.3</v>
          </cell>
        </row>
        <row r="64">
          <cell r="C64">
            <v>0.43</v>
          </cell>
        </row>
        <row r="65">
          <cell r="C65">
            <v>0.1899</v>
          </cell>
        </row>
        <row r="66">
          <cell r="C66">
            <v>0</v>
          </cell>
        </row>
        <row r="67">
          <cell r="C67">
            <v>0.21100000000000002</v>
          </cell>
        </row>
        <row r="87">
          <cell r="C87">
            <v>1</v>
          </cell>
        </row>
        <row r="91">
          <cell r="C91">
            <v>1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7">
          <cell r="C107">
            <v>0</v>
          </cell>
        </row>
        <row r="108">
          <cell r="C108">
            <v>0</v>
          </cell>
        </row>
        <row r="110">
          <cell r="C110">
            <v>0</v>
          </cell>
        </row>
        <row r="112">
          <cell r="C112">
            <v>1</v>
          </cell>
        </row>
        <row r="113">
          <cell r="C113">
            <v>1</v>
          </cell>
        </row>
        <row r="115">
          <cell r="C115">
            <v>0</v>
          </cell>
        </row>
        <row r="118">
          <cell r="C118">
            <v>1</v>
          </cell>
        </row>
        <row r="145">
          <cell r="C145">
            <v>1</v>
          </cell>
        </row>
        <row r="148">
          <cell r="C148">
            <v>1</v>
          </cell>
        </row>
      </sheetData>
      <sheetData sheetId="7">
        <row r="1">
          <cell r="I1">
            <v>15</v>
          </cell>
        </row>
        <row r="7">
          <cell r="F7">
            <v>1</v>
          </cell>
          <cell r="M7">
            <v>0.5</v>
          </cell>
          <cell r="T7">
            <v>0</v>
          </cell>
        </row>
        <row r="12">
          <cell r="B12" t="str">
            <v>Biomass CHP</v>
          </cell>
        </row>
      </sheetData>
      <sheetData sheetId="9">
        <row r="1">
          <cell r="G1">
            <v>4</v>
          </cell>
        </row>
      </sheetData>
      <sheetData sheetId="13">
        <row r="2">
          <cell r="K2">
            <v>8</v>
          </cell>
        </row>
      </sheetData>
      <sheetData sheetId="32">
        <row r="5">
          <cell r="AN5">
            <v>1</v>
          </cell>
        </row>
        <row r="24">
          <cell r="AN24">
            <v>0</v>
          </cell>
        </row>
        <row r="40">
          <cell r="B40" t="str">
            <v>Annual uptake under FiT: GWh</v>
          </cell>
        </row>
        <row r="41">
          <cell r="B41" t="str">
            <v>Cumulative uptake under FiT: GWh</v>
          </cell>
        </row>
        <row r="42">
          <cell r="B42" t="str">
            <v>Annual uptake under RO: GWh</v>
          </cell>
        </row>
        <row r="43">
          <cell r="B43" t="str">
            <v>Cumulative uptake under RO: GWh</v>
          </cell>
        </row>
        <row r="44">
          <cell r="B44" t="str">
            <v>Annual uptake under FiT: MW</v>
          </cell>
        </row>
        <row r="45">
          <cell r="B45" t="str">
            <v>Cumulative uptake under FiT: MW</v>
          </cell>
        </row>
        <row r="46">
          <cell r="B46" t="str">
            <v>Annual uptake under RO: MW</v>
          </cell>
        </row>
        <row r="47">
          <cell r="B47" t="str">
            <v>Cumulative uptake under RO: MW</v>
          </cell>
        </row>
        <row r="48">
          <cell r="B48" t="str">
            <v>Resource cost (FiT): £m discounted to 2008, 2008 prices</v>
          </cell>
        </row>
        <row r="49">
          <cell r="B49" t="str">
            <v>Resource cost (RO): £m discounted to 2008, 2008 prices</v>
          </cell>
        </row>
        <row r="50">
          <cell r="B50" t="str">
            <v>Carbon saving (traded sector) due to cumulative uptake (under FiT &amp; RO combined) ktCO₂/yr</v>
          </cell>
        </row>
        <row r="51">
          <cell r="B51" t="str">
            <v>Carbon saving (non-traded sector) due to cumulative uptake (under FiT &amp; RO combined) ktCO₂/yr</v>
          </cell>
        </row>
        <row r="52">
          <cell r="B52" t="str">
            <v>Gross cost to consumers (FiT): £m discounted to 2008, 2008 prices</v>
          </cell>
        </row>
        <row r="53">
          <cell r="B53" t="str">
            <v>Gross cost to consumers (RO): £m discounted to 2008, 2008 prices</v>
          </cell>
        </row>
        <row r="54">
          <cell r="B54" t="str">
            <v>Net cost to consumers (FiT): £m discounted to 2008, 2008 prices</v>
          </cell>
        </row>
        <row r="55">
          <cell r="B55" t="str">
            <v>Net cost to consumers (RO): £m discounted to 2008, 2008 prices</v>
          </cell>
        </row>
        <row r="68">
          <cell r="E68">
            <v>296</v>
          </cell>
          <cell r="F68">
            <v>84</v>
          </cell>
          <cell r="G68">
            <v>12</v>
          </cell>
          <cell r="H68">
            <v>6</v>
          </cell>
        </row>
        <row r="70">
          <cell r="F70">
            <v>2390</v>
          </cell>
        </row>
      </sheetData>
      <sheetData sheetId="40">
        <row r="4">
          <cell r="D4">
            <v>1</v>
          </cell>
        </row>
        <row r="8">
          <cell r="D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E11" sqref="E11"/>
    </sheetView>
  </sheetViews>
  <sheetFormatPr defaultColWidth="9.140625" defaultRowHeight="15"/>
  <sheetData>
    <row r="2" ht="15">
      <c r="B2" t="s">
        <v>35</v>
      </c>
    </row>
    <row r="4" spans="2:3" ht="15">
      <c r="B4" s="53" t="s">
        <v>51</v>
      </c>
      <c r="C4" s="53"/>
    </row>
    <row r="5" ht="15">
      <c r="B5" t="s">
        <v>52</v>
      </c>
    </row>
    <row r="6" ht="15">
      <c r="B6" t="s">
        <v>53</v>
      </c>
    </row>
    <row r="7" spans="2:3" ht="15">
      <c r="B7" s="53"/>
      <c r="C7" s="5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66"/>
  </sheetPr>
  <dimension ref="A1:CM89"/>
  <sheetViews>
    <sheetView tabSelected="1" zoomScale="55" zoomScaleNormal="55" zoomScalePageLayoutView="0" workbookViewId="0" topLeftCell="A1">
      <pane xSplit="6990" topLeftCell="AP1" activePane="topRight" state="split"/>
      <selection pane="topLeft" activeCell="A81" sqref="A81:IV235"/>
      <selection pane="topRight" activeCell="BQ82" sqref="BQ82"/>
    </sheetView>
  </sheetViews>
  <sheetFormatPr defaultColWidth="9.140625" defaultRowHeight="15" outlineLevelRow="1" outlineLevelCol="1"/>
  <cols>
    <col min="1" max="1" width="30.7109375" style="1" customWidth="1"/>
    <col min="3" max="3" width="11.140625" style="0" bestFit="1" customWidth="1"/>
    <col min="4" max="4" width="28.00390625" style="0" customWidth="1"/>
    <col min="5" max="5" width="29.421875" style="16" bestFit="1" customWidth="1"/>
    <col min="6" max="15" width="9.00390625" style="0" hidden="1" customWidth="1" outlineLevel="1"/>
    <col min="16" max="16" width="9.00390625" style="0" customWidth="1" collapsed="1"/>
    <col min="17" max="17" width="9.00390625" style="0" customWidth="1"/>
    <col min="18" max="18" width="11.28125" style="0" customWidth="1"/>
    <col min="19" max="36" width="9.00390625" style="0" customWidth="1"/>
    <col min="38" max="39" width="14.57421875" style="0" customWidth="1"/>
    <col min="42" max="42" width="9.00390625" style="0" customWidth="1" collapsed="1"/>
    <col min="43" max="62" width="9.00390625" style="0" customWidth="1"/>
    <col min="64" max="65" width="14.57421875" style="0" customWidth="1"/>
    <col min="68" max="68" width="9.00390625" style="0" customWidth="1" collapsed="1"/>
    <col min="69" max="88" width="9.00390625" style="0" customWidth="1"/>
    <col min="90" max="91" width="14.57421875" style="0" customWidth="1"/>
  </cols>
  <sheetData>
    <row r="1" spans="1:5" s="29" customFormat="1" ht="18.75">
      <c r="A1" s="31" t="s">
        <v>12</v>
      </c>
      <c r="E1" s="60"/>
    </row>
    <row r="2" spans="1:5" s="29" customFormat="1" ht="15">
      <c r="A2" s="30" t="s">
        <v>11</v>
      </c>
      <c r="E2" s="60"/>
    </row>
    <row r="3" spans="1:5" s="29" customFormat="1" ht="15">
      <c r="A3" s="30" t="s">
        <v>10</v>
      </c>
      <c r="E3" s="60"/>
    </row>
    <row r="4" spans="40:66" ht="15">
      <c r="AN4" s="54"/>
      <c r="BN4" s="54"/>
    </row>
    <row r="5" spans="17:91" ht="15">
      <c r="Q5" s="68" t="s">
        <v>21</v>
      </c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54"/>
      <c r="AQ5" s="72" t="s">
        <v>22</v>
      </c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54"/>
      <c r="BQ5" s="70" t="s">
        <v>23</v>
      </c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</row>
    <row r="6" spans="40:66" ht="15" hidden="1" outlineLevel="1">
      <c r="AN6" s="54"/>
      <c r="BN6" s="54"/>
    </row>
    <row r="7" spans="1:88" ht="21" hidden="1" outlineLevel="1">
      <c r="A7" s="15" t="s">
        <v>3</v>
      </c>
      <c r="B7" s="19"/>
      <c r="D7" s="23" t="s">
        <v>1</v>
      </c>
      <c r="E7" s="13" t="s">
        <v>0</v>
      </c>
      <c r="F7" s="12">
        <v>2000</v>
      </c>
      <c r="G7" s="12">
        <v>2001</v>
      </c>
      <c r="H7" s="12">
        <v>2002</v>
      </c>
      <c r="I7" s="12">
        <v>2003</v>
      </c>
      <c r="J7" s="12">
        <v>2004</v>
      </c>
      <c r="K7" s="12">
        <v>2005</v>
      </c>
      <c r="L7" s="12">
        <v>2006</v>
      </c>
      <c r="M7" s="12">
        <v>2007</v>
      </c>
      <c r="N7" s="12">
        <v>2008</v>
      </c>
      <c r="O7" s="12">
        <v>2009</v>
      </c>
      <c r="P7" s="12">
        <v>2010</v>
      </c>
      <c r="Q7" s="12">
        <v>2011</v>
      </c>
      <c r="R7" s="12">
        <v>2012</v>
      </c>
      <c r="S7" s="12">
        <v>2013</v>
      </c>
      <c r="T7" s="12">
        <v>2014</v>
      </c>
      <c r="U7" s="12">
        <v>2015</v>
      </c>
      <c r="V7" s="12">
        <v>2016</v>
      </c>
      <c r="W7" s="12">
        <v>2017</v>
      </c>
      <c r="X7" s="12">
        <v>2018</v>
      </c>
      <c r="Y7" s="12">
        <v>2019</v>
      </c>
      <c r="Z7" s="12">
        <v>2020</v>
      </c>
      <c r="AA7" s="12">
        <v>2021</v>
      </c>
      <c r="AB7" s="12">
        <v>2022</v>
      </c>
      <c r="AC7" s="12">
        <v>2023</v>
      </c>
      <c r="AD7" s="12">
        <v>2024</v>
      </c>
      <c r="AE7" s="12">
        <v>2025</v>
      </c>
      <c r="AF7" s="12">
        <v>2026</v>
      </c>
      <c r="AG7" s="12">
        <v>2027</v>
      </c>
      <c r="AH7" s="12">
        <v>2028</v>
      </c>
      <c r="AI7" s="12">
        <v>2029</v>
      </c>
      <c r="AJ7" s="11">
        <v>2030</v>
      </c>
      <c r="AN7" s="54"/>
      <c r="AP7" s="12">
        <v>2010</v>
      </c>
      <c r="AQ7" s="12">
        <v>2011</v>
      </c>
      <c r="AR7" s="12">
        <v>2012</v>
      </c>
      <c r="AS7" s="12">
        <v>2013</v>
      </c>
      <c r="AT7" s="12">
        <v>2014</v>
      </c>
      <c r="AU7" s="12">
        <v>2015</v>
      </c>
      <c r="AV7" s="12">
        <v>2016</v>
      </c>
      <c r="AW7" s="12">
        <v>2017</v>
      </c>
      <c r="AX7" s="12">
        <v>2018</v>
      </c>
      <c r="AY7" s="12">
        <v>2019</v>
      </c>
      <c r="AZ7" s="12">
        <v>2020</v>
      </c>
      <c r="BA7" s="12">
        <v>2021</v>
      </c>
      <c r="BB7" s="12">
        <v>2022</v>
      </c>
      <c r="BC7" s="12">
        <v>2023</v>
      </c>
      <c r="BD7" s="12">
        <v>2024</v>
      </c>
      <c r="BE7" s="12">
        <v>2025</v>
      </c>
      <c r="BF7" s="12">
        <v>2026</v>
      </c>
      <c r="BG7" s="12">
        <v>2027</v>
      </c>
      <c r="BH7" s="12">
        <v>2028</v>
      </c>
      <c r="BI7" s="12">
        <v>2029</v>
      </c>
      <c r="BJ7" s="11">
        <v>2030</v>
      </c>
      <c r="BN7" s="54"/>
      <c r="BP7" s="12">
        <v>2010</v>
      </c>
      <c r="BQ7" s="12">
        <v>2011</v>
      </c>
      <c r="BR7" s="12">
        <v>2012</v>
      </c>
      <c r="BS7" s="12">
        <v>2013</v>
      </c>
      <c r="BT7" s="12">
        <v>2014</v>
      </c>
      <c r="BU7" s="12">
        <v>2015</v>
      </c>
      <c r="BV7" s="12">
        <v>2016</v>
      </c>
      <c r="BW7" s="12">
        <v>2017</v>
      </c>
      <c r="BX7" s="12">
        <v>2018</v>
      </c>
      <c r="BY7" s="12">
        <v>2019</v>
      </c>
      <c r="BZ7" s="12">
        <v>2020</v>
      </c>
      <c r="CA7" s="12">
        <v>2021</v>
      </c>
      <c r="CB7" s="12">
        <v>2022</v>
      </c>
      <c r="CC7" s="12">
        <v>2023</v>
      </c>
      <c r="CD7" s="12">
        <v>2024</v>
      </c>
      <c r="CE7" s="12">
        <v>2025</v>
      </c>
      <c r="CF7" s="12">
        <v>2026</v>
      </c>
      <c r="CG7" s="12">
        <v>2027</v>
      </c>
      <c r="CH7" s="12">
        <v>2028</v>
      </c>
      <c r="CI7" s="12">
        <v>2029</v>
      </c>
      <c r="CJ7" s="11">
        <v>2030</v>
      </c>
    </row>
    <row r="8" spans="1:88" ht="15" hidden="1" outlineLevel="1">
      <c r="A8" s="6"/>
      <c r="D8" s="20"/>
      <c r="E8" s="9"/>
      <c r="F8" s="27"/>
      <c r="G8" s="27"/>
      <c r="H8" s="27"/>
      <c r="I8" s="27"/>
      <c r="J8" s="28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1"/>
      <c r="AN8" s="54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1"/>
      <c r="BN8" s="54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1"/>
    </row>
    <row r="9" spans="1:88" ht="15" hidden="1" outlineLevel="1">
      <c r="A9" s="6"/>
      <c r="D9" s="20"/>
      <c r="E9" s="9"/>
      <c r="F9" s="27"/>
      <c r="G9" s="27"/>
      <c r="H9" s="27"/>
      <c r="I9" s="27"/>
      <c r="J9" s="28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1"/>
      <c r="AN9" s="54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1"/>
      <c r="BN9" s="54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1"/>
    </row>
    <row r="10" spans="1:88" ht="15" hidden="1" outlineLevel="1">
      <c r="A10" s="6"/>
      <c r="D10" s="20"/>
      <c r="E10" s="9"/>
      <c r="F10" s="27"/>
      <c r="G10" s="27"/>
      <c r="H10" s="27"/>
      <c r="I10" s="27"/>
      <c r="J10" s="28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1"/>
      <c r="AN10" s="54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1"/>
      <c r="BN10" s="54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1"/>
    </row>
    <row r="11" spans="1:88" ht="15" hidden="1" outlineLevel="1">
      <c r="A11" s="6"/>
      <c r="D11" s="20"/>
      <c r="E11" s="9"/>
      <c r="F11" s="27"/>
      <c r="G11" s="27"/>
      <c r="H11" s="27"/>
      <c r="I11" s="27"/>
      <c r="J11" s="28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1"/>
      <c r="AN11" s="54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1"/>
      <c r="BN11" s="54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1"/>
    </row>
    <row r="12" spans="1:88" ht="15" hidden="1" outlineLevel="1">
      <c r="A12" s="6"/>
      <c r="D12" s="20"/>
      <c r="E12" s="9"/>
      <c r="F12" s="27"/>
      <c r="G12" s="27"/>
      <c r="H12" s="27"/>
      <c r="I12" s="27"/>
      <c r="J12" s="28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1"/>
      <c r="AN12" s="54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1"/>
      <c r="BN12" s="54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1"/>
    </row>
    <row r="13" spans="1:88" ht="15" hidden="1" outlineLevel="1">
      <c r="A13" s="6"/>
      <c r="D13" s="20"/>
      <c r="E13" s="9"/>
      <c r="F13" s="27"/>
      <c r="G13" s="27"/>
      <c r="H13" s="27"/>
      <c r="I13" s="27"/>
      <c r="J13" s="28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1"/>
      <c r="AN13" s="54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1"/>
      <c r="BN13" s="54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1"/>
    </row>
    <row r="14" spans="1:88" ht="15" hidden="1" outlineLevel="1">
      <c r="A14" s="6"/>
      <c r="D14" s="20"/>
      <c r="E14" s="9"/>
      <c r="F14" s="27"/>
      <c r="G14" s="27"/>
      <c r="H14" s="27"/>
      <c r="I14" s="27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N14" s="54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1"/>
      <c r="BN14" s="54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1"/>
    </row>
    <row r="15" spans="1:88" ht="15" hidden="1" outlineLevel="1">
      <c r="A15" s="6"/>
      <c r="D15" s="20"/>
      <c r="E15" s="9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1"/>
      <c r="AN15" s="54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1"/>
      <c r="BN15" s="54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1"/>
    </row>
    <row r="16" spans="1:88" ht="15" hidden="1" outlineLevel="1">
      <c r="A16" s="6"/>
      <c r="D16" s="20"/>
      <c r="E16" s="9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1"/>
      <c r="AN16" s="54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1"/>
      <c r="BN16" s="54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1"/>
    </row>
    <row r="17" spans="1:88" ht="15" hidden="1" outlineLevel="1">
      <c r="A17" s="6"/>
      <c r="D17" s="20"/>
      <c r="E17" s="9"/>
      <c r="F17" s="27"/>
      <c r="G17" s="27"/>
      <c r="H17" s="27"/>
      <c r="I17" s="27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1"/>
      <c r="AN17" s="54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1"/>
      <c r="BN17" s="54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1"/>
    </row>
    <row r="18" spans="1:88" ht="15" hidden="1" outlineLevel="1">
      <c r="A18" s="6"/>
      <c r="D18" s="20"/>
      <c r="E18" s="9"/>
      <c r="F18" s="27"/>
      <c r="G18" s="27"/>
      <c r="H18" s="27"/>
      <c r="I18" s="27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1"/>
      <c r="AN18" s="54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1"/>
      <c r="BN18" s="54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1"/>
    </row>
    <row r="19" spans="1:88" ht="15" hidden="1" outlineLevel="1">
      <c r="A19" s="6"/>
      <c r="D19" s="20"/>
      <c r="E19" s="9"/>
      <c r="F19" s="27"/>
      <c r="G19" s="27"/>
      <c r="H19" s="27"/>
      <c r="I19" s="27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1"/>
      <c r="AN19" s="54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1"/>
      <c r="BN19" s="54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1"/>
    </row>
    <row r="20" spans="1:88" ht="15" hidden="1" outlineLevel="1">
      <c r="A20" s="6"/>
      <c r="D20" s="20"/>
      <c r="E20" s="9"/>
      <c r="F20" s="27"/>
      <c r="G20" s="27"/>
      <c r="H20" s="27"/>
      <c r="I20" s="27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1"/>
      <c r="AN20" s="54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1"/>
      <c r="BN20" s="54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1"/>
    </row>
    <row r="21" spans="1:88" ht="15" hidden="1" outlineLevel="1">
      <c r="A21" s="6"/>
      <c r="D21" s="20"/>
      <c r="E21" s="9"/>
      <c r="F21" s="27"/>
      <c r="G21" s="27"/>
      <c r="H21" s="27"/>
      <c r="I21" s="27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1"/>
      <c r="AN21" s="54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1"/>
      <c r="BN21" s="54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1"/>
    </row>
    <row r="22" spans="1:88" ht="15" hidden="1" outlineLevel="1">
      <c r="A22" s="6"/>
      <c r="D22" s="18"/>
      <c r="E22" s="4"/>
      <c r="F22" s="26"/>
      <c r="G22" s="26"/>
      <c r="H22" s="26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4"/>
      <c r="AN22" s="54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4"/>
      <c r="BN22" s="54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4"/>
    </row>
    <row r="23" spans="1:66" ht="15" hidden="1" outlineLevel="1">
      <c r="A23" s="6"/>
      <c r="D23" s="16"/>
      <c r="AN23" s="54"/>
      <c r="BN23" s="54"/>
    </row>
    <row r="24" spans="1:66" ht="15" hidden="1" outlineLevel="1">
      <c r="A24" s="6"/>
      <c r="D24" s="16"/>
      <c r="F24" s="17"/>
      <c r="G24" s="17"/>
      <c r="H24" s="17"/>
      <c r="I24" s="17"/>
      <c r="J24" s="17"/>
      <c r="K24" s="17"/>
      <c r="L24" s="17"/>
      <c r="M24" s="17"/>
      <c r="AN24" s="54"/>
      <c r="BN24" s="54"/>
    </row>
    <row r="25" spans="1:66" ht="15" hidden="1" outlineLevel="1">
      <c r="A25" s="6"/>
      <c r="D25" s="16"/>
      <c r="AN25" s="54"/>
      <c r="BN25" s="54"/>
    </row>
    <row r="26" spans="1:88" ht="21" hidden="1" outlineLevel="1">
      <c r="A26" s="15" t="s">
        <v>2</v>
      </c>
      <c r="D26" s="14" t="s">
        <v>1</v>
      </c>
      <c r="E26" s="13" t="s">
        <v>0</v>
      </c>
      <c r="F26" s="12">
        <v>2000</v>
      </c>
      <c r="G26" s="12">
        <v>2001</v>
      </c>
      <c r="H26" s="12">
        <v>2002</v>
      </c>
      <c r="I26" s="12">
        <v>2003</v>
      </c>
      <c r="J26" s="12">
        <v>2004</v>
      </c>
      <c r="K26" s="12">
        <v>2005</v>
      </c>
      <c r="L26" s="12">
        <v>2006</v>
      </c>
      <c r="M26" s="12">
        <v>2007</v>
      </c>
      <c r="N26" s="12">
        <v>2008</v>
      </c>
      <c r="O26" s="12">
        <v>2009</v>
      </c>
      <c r="P26" s="12">
        <v>2010</v>
      </c>
      <c r="Q26" s="12">
        <v>2011</v>
      </c>
      <c r="R26" s="12">
        <v>2012</v>
      </c>
      <c r="S26" s="12">
        <v>2013</v>
      </c>
      <c r="T26" s="12">
        <v>2014</v>
      </c>
      <c r="U26" s="12">
        <v>2015</v>
      </c>
      <c r="V26" s="12">
        <v>2016</v>
      </c>
      <c r="W26" s="12">
        <v>2017</v>
      </c>
      <c r="X26" s="12">
        <v>2018</v>
      </c>
      <c r="Y26" s="12">
        <v>2019</v>
      </c>
      <c r="Z26" s="12">
        <v>2020</v>
      </c>
      <c r="AA26" s="12">
        <v>2021</v>
      </c>
      <c r="AB26" s="12">
        <v>2022</v>
      </c>
      <c r="AC26" s="12">
        <v>2023</v>
      </c>
      <c r="AD26" s="12">
        <v>2024</v>
      </c>
      <c r="AE26" s="12">
        <v>2025</v>
      </c>
      <c r="AF26" s="12">
        <v>2026</v>
      </c>
      <c r="AG26" s="12">
        <v>2027</v>
      </c>
      <c r="AH26" s="12">
        <v>2028</v>
      </c>
      <c r="AI26" s="12">
        <v>2029</v>
      </c>
      <c r="AJ26" s="11">
        <v>2030</v>
      </c>
      <c r="AN26" s="54"/>
      <c r="AP26" s="12">
        <v>2010</v>
      </c>
      <c r="AQ26" s="12">
        <v>2011</v>
      </c>
      <c r="AR26" s="12">
        <v>2012</v>
      </c>
      <c r="AS26" s="12">
        <v>2013</v>
      </c>
      <c r="AT26" s="12">
        <v>2014</v>
      </c>
      <c r="AU26" s="12">
        <v>2015</v>
      </c>
      <c r="AV26" s="12">
        <v>2016</v>
      </c>
      <c r="AW26" s="12">
        <v>2017</v>
      </c>
      <c r="AX26" s="12">
        <v>2018</v>
      </c>
      <c r="AY26" s="12">
        <v>2019</v>
      </c>
      <c r="AZ26" s="12">
        <v>2020</v>
      </c>
      <c r="BA26" s="12">
        <v>2021</v>
      </c>
      <c r="BB26" s="12">
        <v>2022</v>
      </c>
      <c r="BC26" s="12">
        <v>2023</v>
      </c>
      <c r="BD26" s="12">
        <v>2024</v>
      </c>
      <c r="BE26" s="12">
        <v>2025</v>
      </c>
      <c r="BF26" s="12">
        <v>2026</v>
      </c>
      <c r="BG26" s="12">
        <v>2027</v>
      </c>
      <c r="BH26" s="12">
        <v>2028</v>
      </c>
      <c r="BI26" s="12">
        <v>2029</v>
      </c>
      <c r="BJ26" s="11">
        <v>2030</v>
      </c>
      <c r="BN26" s="54"/>
      <c r="BP26" s="12">
        <v>2010</v>
      </c>
      <c r="BQ26" s="12">
        <v>2011</v>
      </c>
      <c r="BR26" s="12">
        <v>2012</v>
      </c>
      <c r="BS26" s="12">
        <v>2013</v>
      </c>
      <c r="BT26" s="12">
        <v>2014</v>
      </c>
      <c r="BU26" s="12">
        <v>2015</v>
      </c>
      <c r="BV26" s="12">
        <v>2016</v>
      </c>
      <c r="BW26" s="12">
        <v>2017</v>
      </c>
      <c r="BX26" s="12">
        <v>2018</v>
      </c>
      <c r="BY26" s="12">
        <v>2019</v>
      </c>
      <c r="BZ26" s="12">
        <v>2020</v>
      </c>
      <c r="CA26" s="12">
        <v>2021</v>
      </c>
      <c r="CB26" s="12">
        <v>2022</v>
      </c>
      <c r="CC26" s="12">
        <v>2023</v>
      </c>
      <c r="CD26" s="12">
        <v>2024</v>
      </c>
      <c r="CE26" s="12">
        <v>2025</v>
      </c>
      <c r="CF26" s="12">
        <v>2026</v>
      </c>
      <c r="CG26" s="12">
        <v>2027</v>
      </c>
      <c r="CH26" s="12">
        <v>2028</v>
      </c>
      <c r="CI26" s="12">
        <v>2029</v>
      </c>
      <c r="CJ26" s="11">
        <v>2030</v>
      </c>
    </row>
    <row r="27" spans="1:88" ht="15" hidden="1" outlineLevel="1">
      <c r="A27" s="6"/>
      <c r="D27" s="10"/>
      <c r="E27" s="9"/>
      <c r="F27" s="27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1"/>
      <c r="AN27" s="54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1"/>
      <c r="BN27" s="54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1"/>
    </row>
    <row r="28" spans="1:88" ht="15" hidden="1" outlineLevel="1">
      <c r="A28" s="6"/>
      <c r="D28" s="10"/>
      <c r="E28" s="9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1"/>
      <c r="AN28" s="54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1"/>
      <c r="BN28" s="54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1"/>
    </row>
    <row r="29" spans="1:88" ht="15" hidden="1" outlineLevel="1">
      <c r="A29" s="6"/>
      <c r="D29" s="10"/>
      <c r="E29" s="9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1"/>
      <c r="AN29" s="54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1"/>
      <c r="BN29" s="54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1"/>
    </row>
    <row r="30" spans="1:88" ht="15" hidden="1" outlineLevel="1">
      <c r="A30" s="6"/>
      <c r="D30" s="10"/>
      <c r="E30" s="9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1"/>
      <c r="AN30" s="54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1"/>
      <c r="BN30" s="54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1"/>
    </row>
    <row r="31" spans="1:88" ht="15" hidden="1" outlineLevel="1">
      <c r="A31" s="6"/>
      <c r="D31" s="10"/>
      <c r="E31" s="9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1"/>
      <c r="AN31" s="54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1"/>
      <c r="BN31" s="54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1"/>
    </row>
    <row r="32" spans="1:88" ht="15" hidden="1" outlineLevel="1">
      <c r="A32" s="6"/>
      <c r="D32" s="10"/>
      <c r="E32" s="9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1"/>
      <c r="AN32" s="54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1"/>
      <c r="BN32" s="54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1"/>
    </row>
    <row r="33" spans="1:88" ht="15" hidden="1" outlineLevel="1">
      <c r="A33" s="6"/>
      <c r="D33" s="10"/>
      <c r="E33" s="9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1"/>
      <c r="AN33" s="54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1"/>
      <c r="BN33" s="54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1"/>
    </row>
    <row r="34" spans="1:88" ht="15" hidden="1" outlineLevel="1">
      <c r="A34" s="6"/>
      <c r="D34" s="10"/>
      <c r="E34" s="9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1"/>
      <c r="AN34" s="54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1"/>
      <c r="BN34" s="54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1"/>
    </row>
    <row r="35" spans="1:88" ht="15" hidden="1" outlineLevel="1">
      <c r="A35" s="6"/>
      <c r="D35" s="10"/>
      <c r="E35" s="9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1"/>
      <c r="AN35" s="54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1"/>
      <c r="BN35" s="54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1"/>
    </row>
    <row r="36" spans="1:88" ht="15" hidden="1" outlineLevel="1">
      <c r="A36" s="6"/>
      <c r="D36" s="10"/>
      <c r="E36" s="9"/>
      <c r="F36" s="27"/>
      <c r="G36" s="27"/>
      <c r="H36" s="27"/>
      <c r="I36" s="27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1"/>
      <c r="AN36" s="54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1"/>
      <c r="BN36" s="54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1"/>
    </row>
    <row r="37" spans="1:88" ht="15" hidden="1" outlineLevel="1">
      <c r="A37" s="6"/>
      <c r="D37" s="10"/>
      <c r="E37" s="9"/>
      <c r="F37" s="27"/>
      <c r="G37" s="27"/>
      <c r="H37" s="27"/>
      <c r="I37" s="27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1"/>
      <c r="AN37" s="54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1"/>
      <c r="BN37" s="54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1"/>
    </row>
    <row r="38" spans="1:88" ht="15" hidden="1" outlineLevel="1">
      <c r="A38" s="6"/>
      <c r="D38" s="10"/>
      <c r="E38" s="9"/>
      <c r="F38" s="27"/>
      <c r="G38" s="27"/>
      <c r="H38" s="27"/>
      <c r="I38" s="27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1"/>
      <c r="AN38" s="54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1"/>
      <c r="BN38" s="54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1"/>
    </row>
    <row r="39" spans="1:88" ht="15" hidden="1" outlineLevel="1">
      <c r="A39" s="6"/>
      <c r="D39" s="10"/>
      <c r="E39" s="9"/>
      <c r="F39" s="27"/>
      <c r="G39" s="27"/>
      <c r="H39" s="27"/>
      <c r="I39" s="27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1"/>
      <c r="AN39" s="54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1"/>
      <c r="BN39" s="54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1"/>
    </row>
    <row r="40" spans="1:88" ht="15" hidden="1" outlineLevel="1">
      <c r="A40" s="6"/>
      <c r="D40" s="10"/>
      <c r="E40" s="9"/>
      <c r="F40" s="27"/>
      <c r="G40" s="27"/>
      <c r="H40" s="27"/>
      <c r="I40" s="27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1"/>
      <c r="AN40" s="54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1"/>
      <c r="BN40" s="54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1"/>
    </row>
    <row r="41" spans="1:88" ht="15" hidden="1" outlineLevel="1">
      <c r="A41" s="6"/>
      <c r="D41" s="5"/>
      <c r="E41" s="4"/>
      <c r="F41" s="26"/>
      <c r="G41" s="26"/>
      <c r="H41" s="26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4"/>
      <c r="AN41" s="54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4"/>
      <c r="BN41" s="54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4"/>
    </row>
    <row r="42" spans="1:66" ht="15" hidden="1" outlineLevel="1">
      <c r="A42" s="6"/>
      <c r="D42" s="16"/>
      <c r="AN42" s="54"/>
      <c r="BN42" s="54"/>
    </row>
    <row r="43" spans="1:66" ht="15" collapsed="1">
      <c r="A43" s="32" t="s">
        <v>4</v>
      </c>
      <c r="B43" s="33"/>
      <c r="C43" s="33"/>
      <c r="D43" s="34"/>
      <c r="F43" s="17"/>
      <c r="G43" s="17"/>
      <c r="H43" s="17"/>
      <c r="I43" s="17"/>
      <c r="J43" s="17"/>
      <c r="K43" s="17"/>
      <c r="L43" s="17"/>
      <c r="M43" s="17"/>
      <c r="AN43" s="54"/>
      <c r="BN43" s="54"/>
    </row>
    <row r="44" spans="1:88" ht="15">
      <c r="A44" s="6"/>
      <c r="D44" s="16"/>
      <c r="P44" s="84" t="s">
        <v>24</v>
      </c>
      <c r="Q44" s="84" t="s">
        <v>24</v>
      </c>
      <c r="R44" s="75">
        <v>0.1</v>
      </c>
      <c r="S44" s="75">
        <v>0.1</v>
      </c>
      <c r="T44" s="75">
        <v>0.05</v>
      </c>
      <c r="U44" s="75">
        <v>0.03</v>
      </c>
      <c r="V44" s="75">
        <v>0.005</v>
      </c>
      <c r="W44" s="75">
        <v>0.005</v>
      </c>
      <c r="X44" s="75">
        <v>0.005</v>
      </c>
      <c r="Y44" s="75">
        <v>0.005</v>
      </c>
      <c r="Z44" s="75">
        <v>0.005</v>
      </c>
      <c r="AA44" s="75">
        <v>0.005</v>
      </c>
      <c r="AB44" s="75">
        <v>0.005</v>
      </c>
      <c r="AC44" s="75">
        <v>0.005</v>
      </c>
      <c r="AD44" s="75">
        <v>0.005</v>
      </c>
      <c r="AE44" s="75">
        <v>0.005</v>
      </c>
      <c r="AF44" s="75">
        <v>0.005</v>
      </c>
      <c r="AG44" s="75">
        <v>0.005</v>
      </c>
      <c r="AH44" s="75">
        <v>0.005</v>
      </c>
      <c r="AI44" s="75">
        <v>0.005</v>
      </c>
      <c r="AJ44" s="75">
        <v>0.005</v>
      </c>
      <c r="AN44" s="54"/>
      <c r="AP44" s="75"/>
      <c r="AQ44" s="75"/>
      <c r="AR44" s="75">
        <v>0.05</v>
      </c>
      <c r="AS44" s="75">
        <v>0.05</v>
      </c>
      <c r="AT44" s="75">
        <v>0.03</v>
      </c>
      <c r="AU44" s="75">
        <v>0.03</v>
      </c>
      <c r="AV44" s="75">
        <v>0.01</v>
      </c>
      <c r="AW44" s="75">
        <v>0.01</v>
      </c>
      <c r="AX44" s="75">
        <v>0.01</v>
      </c>
      <c r="AY44" s="75">
        <v>0.01</v>
      </c>
      <c r="AZ44" s="75">
        <v>0.01</v>
      </c>
      <c r="BA44" s="75">
        <v>0.01</v>
      </c>
      <c r="BB44" s="75">
        <v>0.01</v>
      </c>
      <c r="BC44" s="75">
        <v>0.01</v>
      </c>
      <c r="BD44" s="75">
        <v>0.01</v>
      </c>
      <c r="BE44" s="75">
        <v>0.01</v>
      </c>
      <c r="BF44" s="75">
        <v>0.01</v>
      </c>
      <c r="BG44" s="75">
        <v>0.01</v>
      </c>
      <c r="BH44" s="75">
        <v>0.01</v>
      </c>
      <c r="BI44" s="75">
        <v>0.01</v>
      </c>
      <c r="BJ44" s="75">
        <v>0.01</v>
      </c>
      <c r="BN44" s="54"/>
      <c r="BP44" s="84" t="s">
        <v>24</v>
      </c>
      <c r="BQ44" s="84" t="s">
        <v>24</v>
      </c>
      <c r="BR44" s="75">
        <v>0.025</v>
      </c>
      <c r="BS44" s="75">
        <v>0.025</v>
      </c>
      <c r="BT44" s="75">
        <v>0.015</v>
      </c>
      <c r="BU44" s="75">
        <v>0.015</v>
      </c>
      <c r="BV44" s="75">
        <v>0.015</v>
      </c>
      <c r="BW44" s="75">
        <v>0.015</v>
      </c>
      <c r="BX44" s="75">
        <v>0.015</v>
      </c>
      <c r="BY44" s="75">
        <v>0.015</v>
      </c>
      <c r="BZ44" s="75">
        <v>0.015</v>
      </c>
      <c r="CA44" s="75">
        <v>0.015</v>
      </c>
      <c r="CB44" s="75">
        <v>0.015</v>
      </c>
      <c r="CC44" s="75">
        <v>0.015</v>
      </c>
      <c r="CD44" s="75">
        <v>0.015</v>
      </c>
      <c r="CE44" s="75">
        <v>0.015</v>
      </c>
      <c r="CF44" s="75">
        <v>0.015</v>
      </c>
      <c r="CG44" s="75">
        <v>0.015</v>
      </c>
      <c r="CH44" s="75">
        <v>0.015</v>
      </c>
      <c r="CI44" s="75">
        <v>0.015</v>
      </c>
      <c r="CJ44" s="75">
        <v>0.015</v>
      </c>
    </row>
    <row r="45" spans="1:91" ht="21">
      <c r="A45" s="15" t="s">
        <v>3</v>
      </c>
      <c r="B45" s="19"/>
      <c r="C45" s="61" t="s">
        <v>20</v>
      </c>
      <c r="D45" s="14" t="s">
        <v>1</v>
      </c>
      <c r="E45" s="13" t="s">
        <v>0</v>
      </c>
      <c r="F45" s="12">
        <v>2000</v>
      </c>
      <c r="G45" s="12">
        <v>2001</v>
      </c>
      <c r="H45" s="12">
        <v>2002</v>
      </c>
      <c r="I45" s="12">
        <v>2003</v>
      </c>
      <c r="J45" s="12">
        <v>2004</v>
      </c>
      <c r="K45" s="12">
        <v>2005</v>
      </c>
      <c r="L45" s="12">
        <v>2006</v>
      </c>
      <c r="M45" s="12">
        <v>2007</v>
      </c>
      <c r="N45" s="12">
        <v>2008</v>
      </c>
      <c r="O45" s="12">
        <v>2009</v>
      </c>
      <c r="P45" s="12">
        <v>2010</v>
      </c>
      <c r="Q45" s="80">
        <v>40909</v>
      </c>
      <c r="R45" s="12">
        <v>2012</v>
      </c>
      <c r="S45" s="12">
        <v>2013</v>
      </c>
      <c r="T45" s="12">
        <v>2014</v>
      </c>
      <c r="U45" s="12">
        <v>2015</v>
      </c>
      <c r="V45" s="12">
        <v>2016</v>
      </c>
      <c r="W45" s="12">
        <v>2017</v>
      </c>
      <c r="X45" s="12">
        <v>2018</v>
      </c>
      <c r="Y45" s="12">
        <v>2019</v>
      </c>
      <c r="Z45" s="12">
        <v>2020</v>
      </c>
      <c r="AA45" s="12">
        <v>2021</v>
      </c>
      <c r="AB45" s="12">
        <v>2022</v>
      </c>
      <c r="AC45" s="12">
        <v>2023</v>
      </c>
      <c r="AD45" s="12">
        <v>2024</v>
      </c>
      <c r="AE45" s="12">
        <v>2025</v>
      </c>
      <c r="AF45" s="12">
        <v>2026</v>
      </c>
      <c r="AG45" s="12">
        <v>2027</v>
      </c>
      <c r="AH45" s="12">
        <v>2028</v>
      </c>
      <c r="AI45" s="12">
        <v>2029</v>
      </c>
      <c r="AJ45" s="11">
        <v>2030</v>
      </c>
      <c r="AL45" s="52" t="s">
        <v>17</v>
      </c>
      <c r="AM45" s="52" t="s">
        <v>18</v>
      </c>
      <c r="AN45" s="54"/>
      <c r="AP45" s="12">
        <v>2010</v>
      </c>
      <c r="AQ45" s="80">
        <v>40909</v>
      </c>
      <c r="AR45" s="12">
        <v>2012</v>
      </c>
      <c r="AS45" s="12">
        <v>2013</v>
      </c>
      <c r="AT45" s="12">
        <v>2014</v>
      </c>
      <c r="AU45" s="12">
        <v>2015</v>
      </c>
      <c r="AV45" s="12">
        <v>2016</v>
      </c>
      <c r="AW45" s="12">
        <v>2017</v>
      </c>
      <c r="AX45" s="12">
        <v>2018</v>
      </c>
      <c r="AY45" s="12">
        <v>2019</v>
      </c>
      <c r="AZ45" s="12">
        <v>2020</v>
      </c>
      <c r="BA45" s="12">
        <v>2021</v>
      </c>
      <c r="BB45" s="12">
        <v>2022</v>
      </c>
      <c r="BC45" s="12">
        <v>2023</v>
      </c>
      <c r="BD45" s="12">
        <v>2024</v>
      </c>
      <c r="BE45" s="12">
        <v>2025</v>
      </c>
      <c r="BF45" s="12">
        <v>2026</v>
      </c>
      <c r="BG45" s="12">
        <v>2027</v>
      </c>
      <c r="BH45" s="12">
        <v>2028</v>
      </c>
      <c r="BI45" s="12">
        <v>2029</v>
      </c>
      <c r="BJ45" s="11">
        <v>2030</v>
      </c>
      <c r="BL45" s="59" t="s">
        <v>17</v>
      </c>
      <c r="BM45" s="59" t="s">
        <v>18</v>
      </c>
      <c r="BN45" s="54"/>
      <c r="BP45" s="12">
        <v>2010</v>
      </c>
      <c r="BQ45" s="80">
        <v>40909</v>
      </c>
      <c r="BR45" s="12">
        <v>2012</v>
      </c>
      <c r="BS45" s="12">
        <v>2013</v>
      </c>
      <c r="BT45" s="12">
        <v>2014</v>
      </c>
      <c r="BU45" s="12">
        <v>2015</v>
      </c>
      <c r="BV45" s="12">
        <v>2016</v>
      </c>
      <c r="BW45" s="12">
        <v>2017</v>
      </c>
      <c r="BX45" s="12">
        <v>2018</v>
      </c>
      <c r="BY45" s="12">
        <v>2019</v>
      </c>
      <c r="BZ45" s="12">
        <v>2020</v>
      </c>
      <c r="CA45" s="12">
        <v>2021</v>
      </c>
      <c r="CB45" s="12">
        <v>2022</v>
      </c>
      <c r="CC45" s="12">
        <v>2023</v>
      </c>
      <c r="CD45" s="12">
        <v>2024</v>
      </c>
      <c r="CE45" s="12">
        <v>2025</v>
      </c>
      <c r="CF45" s="12">
        <v>2026</v>
      </c>
      <c r="CG45" s="12">
        <v>2027</v>
      </c>
      <c r="CH45" s="12">
        <v>2028</v>
      </c>
      <c r="CI45" s="12">
        <v>2029</v>
      </c>
      <c r="CJ45" s="11">
        <v>2030</v>
      </c>
      <c r="CL45" s="59" t="s">
        <v>17</v>
      </c>
      <c r="CM45" s="59" t="s">
        <v>18</v>
      </c>
    </row>
    <row r="46" spans="1:91" ht="15">
      <c r="A46" s="6"/>
      <c r="B46" s="19"/>
      <c r="D46" s="20" t="s">
        <v>4</v>
      </c>
      <c r="E46" s="76" t="s">
        <v>9</v>
      </c>
      <c r="F46" s="63"/>
      <c r="G46" s="63"/>
      <c r="H46" s="63"/>
      <c r="I46" s="63"/>
      <c r="J46" s="64"/>
      <c r="K46" s="65"/>
      <c r="L46" s="65"/>
      <c r="M46" s="65"/>
      <c r="N46" s="65"/>
      <c r="O46" s="65"/>
      <c r="P46" s="65"/>
      <c r="Q46" s="8">
        <v>734.4257454974904</v>
      </c>
      <c r="R46" s="8">
        <f>Q46*(1-R$44)</f>
        <v>660.9831709477414</v>
      </c>
      <c r="S46" s="8">
        <f aca="true" t="shared" si="0" ref="S46:AJ46">R46*(1-S$44)</f>
        <v>594.8848538529674</v>
      </c>
      <c r="T46" s="8">
        <f t="shared" si="0"/>
        <v>565.1406111603189</v>
      </c>
      <c r="U46" s="8">
        <f t="shared" si="0"/>
        <v>548.1863928255093</v>
      </c>
      <c r="V46" s="8">
        <f t="shared" si="0"/>
        <v>545.4454608613818</v>
      </c>
      <c r="W46" s="8">
        <f t="shared" si="0"/>
        <v>542.7182335570749</v>
      </c>
      <c r="X46" s="8">
        <f t="shared" si="0"/>
        <v>540.0046423892895</v>
      </c>
      <c r="Y46" s="8">
        <f t="shared" si="0"/>
        <v>537.304619177343</v>
      </c>
      <c r="Z46" s="8">
        <f t="shared" si="0"/>
        <v>534.6180960814563</v>
      </c>
      <c r="AA46" s="8">
        <f t="shared" si="0"/>
        <v>531.945005601049</v>
      </c>
      <c r="AB46" s="8">
        <f t="shared" si="0"/>
        <v>529.2852805730438</v>
      </c>
      <c r="AC46" s="8">
        <f t="shared" si="0"/>
        <v>526.6388541701785</v>
      </c>
      <c r="AD46" s="8">
        <f t="shared" si="0"/>
        <v>524.0056598993276</v>
      </c>
      <c r="AE46" s="8">
        <f t="shared" si="0"/>
        <v>521.385631599831</v>
      </c>
      <c r="AF46" s="8">
        <f t="shared" si="0"/>
        <v>518.7787034418318</v>
      </c>
      <c r="AG46" s="8">
        <f t="shared" si="0"/>
        <v>516.1848099246226</v>
      </c>
      <c r="AH46" s="8">
        <f t="shared" si="0"/>
        <v>513.6038858749995</v>
      </c>
      <c r="AI46" s="8">
        <f t="shared" si="0"/>
        <v>511.0358664456245</v>
      </c>
      <c r="AJ46" s="8">
        <f t="shared" si="0"/>
        <v>508.48068711339636</v>
      </c>
      <c r="AL46" s="56"/>
      <c r="AM46" s="49"/>
      <c r="AN46" s="54"/>
      <c r="AP46" s="65"/>
      <c r="AQ46" s="8">
        <v>1248.9556282730748</v>
      </c>
      <c r="AR46" s="8">
        <f>AQ46*(1-AR$44)</f>
        <v>1186.507846859421</v>
      </c>
      <c r="AS46" s="8">
        <f aca="true" t="shared" si="1" ref="AS46:BJ46">AR46*(1-AR$44)</f>
        <v>1127.18245451645</v>
      </c>
      <c r="AT46" s="8">
        <f t="shared" si="1"/>
        <v>1070.8233317906274</v>
      </c>
      <c r="AU46" s="8">
        <f t="shared" si="1"/>
        <v>1038.6986318369086</v>
      </c>
      <c r="AV46" s="8">
        <f t="shared" si="1"/>
        <v>1007.5376728818013</v>
      </c>
      <c r="AW46" s="8">
        <f t="shared" si="1"/>
        <v>997.4622961529833</v>
      </c>
      <c r="AX46" s="8">
        <f t="shared" si="1"/>
        <v>987.4876731914535</v>
      </c>
      <c r="AY46" s="8">
        <f t="shared" si="1"/>
        <v>977.6127964595389</v>
      </c>
      <c r="AZ46" s="8">
        <f t="shared" si="1"/>
        <v>967.8366684949435</v>
      </c>
      <c r="BA46" s="8">
        <f t="shared" si="1"/>
        <v>958.1583018099941</v>
      </c>
      <c r="BB46" s="8">
        <f t="shared" si="1"/>
        <v>948.5767187918941</v>
      </c>
      <c r="BC46" s="8">
        <f t="shared" si="1"/>
        <v>939.0909516039752</v>
      </c>
      <c r="BD46" s="8">
        <f t="shared" si="1"/>
        <v>929.7000420879355</v>
      </c>
      <c r="BE46" s="8">
        <f t="shared" si="1"/>
        <v>920.4030416670561</v>
      </c>
      <c r="BF46" s="8">
        <f t="shared" si="1"/>
        <v>911.1990112503855</v>
      </c>
      <c r="BG46" s="8">
        <f t="shared" si="1"/>
        <v>902.0870211378816</v>
      </c>
      <c r="BH46" s="8">
        <f t="shared" si="1"/>
        <v>893.0661509265028</v>
      </c>
      <c r="BI46" s="8">
        <f t="shared" si="1"/>
        <v>884.1354894172377</v>
      </c>
      <c r="BJ46" s="8">
        <f t="shared" si="1"/>
        <v>875.2941345230654</v>
      </c>
      <c r="BL46" s="56"/>
      <c r="BM46" s="49"/>
      <c r="BN46" s="54"/>
      <c r="BP46" s="65"/>
      <c r="BQ46" s="8">
        <v>2288.456835412081</v>
      </c>
      <c r="BR46" s="8">
        <f>BQ46*(1-BR$44)</f>
        <v>2231.245414526779</v>
      </c>
      <c r="BS46" s="8">
        <f aca="true" t="shared" si="2" ref="BS46:CJ46">BR46*(1-BR$44)</f>
        <v>2175.4642791636093</v>
      </c>
      <c r="BT46" s="8">
        <f t="shared" si="2"/>
        <v>2121.077672184519</v>
      </c>
      <c r="BU46" s="8">
        <f t="shared" si="2"/>
        <v>2089.2615071017512</v>
      </c>
      <c r="BV46" s="8">
        <f t="shared" si="2"/>
        <v>2057.922584495225</v>
      </c>
      <c r="BW46" s="8">
        <f t="shared" si="2"/>
        <v>2027.0537457277965</v>
      </c>
      <c r="BX46" s="8">
        <f t="shared" si="2"/>
        <v>1996.6479395418794</v>
      </c>
      <c r="BY46" s="8">
        <f t="shared" si="2"/>
        <v>1966.6982204487513</v>
      </c>
      <c r="BZ46" s="8">
        <f t="shared" si="2"/>
        <v>1937.19774714202</v>
      </c>
      <c r="CA46" s="8">
        <f t="shared" si="2"/>
        <v>1908.1397809348898</v>
      </c>
      <c r="CB46" s="8">
        <f t="shared" si="2"/>
        <v>1879.5176842208664</v>
      </c>
      <c r="CC46" s="8">
        <f t="shared" si="2"/>
        <v>1851.3249189575533</v>
      </c>
      <c r="CD46" s="8">
        <f t="shared" si="2"/>
        <v>1823.55504517319</v>
      </c>
      <c r="CE46" s="8">
        <f t="shared" si="2"/>
        <v>1796.201719495592</v>
      </c>
      <c r="CF46" s="8">
        <f t="shared" si="2"/>
        <v>1769.258693703158</v>
      </c>
      <c r="CG46" s="8">
        <f t="shared" si="2"/>
        <v>1742.7198132976107</v>
      </c>
      <c r="CH46" s="8">
        <f t="shared" si="2"/>
        <v>1716.5790160981464</v>
      </c>
      <c r="CI46" s="8">
        <f t="shared" si="2"/>
        <v>1690.8303308566742</v>
      </c>
      <c r="CJ46" s="8">
        <f t="shared" si="2"/>
        <v>1665.4678758938242</v>
      </c>
      <c r="CL46" s="56"/>
      <c r="CM46" s="49"/>
    </row>
    <row r="47" spans="1:91" ht="15">
      <c r="A47" s="6"/>
      <c r="B47" s="19"/>
      <c r="D47" s="20" t="s">
        <v>4</v>
      </c>
      <c r="E47" s="55" t="s">
        <v>8</v>
      </c>
      <c r="F47" s="63"/>
      <c r="G47" s="63"/>
      <c r="H47" s="63"/>
      <c r="I47" s="63"/>
      <c r="J47" s="64"/>
      <c r="K47" s="65"/>
      <c r="L47" s="65"/>
      <c r="M47" s="65"/>
      <c r="N47" s="65"/>
      <c r="O47" s="65"/>
      <c r="P47" s="65"/>
      <c r="Q47" s="8">
        <v>734.4257454974904</v>
      </c>
      <c r="R47" s="8">
        <f>Q47*(1-R$44)</f>
        <v>660.9831709477414</v>
      </c>
      <c r="S47" s="8">
        <f aca="true" t="shared" si="3" ref="S47:AJ47">R47*(1-S$44)</f>
        <v>594.8848538529674</v>
      </c>
      <c r="T47" s="8">
        <f t="shared" si="3"/>
        <v>565.1406111603189</v>
      </c>
      <c r="U47" s="8">
        <f t="shared" si="3"/>
        <v>548.1863928255093</v>
      </c>
      <c r="V47" s="8">
        <f t="shared" si="3"/>
        <v>545.4454608613818</v>
      </c>
      <c r="W47" s="8">
        <f t="shared" si="3"/>
        <v>542.7182335570749</v>
      </c>
      <c r="X47" s="8">
        <f t="shared" si="3"/>
        <v>540.0046423892895</v>
      </c>
      <c r="Y47" s="8">
        <f t="shared" si="3"/>
        <v>537.304619177343</v>
      </c>
      <c r="Z47" s="8">
        <f t="shared" si="3"/>
        <v>534.6180960814563</v>
      </c>
      <c r="AA47" s="8">
        <f t="shared" si="3"/>
        <v>531.945005601049</v>
      </c>
      <c r="AB47" s="8">
        <f t="shared" si="3"/>
        <v>529.2852805730438</v>
      </c>
      <c r="AC47" s="8">
        <f t="shared" si="3"/>
        <v>526.6388541701785</v>
      </c>
      <c r="AD47" s="8">
        <f t="shared" si="3"/>
        <v>524.0056598993276</v>
      </c>
      <c r="AE47" s="8">
        <f t="shared" si="3"/>
        <v>521.385631599831</v>
      </c>
      <c r="AF47" s="8">
        <f t="shared" si="3"/>
        <v>518.7787034418318</v>
      </c>
      <c r="AG47" s="8">
        <f t="shared" si="3"/>
        <v>516.1848099246226</v>
      </c>
      <c r="AH47" s="8">
        <f t="shared" si="3"/>
        <v>513.6038858749995</v>
      </c>
      <c r="AI47" s="8">
        <f t="shared" si="3"/>
        <v>511.0358664456245</v>
      </c>
      <c r="AJ47" s="8">
        <f t="shared" si="3"/>
        <v>508.48068711339636</v>
      </c>
      <c r="AL47" s="57"/>
      <c r="AM47" s="46"/>
      <c r="AN47" s="54"/>
      <c r="AP47" s="65"/>
      <c r="AQ47" s="8">
        <v>1248.9556282730748</v>
      </c>
      <c r="AR47" s="8">
        <f>AQ47*(1-AR$44)</f>
        <v>1186.507846859421</v>
      </c>
      <c r="AS47" s="8">
        <f aca="true" t="shared" si="4" ref="AS47:BJ47">AR47*(1-AR$44)</f>
        <v>1127.18245451645</v>
      </c>
      <c r="AT47" s="8">
        <f t="shared" si="4"/>
        <v>1070.8233317906274</v>
      </c>
      <c r="AU47" s="8">
        <f t="shared" si="4"/>
        <v>1038.6986318369086</v>
      </c>
      <c r="AV47" s="8">
        <f t="shared" si="4"/>
        <v>1007.5376728818013</v>
      </c>
      <c r="AW47" s="8">
        <f t="shared" si="4"/>
        <v>997.4622961529833</v>
      </c>
      <c r="AX47" s="8">
        <f t="shared" si="4"/>
        <v>987.4876731914535</v>
      </c>
      <c r="AY47" s="8">
        <f t="shared" si="4"/>
        <v>977.6127964595389</v>
      </c>
      <c r="AZ47" s="8">
        <f t="shared" si="4"/>
        <v>967.8366684949435</v>
      </c>
      <c r="BA47" s="8">
        <f t="shared" si="4"/>
        <v>958.1583018099941</v>
      </c>
      <c r="BB47" s="8">
        <f t="shared" si="4"/>
        <v>948.5767187918941</v>
      </c>
      <c r="BC47" s="8">
        <f t="shared" si="4"/>
        <v>939.0909516039752</v>
      </c>
      <c r="BD47" s="8">
        <f t="shared" si="4"/>
        <v>929.7000420879355</v>
      </c>
      <c r="BE47" s="8">
        <f t="shared" si="4"/>
        <v>920.4030416670561</v>
      </c>
      <c r="BF47" s="8">
        <f t="shared" si="4"/>
        <v>911.1990112503855</v>
      </c>
      <c r="BG47" s="8">
        <f t="shared" si="4"/>
        <v>902.0870211378816</v>
      </c>
      <c r="BH47" s="8">
        <f t="shared" si="4"/>
        <v>893.0661509265028</v>
      </c>
      <c r="BI47" s="8">
        <f t="shared" si="4"/>
        <v>884.1354894172377</v>
      </c>
      <c r="BJ47" s="8">
        <f t="shared" si="4"/>
        <v>875.2941345230654</v>
      </c>
      <c r="BL47" s="57"/>
      <c r="BM47" s="46"/>
      <c r="BN47" s="54"/>
      <c r="BP47" s="65"/>
      <c r="BQ47" s="8">
        <v>2288.456835412081</v>
      </c>
      <c r="BR47" s="8">
        <f>BQ47*(1-BR$44)</f>
        <v>2231.245414526779</v>
      </c>
      <c r="BS47" s="8">
        <f aca="true" t="shared" si="5" ref="BS47:CJ47">BR47*(1-BR$44)</f>
        <v>2175.4642791636093</v>
      </c>
      <c r="BT47" s="8">
        <f t="shared" si="5"/>
        <v>2121.077672184519</v>
      </c>
      <c r="BU47" s="8">
        <f t="shared" si="5"/>
        <v>2089.2615071017512</v>
      </c>
      <c r="BV47" s="8">
        <f t="shared" si="5"/>
        <v>2057.922584495225</v>
      </c>
      <c r="BW47" s="8">
        <f t="shared" si="5"/>
        <v>2027.0537457277965</v>
      </c>
      <c r="BX47" s="8">
        <f t="shared" si="5"/>
        <v>1996.6479395418794</v>
      </c>
      <c r="BY47" s="8">
        <f t="shared" si="5"/>
        <v>1966.6982204487513</v>
      </c>
      <c r="BZ47" s="8">
        <f t="shared" si="5"/>
        <v>1937.19774714202</v>
      </c>
      <c r="CA47" s="8">
        <f t="shared" si="5"/>
        <v>1908.1397809348898</v>
      </c>
      <c r="CB47" s="8">
        <f t="shared" si="5"/>
        <v>1879.5176842208664</v>
      </c>
      <c r="CC47" s="8">
        <f t="shared" si="5"/>
        <v>1851.3249189575533</v>
      </c>
      <c r="CD47" s="8">
        <f t="shared" si="5"/>
        <v>1823.55504517319</v>
      </c>
      <c r="CE47" s="8">
        <f t="shared" si="5"/>
        <v>1796.201719495592</v>
      </c>
      <c r="CF47" s="8">
        <f t="shared" si="5"/>
        <v>1769.258693703158</v>
      </c>
      <c r="CG47" s="8">
        <f t="shared" si="5"/>
        <v>1742.7198132976107</v>
      </c>
      <c r="CH47" s="8">
        <f t="shared" si="5"/>
        <v>1716.5790160981464</v>
      </c>
      <c r="CI47" s="8">
        <f t="shared" si="5"/>
        <v>1690.8303308566742</v>
      </c>
      <c r="CJ47" s="8">
        <f t="shared" si="5"/>
        <v>1665.4678758938242</v>
      </c>
      <c r="CL47" s="57"/>
      <c r="CM47" s="46"/>
    </row>
    <row r="48" spans="1:91" ht="15">
      <c r="A48" s="6"/>
      <c r="B48" s="19"/>
      <c r="D48" s="20" t="s">
        <v>4</v>
      </c>
      <c r="E48" s="55" t="s">
        <v>7</v>
      </c>
      <c r="F48" s="63"/>
      <c r="G48" s="63"/>
      <c r="H48" s="63"/>
      <c r="I48" s="63"/>
      <c r="J48" s="64"/>
      <c r="K48" s="65"/>
      <c r="L48" s="65"/>
      <c r="M48" s="65"/>
      <c r="N48" s="65"/>
      <c r="O48" s="65"/>
      <c r="P48" s="65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"/>
      <c r="AL48" s="57"/>
      <c r="AM48" s="46"/>
      <c r="AN48" s="54"/>
      <c r="AP48" s="65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7"/>
      <c r="BL48" s="57"/>
      <c r="BM48" s="46"/>
      <c r="BN48" s="54"/>
      <c r="BP48" s="65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7"/>
      <c r="CL48" s="57"/>
      <c r="CM48" s="46"/>
    </row>
    <row r="49" spans="1:91" ht="15">
      <c r="A49" s="6"/>
      <c r="B49" s="19"/>
      <c r="D49" s="20" t="s">
        <v>4</v>
      </c>
      <c r="E49" s="55" t="s">
        <v>6</v>
      </c>
      <c r="F49" s="63"/>
      <c r="G49" s="63"/>
      <c r="H49" s="63"/>
      <c r="I49" s="63"/>
      <c r="J49" s="64"/>
      <c r="K49" s="65"/>
      <c r="L49" s="65"/>
      <c r="M49" s="65"/>
      <c r="N49" s="65"/>
      <c r="O49" s="65"/>
      <c r="P49" s="65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7"/>
      <c r="AL49" s="57"/>
      <c r="AM49" s="46"/>
      <c r="AN49" s="54"/>
      <c r="AP49" s="65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7"/>
      <c r="BL49" s="57"/>
      <c r="BM49" s="46"/>
      <c r="BN49" s="54"/>
      <c r="BP49" s="65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7"/>
      <c r="CL49" s="57"/>
      <c r="CM49" s="46"/>
    </row>
    <row r="50" spans="1:91" ht="15">
      <c r="A50" s="6"/>
      <c r="B50" s="19"/>
      <c r="D50" s="20" t="s">
        <v>4</v>
      </c>
      <c r="E50" s="55" t="s">
        <v>25</v>
      </c>
      <c r="F50" s="63"/>
      <c r="G50" s="63"/>
      <c r="H50" s="63"/>
      <c r="I50" s="63"/>
      <c r="J50" s="64"/>
      <c r="K50" s="65"/>
      <c r="L50" s="65"/>
      <c r="M50" s="65"/>
      <c r="N50" s="65"/>
      <c r="O50" s="65"/>
      <c r="P50" s="65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7"/>
      <c r="AL50" s="57"/>
      <c r="AM50" s="46"/>
      <c r="AN50" s="54"/>
      <c r="AP50" s="65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7"/>
      <c r="BL50" s="57"/>
      <c r="BM50" s="46"/>
      <c r="BN50" s="54"/>
      <c r="BP50" s="65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7"/>
      <c r="CL50" s="57"/>
      <c r="CM50" s="46"/>
    </row>
    <row r="51" spans="1:91" ht="15">
      <c r="A51" s="6"/>
      <c r="B51" s="19"/>
      <c r="D51" s="20" t="s">
        <v>4</v>
      </c>
      <c r="E51" s="55" t="s">
        <v>26</v>
      </c>
      <c r="F51" s="63"/>
      <c r="G51" s="63"/>
      <c r="H51" s="63"/>
      <c r="I51" s="63"/>
      <c r="J51" s="64"/>
      <c r="K51" s="65"/>
      <c r="L51" s="65"/>
      <c r="M51" s="65"/>
      <c r="N51" s="65"/>
      <c r="O51" s="65"/>
      <c r="P51" s="65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7"/>
      <c r="AL51" s="57"/>
      <c r="AM51" s="46"/>
      <c r="AN51" s="54"/>
      <c r="AP51" s="65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7"/>
      <c r="BL51" s="57"/>
      <c r="BM51" s="46"/>
      <c r="BN51" s="54"/>
      <c r="BP51" s="65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7"/>
      <c r="CL51" s="57"/>
      <c r="CM51" s="46"/>
    </row>
    <row r="52" spans="1:91" ht="15">
      <c r="A52" s="6"/>
      <c r="B52" s="19"/>
      <c r="D52" s="20" t="s">
        <v>4</v>
      </c>
      <c r="E52" s="55" t="s">
        <v>27</v>
      </c>
      <c r="F52" s="63"/>
      <c r="G52" s="63"/>
      <c r="H52" s="63"/>
      <c r="I52" s="63"/>
      <c r="J52" s="65"/>
      <c r="K52" s="65"/>
      <c r="L52" s="65"/>
      <c r="M52" s="65"/>
      <c r="N52" s="65"/>
      <c r="O52" s="65"/>
      <c r="P52" s="65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7"/>
      <c r="AL52" s="57"/>
      <c r="AM52" s="46"/>
      <c r="AN52" s="54"/>
      <c r="AP52" s="65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7"/>
      <c r="BL52" s="57"/>
      <c r="BM52" s="46"/>
      <c r="BN52" s="54"/>
      <c r="BP52" s="65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7"/>
      <c r="CL52" s="57"/>
      <c r="CM52" s="46"/>
    </row>
    <row r="53" spans="1:91" ht="15">
      <c r="A53" s="6"/>
      <c r="B53" s="19"/>
      <c r="D53" s="20" t="s">
        <v>4</v>
      </c>
      <c r="E53" s="55" t="s">
        <v>28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L53" s="57"/>
      <c r="AM53" s="46"/>
      <c r="AN53" s="54"/>
      <c r="AP53" s="65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7"/>
      <c r="BL53" s="57"/>
      <c r="BM53" s="46"/>
      <c r="BN53" s="54"/>
      <c r="BP53" s="65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7"/>
      <c r="CL53" s="57"/>
      <c r="CM53" s="46"/>
    </row>
    <row r="54" spans="1:91" ht="15">
      <c r="A54" s="6"/>
      <c r="B54" s="19"/>
      <c r="D54" s="20" t="s">
        <v>4</v>
      </c>
      <c r="E54" s="55" t="s">
        <v>31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7"/>
      <c r="AL54" s="57"/>
      <c r="AM54" s="46"/>
      <c r="AN54" s="54"/>
      <c r="AP54" s="65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7"/>
      <c r="BL54" s="57"/>
      <c r="BM54" s="46"/>
      <c r="BN54" s="54"/>
      <c r="BP54" s="65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7"/>
      <c r="CL54" s="57"/>
      <c r="CM54" s="46"/>
    </row>
    <row r="55" spans="1:91" ht="15">
      <c r="A55" s="6"/>
      <c r="B55" s="19"/>
      <c r="D55" s="20" t="s">
        <v>4</v>
      </c>
      <c r="E55" s="55" t="s">
        <v>33</v>
      </c>
      <c r="F55" s="63"/>
      <c r="G55" s="63"/>
      <c r="H55" s="63"/>
      <c r="I55" s="63"/>
      <c r="J55" s="65"/>
      <c r="K55" s="65"/>
      <c r="L55" s="65"/>
      <c r="M55" s="65"/>
      <c r="N55" s="65"/>
      <c r="O55" s="65"/>
      <c r="P55" s="65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L55" s="57"/>
      <c r="AM55" s="46"/>
      <c r="AN55" s="54"/>
      <c r="AP55" s="65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7"/>
      <c r="BL55" s="57"/>
      <c r="BM55" s="46"/>
      <c r="BN55" s="54"/>
      <c r="BP55" s="65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7"/>
      <c r="CL55" s="57"/>
      <c r="CM55" s="46"/>
    </row>
    <row r="56" spans="1:91" ht="15">
      <c r="A56" s="6"/>
      <c r="B56" s="19"/>
      <c r="D56" s="20" t="s">
        <v>4</v>
      </c>
      <c r="E56" s="55" t="s">
        <v>34</v>
      </c>
      <c r="F56" s="63"/>
      <c r="G56" s="63"/>
      <c r="H56" s="63"/>
      <c r="I56" s="63"/>
      <c r="J56" s="65"/>
      <c r="K56" s="65"/>
      <c r="L56" s="65"/>
      <c r="M56" s="65"/>
      <c r="N56" s="65"/>
      <c r="O56" s="65"/>
      <c r="P56" s="65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7"/>
      <c r="AL56" s="57"/>
      <c r="AM56" s="46"/>
      <c r="AN56" s="54"/>
      <c r="AP56" s="65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7"/>
      <c r="BL56" s="57"/>
      <c r="BM56" s="46"/>
      <c r="BN56" s="54"/>
      <c r="BP56" s="65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7"/>
      <c r="CL56" s="57"/>
      <c r="CM56" s="46"/>
    </row>
    <row r="57" spans="1:91" ht="15">
      <c r="A57" s="6"/>
      <c r="B57" s="19"/>
      <c r="D57" s="20" t="s">
        <v>4</v>
      </c>
      <c r="E57" s="55" t="s">
        <v>32</v>
      </c>
      <c r="F57" s="63"/>
      <c r="G57" s="63"/>
      <c r="H57" s="63"/>
      <c r="I57" s="63"/>
      <c r="J57" s="65"/>
      <c r="K57" s="65"/>
      <c r="L57" s="65"/>
      <c r="M57" s="65"/>
      <c r="N57" s="65"/>
      <c r="O57" s="65"/>
      <c r="P57" s="65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7"/>
      <c r="AL57" s="57"/>
      <c r="AM57" s="46"/>
      <c r="AN57" s="54"/>
      <c r="AP57" s="65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7"/>
      <c r="BL57" s="57"/>
      <c r="BM57" s="46"/>
      <c r="BN57" s="54"/>
      <c r="BP57" s="65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7"/>
      <c r="CL57" s="57"/>
      <c r="CM57" s="46"/>
    </row>
    <row r="58" spans="1:91" ht="15">
      <c r="A58" s="6"/>
      <c r="B58" s="19"/>
      <c r="D58" s="20" t="s">
        <v>4</v>
      </c>
      <c r="E58" s="55" t="s">
        <v>5</v>
      </c>
      <c r="F58" s="63"/>
      <c r="G58" s="63"/>
      <c r="H58" s="63"/>
      <c r="I58" s="63"/>
      <c r="J58" s="65"/>
      <c r="K58" s="65"/>
      <c r="L58" s="65"/>
      <c r="M58" s="65"/>
      <c r="N58" s="65"/>
      <c r="O58" s="65"/>
      <c r="P58" s="65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7"/>
      <c r="AL58" s="57"/>
      <c r="AM58" s="46"/>
      <c r="AN58" s="54"/>
      <c r="AP58" s="65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7"/>
      <c r="BL58" s="57"/>
      <c r="BM58" s="46"/>
      <c r="BN58" s="54"/>
      <c r="BP58" s="65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7"/>
      <c r="CL58" s="57"/>
      <c r="CM58" s="46"/>
    </row>
    <row r="59" spans="1:91" ht="15">
      <c r="A59" s="6"/>
      <c r="B59" s="19"/>
      <c r="D59" s="20" t="s">
        <v>4</v>
      </c>
      <c r="E59" s="55" t="s">
        <v>29</v>
      </c>
      <c r="F59" s="63"/>
      <c r="G59" s="63"/>
      <c r="H59" s="63"/>
      <c r="I59" s="63"/>
      <c r="J59" s="65"/>
      <c r="K59" s="65"/>
      <c r="L59" s="65"/>
      <c r="M59" s="65"/>
      <c r="N59" s="65"/>
      <c r="O59" s="65"/>
      <c r="P59" s="65"/>
      <c r="Q59" s="8">
        <v>660</v>
      </c>
      <c r="R59" s="8">
        <f>Q59*(1-R$44)</f>
        <v>594</v>
      </c>
      <c r="S59" s="8">
        <f aca="true" t="shared" si="6" ref="S59:AJ59">R59*(1-S$44)</f>
        <v>534.6</v>
      </c>
      <c r="T59" s="8">
        <f t="shared" si="6"/>
        <v>507.87</v>
      </c>
      <c r="U59" s="8">
        <f t="shared" si="6"/>
        <v>492.6339</v>
      </c>
      <c r="V59" s="8">
        <f t="shared" si="6"/>
        <v>490.1707305</v>
      </c>
      <c r="W59" s="8">
        <f t="shared" si="6"/>
        <v>487.71987684749996</v>
      </c>
      <c r="X59" s="8">
        <f t="shared" si="6"/>
        <v>485.2812774632625</v>
      </c>
      <c r="Y59" s="8">
        <f t="shared" si="6"/>
        <v>482.85487107594616</v>
      </c>
      <c r="Z59" s="8">
        <f t="shared" si="6"/>
        <v>480.4405967205664</v>
      </c>
      <c r="AA59" s="8">
        <f t="shared" si="6"/>
        <v>478.0383937369636</v>
      </c>
      <c r="AB59" s="8">
        <f t="shared" si="6"/>
        <v>475.6482017682788</v>
      </c>
      <c r="AC59" s="8">
        <f t="shared" si="6"/>
        <v>473.2699607594374</v>
      </c>
      <c r="AD59" s="8">
        <f t="shared" si="6"/>
        <v>470.90361095564026</v>
      </c>
      <c r="AE59" s="8">
        <f t="shared" si="6"/>
        <v>468.54909290086204</v>
      </c>
      <c r="AF59" s="8">
        <f t="shared" si="6"/>
        <v>466.2063474363577</v>
      </c>
      <c r="AG59" s="8">
        <f t="shared" si="6"/>
        <v>463.8753156991759</v>
      </c>
      <c r="AH59" s="8">
        <f t="shared" si="6"/>
        <v>461.55593912068</v>
      </c>
      <c r="AI59" s="8">
        <f t="shared" si="6"/>
        <v>459.2481594250766</v>
      </c>
      <c r="AJ59" s="8">
        <f t="shared" si="6"/>
        <v>456.9519186279512</v>
      </c>
      <c r="AL59" s="57"/>
      <c r="AM59" s="46"/>
      <c r="AN59" s="54"/>
      <c r="AP59" s="65"/>
      <c r="AQ59" s="8">
        <v>850</v>
      </c>
      <c r="AR59" s="8">
        <f>AQ59*(1-AR$44)</f>
        <v>807.5</v>
      </c>
      <c r="AS59" s="8">
        <f aca="true" t="shared" si="7" ref="AS59:BJ59">AR59*(1-AR$44)</f>
        <v>767.125</v>
      </c>
      <c r="AT59" s="8">
        <f t="shared" si="7"/>
        <v>728.76875</v>
      </c>
      <c r="AU59" s="8">
        <f t="shared" si="7"/>
        <v>706.9056874999999</v>
      </c>
      <c r="AV59" s="8">
        <f t="shared" si="7"/>
        <v>685.6985168749999</v>
      </c>
      <c r="AW59" s="8">
        <f t="shared" si="7"/>
        <v>678.8415317062498</v>
      </c>
      <c r="AX59" s="8">
        <f t="shared" si="7"/>
        <v>672.0531163891874</v>
      </c>
      <c r="AY59" s="8">
        <f t="shared" si="7"/>
        <v>665.3325852252955</v>
      </c>
      <c r="AZ59" s="8">
        <f t="shared" si="7"/>
        <v>658.6792593730426</v>
      </c>
      <c r="BA59" s="8">
        <f t="shared" si="7"/>
        <v>652.0924667793121</v>
      </c>
      <c r="BB59" s="8">
        <f t="shared" si="7"/>
        <v>645.571542111519</v>
      </c>
      <c r="BC59" s="8">
        <f t="shared" si="7"/>
        <v>639.1158266904038</v>
      </c>
      <c r="BD59" s="8">
        <f t="shared" si="7"/>
        <v>632.7246684234997</v>
      </c>
      <c r="BE59" s="8">
        <f t="shared" si="7"/>
        <v>626.3974217392647</v>
      </c>
      <c r="BF59" s="8">
        <f t="shared" si="7"/>
        <v>620.1334475218721</v>
      </c>
      <c r="BG59" s="8">
        <f t="shared" si="7"/>
        <v>613.9321130466534</v>
      </c>
      <c r="BH59" s="8">
        <f t="shared" si="7"/>
        <v>607.7927919161868</v>
      </c>
      <c r="BI59" s="8">
        <f t="shared" si="7"/>
        <v>601.714863997025</v>
      </c>
      <c r="BJ59" s="8">
        <f t="shared" si="7"/>
        <v>595.6977153570547</v>
      </c>
      <c r="BL59" s="57"/>
      <c r="BM59" s="46"/>
      <c r="BN59" s="54"/>
      <c r="BP59" s="65"/>
      <c r="BQ59" s="8">
        <v>1400</v>
      </c>
      <c r="BR59" s="8">
        <f>BQ59*(1-BR$44)</f>
        <v>1365</v>
      </c>
      <c r="BS59" s="8">
        <f aca="true" t="shared" si="8" ref="BS59:CJ59">BR59*(1-BR$44)</f>
        <v>1330.875</v>
      </c>
      <c r="BT59" s="8">
        <f t="shared" si="8"/>
        <v>1297.6031249999999</v>
      </c>
      <c r="BU59" s="8">
        <f t="shared" si="8"/>
        <v>1278.1390781249997</v>
      </c>
      <c r="BV59" s="8">
        <f t="shared" si="8"/>
        <v>1258.9669919531248</v>
      </c>
      <c r="BW59" s="8">
        <f t="shared" si="8"/>
        <v>1240.082487073828</v>
      </c>
      <c r="BX59" s="8">
        <f t="shared" si="8"/>
        <v>1221.4812497677206</v>
      </c>
      <c r="BY59" s="8">
        <f t="shared" si="8"/>
        <v>1203.1590310212048</v>
      </c>
      <c r="BZ59" s="8">
        <f t="shared" si="8"/>
        <v>1185.1116455558868</v>
      </c>
      <c r="CA59" s="8">
        <f t="shared" si="8"/>
        <v>1167.3349708725484</v>
      </c>
      <c r="CB59" s="8">
        <f t="shared" si="8"/>
        <v>1149.82494630946</v>
      </c>
      <c r="CC59" s="8">
        <f t="shared" si="8"/>
        <v>1132.5775721148182</v>
      </c>
      <c r="CD59" s="8">
        <f t="shared" si="8"/>
        <v>1115.588908533096</v>
      </c>
      <c r="CE59" s="8">
        <f t="shared" si="8"/>
        <v>1098.8550749050994</v>
      </c>
      <c r="CF59" s="8">
        <f t="shared" si="8"/>
        <v>1082.3722487815228</v>
      </c>
      <c r="CG59" s="8">
        <f t="shared" si="8"/>
        <v>1066.1366650497998</v>
      </c>
      <c r="CH59" s="8">
        <f t="shared" si="8"/>
        <v>1050.1446150740528</v>
      </c>
      <c r="CI59" s="8">
        <f t="shared" si="8"/>
        <v>1034.392445847942</v>
      </c>
      <c r="CJ59" s="8">
        <f t="shared" si="8"/>
        <v>1018.876559160223</v>
      </c>
      <c r="CL59" s="57"/>
      <c r="CM59" s="46"/>
    </row>
    <row r="60" spans="1:91" ht="15">
      <c r="A60" s="6"/>
      <c r="B60" s="19"/>
      <c r="D60" s="18" t="s">
        <v>4</v>
      </c>
      <c r="E60" s="77" t="s">
        <v>30</v>
      </c>
      <c r="F60" s="66"/>
      <c r="G60" s="66"/>
      <c r="H60" s="66"/>
      <c r="I60" s="66"/>
      <c r="J60" s="67"/>
      <c r="K60" s="67"/>
      <c r="L60" s="67"/>
      <c r="M60" s="67"/>
      <c r="N60" s="67"/>
      <c r="O60" s="67"/>
      <c r="P60" s="67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2"/>
      <c r="AL60" s="58"/>
      <c r="AM60" s="47"/>
      <c r="AN60" s="54"/>
      <c r="AP60" s="67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2"/>
      <c r="BL60" s="58"/>
      <c r="BM60" s="47"/>
      <c r="BN60" s="54"/>
      <c r="BP60" s="67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2"/>
      <c r="CL60" s="58"/>
      <c r="CM60" s="47"/>
    </row>
    <row r="61" spans="1:66" ht="15">
      <c r="A61" s="6"/>
      <c r="D61" s="16"/>
      <c r="AN61" s="54"/>
      <c r="BN61" s="54"/>
    </row>
    <row r="62" spans="1:88" ht="15">
      <c r="A62" s="6"/>
      <c r="D62" s="16"/>
      <c r="F62" s="17"/>
      <c r="G62" s="17"/>
      <c r="H62" s="17"/>
      <c r="I62" s="17"/>
      <c r="J62" s="17"/>
      <c r="K62" s="17"/>
      <c r="L62" s="17"/>
      <c r="M62" s="17"/>
      <c r="Q62" s="85" t="s">
        <v>24</v>
      </c>
      <c r="R62" s="74">
        <v>0.3</v>
      </c>
      <c r="S62" s="74">
        <v>0.25</v>
      </c>
      <c r="T62" s="74">
        <v>0.1</v>
      </c>
      <c r="U62" s="74">
        <v>0.1</v>
      </c>
      <c r="V62" s="74">
        <v>0.07</v>
      </c>
      <c r="W62" s="74">
        <v>0.07</v>
      </c>
      <c r="X62" s="74">
        <v>0.07</v>
      </c>
      <c r="Y62" s="74">
        <v>0.07</v>
      </c>
      <c r="Z62" s="74">
        <v>0.07</v>
      </c>
      <c r="AA62" s="74">
        <v>0.04</v>
      </c>
      <c r="AB62" s="74">
        <v>0.04</v>
      </c>
      <c r="AC62" s="74">
        <v>0.04</v>
      </c>
      <c r="AD62" s="74">
        <v>0.04</v>
      </c>
      <c r="AE62" s="74">
        <v>0.04</v>
      </c>
      <c r="AF62" s="74">
        <v>0.04</v>
      </c>
      <c r="AG62" s="74">
        <v>0.04</v>
      </c>
      <c r="AH62" s="74">
        <v>0.04</v>
      </c>
      <c r="AI62" s="74">
        <v>0.04</v>
      </c>
      <c r="AJ62" s="74">
        <v>0.04</v>
      </c>
      <c r="AN62" s="54"/>
      <c r="AQ62" s="74"/>
      <c r="AR62" s="74">
        <v>0.25</v>
      </c>
      <c r="AS62" s="74">
        <v>0.15</v>
      </c>
      <c r="AT62" s="74">
        <v>0.1</v>
      </c>
      <c r="AU62" s="74">
        <v>0.07</v>
      </c>
      <c r="AV62" s="74">
        <v>0.05</v>
      </c>
      <c r="AW62" s="74">
        <v>0.05</v>
      </c>
      <c r="AX62" s="74">
        <v>0.05</v>
      </c>
      <c r="AY62" s="74">
        <v>0.05</v>
      </c>
      <c r="AZ62" s="74">
        <v>0.05</v>
      </c>
      <c r="BA62" s="74">
        <v>0.03</v>
      </c>
      <c r="BB62" s="74">
        <v>0.03</v>
      </c>
      <c r="BC62" s="74">
        <v>0.03</v>
      </c>
      <c r="BD62" s="74">
        <v>0.03</v>
      </c>
      <c r="BE62" s="74">
        <v>0.03</v>
      </c>
      <c r="BF62" s="74">
        <v>0.03</v>
      </c>
      <c r="BG62" s="74">
        <v>0.03</v>
      </c>
      <c r="BH62" s="74">
        <v>0.03</v>
      </c>
      <c r="BI62" s="74">
        <v>0.03</v>
      </c>
      <c r="BJ62" s="74">
        <v>0.03</v>
      </c>
      <c r="BN62" s="54"/>
      <c r="BQ62" s="85" t="s">
        <v>24</v>
      </c>
      <c r="BR62" s="74">
        <v>0.1</v>
      </c>
      <c r="BS62" s="74">
        <v>0.1</v>
      </c>
      <c r="BT62" s="74">
        <v>0.05</v>
      </c>
      <c r="BU62" s="74">
        <v>0.05</v>
      </c>
      <c r="BV62" s="74">
        <v>0.03</v>
      </c>
      <c r="BW62" s="74">
        <v>0.03</v>
      </c>
      <c r="BX62" s="74">
        <v>0.03</v>
      </c>
      <c r="BY62" s="74">
        <v>0.03</v>
      </c>
      <c r="BZ62" s="74">
        <v>0.03</v>
      </c>
      <c r="CA62" s="74">
        <v>0.03</v>
      </c>
      <c r="CB62" s="74">
        <v>0.02</v>
      </c>
      <c r="CC62" s="74">
        <v>0.02</v>
      </c>
      <c r="CD62" s="74">
        <v>0.02</v>
      </c>
      <c r="CE62" s="74">
        <v>0.02</v>
      </c>
      <c r="CF62" s="74">
        <v>0.02</v>
      </c>
      <c r="CG62" s="74">
        <v>0.02</v>
      </c>
      <c r="CH62" s="74">
        <v>0.02</v>
      </c>
      <c r="CI62" s="74">
        <v>0.02</v>
      </c>
      <c r="CJ62" s="74">
        <v>0.02</v>
      </c>
    </row>
    <row r="63" spans="1:88" ht="15">
      <c r="A63" s="6"/>
      <c r="D63" s="16"/>
      <c r="P63" s="74" t="s">
        <v>24</v>
      </c>
      <c r="Q63" s="85" t="s">
        <v>24</v>
      </c>
      <c r="R63" s="74">
        <v>0.3</v>
      </c>
      <c r="S63" s="74">
        <v>0.25</v>
      </c>
      <c r="T63" s="74">
        <v>0.15</v>
      </c>
      <c r="U63" s="74">
        <v>0.15</v>
      </c>
      <c r="V63" s="74">
        <v>0.1</v>
      </c>
      <c r="W63" s="74">
        <v>0.1</v>
      </c>
      <c r="X63" s="74">
        <v>0.1</v>
      </c>
      <c r="Y63" s="74">
        <v>0.1</v>
      </c>
      <c r="Z63" s="74">
        <v>0.1</v>
      </c>
      <c r="AA63" s="74">
        <v>0.05</v>
      </c>
      <c r="AB63" s="74">
        <v>0.05</v>
      </c>
      <c r="AC63" s="74">
        <v>0.05</v>
      </c>
      <c r="AD63" s="74">
        <v>0.05</v>
      </c>
      <c r="AE63" s="74">
        <v>0.05</v>
      </c>
      <c r="AF63" s="74">
        <v>0.03</v>
      </c>
      <c r="AG63" s="74">
        <v>0.03</v>
      </c>
      <c r="AH63" s="74">
        <v>0.03</v>
      </c>
      <c r="AI63" s="74">
        <v>0.03</v>
      </c>
      <c r="AJ63" s="74">
        <v>0.03</v>
      </c>
      <c r="AN63" s="54"/>
      <c r="AP63" s="79" t="s">
        <v>24</v>
      </c>
      <c r="AQ63" s="74"/>
      <c r="AR63" s="74">
        <v>0.25</v>
      </c>
      <c r="AS63" s="74">
        <v>0.15</v>
      </c>
      <c r="AT63" s="74">
        <v>0.1</v>
      </c>
      <c r="AU63" s="74">
        <v>0.1</v>
      </c>
      <c r="AV63" s="74">
        <v>0.08</v>
      </c>
      <c r="AW63" s="74">
        <v>0.08</v>
      </c>
      <c r="AX63" s="74">
        <v>0.08</v>
      </c>
      <c r="AY63" s="74">
        <v>0.08</v>
      </c>
      <c r="AZ63" s="74">
        <v>0.08</v>
      </c>
      <c r="BA63" s="74">
        <v>0.04</v>
      </c>
      <c r="BB63" s="74">
        <v>0.04</v>
      </c>
      <c r="BC63" s="74">
        <v>0.04</v>
      </c>
      <c r="BD63" s="74">
        <v>0.04</v>
      </c>
      <c r="BE63" s="74">
        <v>0.04</v>
      </c>
      <c r="BF63" s="74">
        <v>0.03</v>
      </c>
      <c r="BG63" s="74">
        <v>0.03</v>
      </c>
      <c r="BH63" s="74">
        <v>0.03</v>
      </c>
      <c r="BI63" s="74">
        <v>0.03</v>
      </c>
      <c r="BJ63" s="74">
        <v>0.03</v>
      </c>
      <c r="BN63" s="54"/>
      <c r="BP63" s="79" t="s">
        <v>24</v>
      </c>
      <c r="BQ63" s="85" t="s">
        <v>24</v>
      </c>
      <c r="BR63" s="74">
        <v>0.1</v>
      </c>
      <c r="BS63" s="74">
        <v>0.1</v>
      </c>
      <c r="BT63" s="74">
        <v>0.05</v>
      </c>
      <c r="BU63" s="74">
        <v>0.05</v>
      </c>
      <c r="BV63" s="74">
        <v>0.04</v>
      </c>
      <c r="BW63" s="74">
        <v>0.04</v>
      </c>
      <c r="BX63" s="74">
        <v>0.04</v>
      </c>
      <c r="BY63" s="74">
        <v>0.04</v>
      </c>
      <c r="BZ63" s="74">
        <v>0.04</v>
      </c>
      <c r="CA63" s="74">
        <v>0.02</v>
      </c>
      <c r="CB63" s="74">
        <v>0.02</v>
      </c>
      <c r="CC63" s="74">
        <v>0.02</v>
      </c>
      <c r="CD63" s="74">
        <v>0.02</v>
      </c>
      <c r="CE63" s="74">
        <v>0.02</v>
      </c>
      <c r="CF63" s="74">
        <v>0.02</v>
      </c>
      <c r="CG63" s="74">
        <v>0.02</v>
      </c>
      <c r="CH63" s="74">
        <v>0.02</v>
      </c>
      <c r="CI63" s="74">
        <v>0.02</v>
      </c>
      <c r="CJ63" s="74">
        <v>0.02</v>
      </c>
    </row>
    <row r="64" spans="1:91" ht="21">
      <c r="A64" s="15" t="s">
        <v>2</v>
      </c>
      <c r="C64" s="62" t="s">
        <v>19</v>
      </c>
      <c r="D64" s="14" t="s">
        <v>1</v>
      </c>
      <c r="E64" s="13" t="s">
        <v>0</v>
      </c>
      <c r="F64" s="12">
        <v>2000</v>
      </c>
      <c r="G64" s="12">
        <v>2001</v>
      </c>
      <c r="H64" s="12">
        <v>2002</v>
      </c>
      <c r="I64" s="12">
        <v>2003</v>
      </c>
      <c r="J64" s="12">
        <v>2004</v>
      </c>
      <c r="K64" s="12">
        <v>2005</v>
      </c>
      <c r="L64" s="12">
        <v>2006</v>
      </c>
      <c r="M64" s="12">
        <v>2007</v>
      </c>
      <c r="N64" s="12">
        <v>2008</v>
      </c>
      <c r="O64" s="12">
        <v>2009</v>
      </c>
      <c r="P64" s="12">
        <v>2010</v>
      </c>
      <c r="Q64" s="80">
        <v>40909</v>
      </c>
      <c r="R64" s="12">
        <v>2012</v>
      </c>
      <c r="S64" s="12">
        <v>2013</v>
      </c>
      <c r="T64" s="12">
        <v>2014</v>
      </c>
      <c r="U64" s="12">
        <v>2015</v>
      </c>
      <c r="V64" s="12">
        <v>2016</v>
      </c>
      <c r="W64" s="12">
        <v>2017</v>
      </c>
      <c r="X64" s="12">
        <v>2018</v>
      </c>
      <c r="Y64" s="12">
        <v>2019</v>
      </c>
      <c r="Z64" s="12">
        <v>2020</v>
      </c>
      <c r="AA64" s="12">
        <v>2021</v>
      </c>
      <c r="AB64" s="12">
        <v>2022</v>
      </c>
      <c r="AC64" s="12">
        <v>2023</v>
      </c>
      <c r="AD64" s="12">
        <v>2024</v>
      </c>
      <c r="AE64" s="12">
        <v>2025</v>
      </c>
      <c r="AF64" s="12">
        <v>2026</v>
      </c>
      <c r="AG64" s="12">
        <v>2027</v>
      </c>
      <c r="AH64" s="12">
        <v>2028</v>
      </c>
      <c r="AI64" s="12">
        <v>2029</v>
      </c>
      <c r="AJ64" s="11">
        <v>2030</v>
      </c>
      <c r="AL64" s="52" t="s">
        <v>17</v>
      </c>
      <c r="AM64" s="52" t="s">
        <v>18</v>
      </c>
      <c r="AN64" s="54"/>
      <c r="AP64" s="12">
        <v>2010</v>
      </c>
      <c r="AQ64" s="80">
        <v>40909</v>
      </c>
      <c r="AR64" s="12">
        <v>2012</v>
      </c>
      <c r="AS64" s="12">
        <v>2013</v>
      </c>
      <c r="AT64" s="12">
        <v>2014</v>
      </c>
      <c r="AU64" s="12">
        <v>2015</v>
      </c>
      <c r="AV64" s="12">
        <v>2016</v>
      </c>
      <c r="AW64" s="12">
        <v>2017</v>
      </c>
      <c r="AX64" s="12">
        <v>2018</v>
      </c>
      <c r="AY64" s="12">
        <v>2019</v>
      </c>
      <c r="AZ64" s="12">
        <v>2020</v>
      </c>
      <c r="BA64" s="12">
        <v>2021</v>
      </c>
      <c r="BB64" s="12">
        <v>2022</v>
      </c>
      <c r="BC64" s="12">
        <v>2023</v>
      </c>
      <c r="BD64" s="12">
        <v>2024</v>
      </c>
      <c r="BE64" s="12">
        <v>2025</v>
      </c>
      <c r="BF64" s="12">
        <v>2026</v>
      </c>
      <c r="BG64" s="12">
        <v>2027</v>
      </c>
      <c r="BH64" s="12">
        <v>2028</v>
      </c>
      <c r="BI64" s="12">
        <v>2029</v>
      </c>
      <c r="BJ64" s="11">
        <v>2030</v>
      </c>
      <c r="BL64" s="59" t="s">
        <v>17</v>
      </c>
      <c r="BM64" s="59" t="s">
        <v>18</v>
      </c>
      <c r="BN64" s="54"/>
      <c r="BP64" s="12">
        <v>2010</v>
      </c>
      <c r="BQ64" s="80">
        <v>40909</v>
      </c>
      <c r="BR64" s="12">
        <v>2012</v>
      </c>
      <c r="BS64" s="12">
        <v>2013</v>
      </c>
      <c r="BT64" s="12">
        <v>2014</v>
      </c>
      <c r="BU64" s="12">
        <v>2015</v>
      </c>
      <c r="BV64" s="12">
        <v>2016</v>
      </c>
      <c r="BW64" s="12">
        <v>2017</v>
      </c>
      <c r="BX64" s="12">
        <v>2018</v>
      </c>
      <c r="BY64" s="12">
        <v>2019</v>
      </c>
      <c r="BZ64" s="12">
        <v>2020</v>
      </c>
      <c r="CA64" s="12">
        <v>2021</v>
      </c>
      <c r="CB64" s="12">
        <v>2022</v>
      </c>
      <c r="CC64" s="12">
        <v>2023</v>
      </c>
      <c r="CD64" s="12">
        <v>2024</v>
      </c>
      <c r="CE64" s="12">
        <v>2025</v>
      </c>
      <c r="CF64" s="12">
        <v>2026</v>
      </c>
      <c r="CG64" s="12">
        <v>2027</v>
      </c>
      <c r="CH64" s="12">
        <v>2028</v>
      </c>
      <c r="CI64" s="12">
        <v>2029</v>
      </c>
      <c r="CJ64" s="11">
        <v>2030</v>
      </c>
      <c r="CL64" s="59" t="s">
        <v>17</v>
      </c>
      <c r="CM64" s="59" t="s">
        <v>18</v>
      </c>
    </row>
    <row r="65" spans="1:91" ht="15">
      <c r="A65" s="6"/>
      <c r="D65" s="10" t="s">
        <v>4</v>
      </c>
      <c r="E65" s="76" t="s">
        <v>9</v>
      </c>
      <c r="F65" s="63"/>
      <c r="G65" s="63"/>
      <c r="H65" s="63"/>
      <c r="I65" s="63"/>
      <c r="J65" s="64"/>
      <c r="K65" s="65"/>
      <c r="L65" s="65"/>
      <c r="M65" s="65"/>
      <c r="N65" s="65"/>
      <c r="O65" s="65"/>
      <c r="P65" s="65"/>
      <c r="Q65" s="8">
        <v>1716.1204605845883</v>
      </c>
      <c r="R65" s="8">
        <f aca="true" t="shared" si="9" ref="R65:AJ65">Q65*(1-R$62)</f>
        <v>1201.2843224092117</v>
      </c>
      <c r="S65" s="8">
        <f t="shared" si="9"/>
        <v>900.9632418069087</v>
      </c>
      <c r="T65" s="8">
        <f t="shared" si="9"/>
        <v>810.8669176262179</v>
      </c>
      <c r="U65" s="8">
        <f t="shared" si="9"/>
        <v>729.7802258635961</v>
      </c>
      <c r="V65" s="8">
        <f t="shared" si="9"/>
        <v>678.6956100531444</v>
      </c>
      <c r="W65" s="8">
        <f t="shared" si="9"/>
        <v>631.1869173494242</v>
      </c>
      <c r="X65" s="8">
        <f t="shared" si="9"/>
        <v>587.0038331349645</v>
      </c>
      <c r="Y65" s="8">
        <f t="shared" si="9"/>
        <v>545.9135648155169</v>
      </c>
      <c r="Z65" s="8">
        <f t="shared" si="9"/>
        <v>507.6996152784307</v>
      </c>
      <c r="AA65" s="8">
        <f t="shared" si="9"/>
        <v>487.39163066729344</v>
      </c>
      <c r="AB65" s="8">
        <f t="shared" si="9"/>
        <v>467.8959654406017</v>
      </c>
      <c r="AC65" s="8">
        <f t="shared" si="9"/>
        <v>449.1801268229776</v>
      </c>
      <c r="AD65" s="8">
        <f t="shared" si="9"/>
        <v>431.2129217500585</v>
      </c>
      <c r="AE65" s="8">
        <f t="shared" si="9"/>
        <v>413.9644048800562</v>
      </c>
      <c r="AF65" s="8">
        <f t="shared" si="9"/>
        <v>397.40582868485393</v>
      </c>
      <c r="AG65" s="8">
        <f t="shared" si="9"/>
        <v>381.50959553745975</v>
      </c>
      <c r="AH65" s="8">
        <f t="shared" si="9"/>
        <v>366.24921171596134</v>
      </c>
      <c r="AI65" s="8">
        <f t="shared" si="9"/>
        <v>351.5992432473229</v>
      </c>
      <c r="AJ65" s="8">
        <f t="shared" si="9"/>
        <v>337.53527351742997</v>
      </c>
      <c r="AL65" s="56"/>
      <c r="AM65" s="49"/>
      <c r="AN65" s="54"/>
      <c r="AP65" s="65"/>
      <c r="AQ65" s="8">
        <v>2542.066253505299</v>
      </c>
      <c r="AR65" s="8">
        <f aca="true" t="shared" si="10" ref="AR65:BJ65">AQ65*(1-AR$62)</f>
        <v>1906.5496901289741</v>
      </c>
      <c r="AS65" s="8">
        <f t="shared" si="10"/>
        <v>1620.567236609628</v>
      </c>
      <c r="AT65" s="8">
        <f t="shared" si="10"/>
        <v>1458.5105129486653</v>
      </c>
      <c r="AU65" s="8">
        <f t="shared" si="10"/>
        <v>1356.4147770422587</v>
      </c>
      <c r="AV65" s="8">
        <f t="shared" si="10"/>
        <v>1288.5940381901457</v>
      </c>
      <c r="AW65" s="8">
        <f t="shared" si="10"/>
        <v>1224.1643362806383</v>
      </c>
      <c r="AX65" s="8">
        <f t="shared" si="10"/>
        <v>1162.9561194666064</v>
      </c>
      <c r="AY65" s="8">
        <f t="shared" si="10"/>
        <v>1104.808313493276</v>
      </c>
      <c r="AZ65" s="8">
        <f t="shared" si="10"/>
        <v>1049.5678978186122</v>
      </c>
      <c r="BA65" s="8">
        <f t="shared" si="10"/>
        <v>1018.0808608840538</v>
      </c>
      <c r="BB65" s="8">
        <f t="shared" si="10"/>
        <v>987.5384350575322</v>
      </c>
      <c r="BC65" s="8">
        <f t="shared" si="10"/>
        <v>957.9122820058062</v>
      </c>
      <c r="BD65" s="8">
        <f t="shared" si="10"/>
        <v>929.174913545632</v>
      </c>
      <c r="BE65" s="8">
        <f t="shared" si="10"/>
        <v>901.299666139263</v>
      </c>
      <c r="BF65" s="8">
        <f t="shared" si="10"/>
        <v>874.2606761550851</v>
      </c>
      <c r="BG65" s="8">
        <f t="shared" si="10"/>
        <v>848.0328558704325</v>
      </c>
      <c r="BH65" s="8">
        <f t="shared" si="10"/>
        <v>822.5918701943195</v>
      </c>
      <c r="BI65" s="8">
        <f t="shared" si="10"/>
        <v>797.9141140884899</v>
      </c>
      <c r="BJ65" s="8">
        <f t="shared" si="10"/>
        <v>773.9766906658351</v>
      </c>
      <c r="BL65" s="56"/>
      <c r="BM65" s="49"/>
      <c r="BN65" s="54"/>
      <c r="BP65" s="65"/>
      <c r="BQ65" s="8">
        <v>3605.7715822939595</v>
      </c>
      <c r="BR65" s="8">
        <f aca="true" t="shared" si="11" ref="BR65:CJ65">BQ65*(1-BR$62)</f>
        <v>3245.1944240645635</v>
      </c>
      <c r="BS65" s="8">
        <f t="shared" si="11"/>
        <v>2920.6749816581073</v>
      </c>
      <c r="BT65" s="8">
        <f t="shared" si="11"/>
        <v>2774.6412325752017</v>
      </c>
      <c r="BU65" s="8">
        <f t="shared" si="11"/>
        <v>2635.9091709464415</v>
      </c>
      <c r="BV65" s="8">
        <f t="shared" si="11"/>
        <v>2556.831895818048</v>
      </c>
      <c r="BW65" s="8">
        <f t="shared" si="11"/>
        <v>2480.1269389435065</v>
      </c>
      <c r="BX65" s="8">
        <f t="shared" si="11"/>
        <v>2405.7231307752013</v>
      </c>
      <c r="BY65" s="8">
        <f t="shared" si="11"/>
        <v>2333.5514368519453</v>
      </c>
      <c r="BZ65" s="8">
        <f t="shared" si="11"/>
        <v>2263.544893746387</v>
      </c>
      <c r="CA65" s="8">
        <f t="shared" si="11"/>
        <v>2195.6385469339953</v>
      </c>
      <c r="CB65" s="8">
        <f t="shared" si="11"/>
        <v>2151.7257759953154</v>
      </c>
      <c r="CC65" s="8">
        <f t="shared" si="11"/>
        <v>2108.691260475409</v>
      </c>
      <c r="CD65" s="8">
        <f t="shared" si="11"/>
        <v>2066.5174352659005</v>
      </c>
      <c r="CE65" s="8">
        <f t="shared" si="11"/>
        <v>2025.1870865605824</v>
      </c>
      <c r="CF65" s="8">
        <f t="shared" si="11"/>
        <v>1984.6833448293708</v>
      </c>
      <c r="CG65" s="8">
        <f t="shared" si="11"/>
        <v>1944.9896779327833</v>
      </c>
      <c r="CH65" s="8">
        <f t="shared" si="11"/>
        <v>1906.0898843741275</v>
      </c>
      <c r="CI65" s="8">
        <f t="shared" si="11"/>
        <v>1867.968086686645</v>
      </c>
      <c r="CJ65" s="8">
        <f t="shared" si="11"/>
        <v>1830.608724952912</v>
      </c>
      <c r="CL65" s="56"/>
      <c r="CM65" s="49"/>
    </row>
    <row r="66" spans="1:91" ht="15">
      <c r="A66" s="6"/>
      <c r="D66" s="10" t="s">
        <v>4</v>
      </c>
      <c r="E66" s="55" t="s">
        <v>8</v>
      </c>
      <c r="F66" s="63"/>
      <c r="G66" s="63"/>
      <c r="H66" s="63"/>
      <c r="I66" s="63"/>
      <c r="J66" s="64"/>
      <c r="K66" s="65"/>
      <c r="L66" s="65"/>
      <c r="M66" s="65"/>
      <c r="N66" s="65"/>
      <c r="O66" s="65"/>
      <c r="P66" s="65"/>
      <c r="Q66" s="8">
        <v>1716.1204605845883</v>
      </c>
      <c r="R66" s="8">
        <f aca="true" t="shared" si="12" ref="R66:AJ66">Q66*(1-R$62)</f>
        <v>1201.2843224092117</v>
      </c>
      <c r="S66" s="8">
        <f t="shared" si="12"/>
        <v>900.9632418069087</v>
      </c>
      <c r="T66" s="8">
        <f t="shared" si="12"/>
        <v>810.8669176262179</v>
      </c>
      <c r="U66" s="8">
        <f t="shared" si="12"/>
        <v>729.7802258635961</v>
      </c>
      <c r="V66" s="8">
        <f t="shared" si="12"/>
        <v>678.6956100531444</v>
      </c>
      <c r="W66" s="8">
        <f t="shared" si="12"/>
        <v>631.1869173494242</v>
      </c>
      <c r="X66" s="8">
        <f t="shared" si="12"/>
        <v>587.0038331349645</v>
      </c>
      <c r="Y66" s="8">
        <f t="shared" si="12"/>
        <v>545.9135648155169</v>
      </c>
      <c r="Z66" s="8">
        <f t="shared" si="12"/>
        <v>507.6996152784307</v>
      </c>
      <c r="AA66" s="8">
        <f t="shared" si="12"/>
        <v>487.39163066729344</v>
      </c>
      <c r="AB66" s="8">
        <f t="shared" si="12"/>
        <v>467.8959654406017</v>
      </c>
      <c r="AC66" s="8">
        <f t="shared" si="12"/>
        <v>449.1801268229776</v>
      </c>
      <c r="AD66" s="8">
        <f t="shared" si="12"/>
        <v>431.2129217500585</v>
      </c>
      <c r="AE66" s="8">
        <f t="shared" si="12"/>
        <v>413.9644048800562</v>
      </c>
      <c r="AF66" s="8">
        <f t="shared" si="12"/>
        <v>397.40582868485393</v>
      </c>
      <c r="AG66" s="8">
        <f t="shared" si="12"/>
        <v>381.50959553745975</v>
      </c>
      <c r="AH66" s="8">
        <f t="shared" si="12"/>
        <v>366.24921171596134</v>
      </c>
      <c r="AI66" s="8">
        <f t="shared" si="12"/>
        <v>351.5992432473229</v>
      </c>
      <c r="AJ66" s="8">
        <f t="shared" si="12"/>
        <v>337.53527351742997</v>
      </c>
      <c r="AL66" s="57"/>
      <c r="AM66" s="46"/>
      <c r="AN66" s="54"/>
      <c r="AP66" s="65"/>
      <c r="AQ66" s="8">
        <v>2542.066253505299</v>
      </c>
      <c r="AR66" s="8">
        <f aca="true" t="shared" si="13" ref="AR66:BJ66">AQ66*(1-AR$62)</f>
        <v>1906.5496901289741</v>
      </c>
      <c r="AS66" s="8">
        <f t="shared" si="13"/>
        <v>1620.567236609628</v>
      </c>
      <c r="AT66" s="8">
        <f t="shared" si="13"/>
        <v>1458.5105129486653</v>
      </c>
      <c r="AU66" s="8">
        <f t="shared" si="13"/>
        <v>1356.4147770422587</v>
      </c>
      <c r="AV66" s="8">
        <f t="shared" si="13"/>
        <v>1288.5940381901457</v>
      </c>
      <c r="AW66" s="8">
        <f t="shared" si="13"/>
        <v>1224.1643362806383</v>
      </c>
      <c r="AX66" s="8">
        <f t="shared" si="13"/>
        <v>1162.9561194666064</v>
      </c>
      <c r="AY66" s="8">
        <f t="shared" si="13"/>
        <v>1104.808313493276</v>
      </c>
      <c r="AZ66" s="8">
        <f t="shared" si="13"/>
        <v>1049.5678978186122</v>
      </c>
      <c r="BA66" s="8">
        <f t="shared" si="13"/>
        <v>1018.0808608840538</v>
      </c>
      <c r="BB66" s="8">
        <f t="shared" si="13"/>
        <v>987.5384350575322</v>
      </c>
      <c r="BC66" s="8">
        <f t="shared" si="13"/>
        <v>957.9122820058062</v>
      </c>
      <c r="BD66" s="8">
        <f t="shared" si="13"/>
        <v>929.174913545632</v>
      </c>
      <c r="BE66" s="8">
        <f t="shared" si="13"/>
        <v>901.299666139263</v>
      </c>
      <c r="BF66" s="8">
        <f t="shared" si="13"/>
        <v>874.2606761550851</v>
      </c>
      <c r="BG66" s="8">
        <f t="shared" si="13"/>
        <v>848.0328558704325</v>
      </c>
      <c r="BH66" s="8">
        <f t="shared" si="13"/>
        <v>822.5918701943195</v>
      </c>
      <c r="BI66" s="8">
        <f t="shared" si="13"/>
        <v>797.9141140884899</v>
      </c>
      <c r="BJ66" s="8">
        <f t="shared" si="13"/>
        <v>773.9766906658351</v>
      </c>
      <c r="BL66" s="57"/>
      <c r="BM66" s="46"/>
      <c r="BN66" s="54"/>
      <c r="BP66" s="65"/>
      <c r="BQ66" s="8">
        <v>3605.7715822939595</v>
      </c>
      <c r="BR66" s="8">
        <f aca="true" t="shared" si="14" ref="BR66:CJ66">BQ66*(1-BR$62)</f>
        <v>3245.1944240645635</v>
      </c>
      <c r="BS66" s="8">
        <f t="shared" si="14"/>
        <v>2920.6749816581073</v>
      </c>
      <c r="BT66" s="8">
        <f t="shared" si="14"/>
        <v>2774.6412325752017</v>
      </c>
      <c r="BU66" s="8">
        <f t="shared" si="14"/>
        <v>2635.9091709464415</v>
      </c>
      <c r="BV66" s="8">
        <f t="shared" si="14"/>
        <v>2556.831895818048</v>
      </c>
      <c r="BW66" s="8">
        <f t="shared" si="14"/>
        <v>2480.1269389435065</v>
      </c>
      <c r="BX66" s="8">
        <f t="shared" si="14"/>
        <v>2405.7231307752013</v>
      </c>
      <c r="BY66" s="8">
        <f t="shared" si="14"/>
        <v>2333.5514368519453</v>
      </c>
      <c r="BZ66" s="8">
        <f t="shared" si="14"/>
        <v>2263.544893746387</v>
      </c>
      <c r="CA66" s="8">
        <f t="shared" si="14"/>
        <v>2195.6385469339953</v>
      </c>
      <c r="CB66" s="8">
        <f t="shared" si="14"/>
        <v>2151.7257759953154</v>
      </c>
      <c r="CC66" s="8">
        <f t="shared" si="14"/>
        <v>2108.691260475409</v>
      </c>
      <c r="CD66" s="8">
        <f t="shared" si="14"/>
        <v>2066.5174352659005</v>
      </c>
      <c r="CE66" s="8">
        <f t="shared" si="14"/>
        <v>2025.1870865605824</v>
      </c>
      <c r="CF66" s="8">
        <f t="shared" si="14"/>
        <v>1984.6833448293708</v>
      </c>
      <c r="CG66" s="8">
        <f t="shared" si="14"/>
        <v>1944.9896779327833</v>
      </c>
      <c r="CH66" s="8">
        <f t="shared" si="14"/>
        <v>1906.0898843741275</v>
      </c>
      <c r="CI66" s="8">
        <f t="shared" si="14"/>
        <v>1867.968086686645</v>
      </c>
      <c r="CJ66" s="8">
        <f t="shared" si="14"/>
        <v>1830.608724952912</v>
      </c>
      <c r="CL66" s="57"/>
      <c r="CM66" s="46"/>
    </row>
    <row r="67" spans="1:91" ht="15">
      <c r="A67" s="6"/>
      <c r="D67" s="10" t="s">
        <v>4</v>
      </c>
      <c r="E67" s="55" t="s">
        <v>7</v>
      </c>
      <c r="F67" s="63"/>
      <c r="G67" s="63"/>
      <c r="H67" s="63"/>
      <c r="I67" s="63"/>
      <c r="J67" s="64"/>
      <c r="K67" s="65"/>
      <c r="L67" s="65"/>
      <c r="M67" s="65"/>
      <c r="N67" s="65"/>
      <c r="O67" s="65"/>
      <c r="P67" s="65"/>
      <c r="Q67" s="8">
        <v>1700</v>
      </c>
      <c r="R67" s="8">
        <f aca="true" t="shared" si="15" ref="R67:AJ76">Q67*(1-R$63)</f>
        <v>1190</v>
      </c>
      <c r="S67" s="8">
        <f t="shared" si="15"/>
        <v>892.5</v>
      </c>
      <c r="T67" s="8">
        <f t="shared" si="15"/>
        <v>758.625</v>
      </c>
      <c r="U67" s="8">
        <f t="shared" si="15"/>
        <v>644.83125</v>
      </c>
      <c r="V67" s="8">
        <f t="shared" si="15"/>
        <v>580.348125</v>
      </c>
      <c r="W67" s="8">
        <f t="shared" si="15"/>
        <v>522.3133125</v>
      </c>
      <c r="X67" s="8">
        <f t="shared" si="15"/>
        <v>470.08198125000007</v>
      </c>
      <c r="Y67" s="8">
        <f t="shared" si="15"/>
        <v>423.0737831250001</v>
      </c>
      <c r="Z67" s="8">
        <f t="shared" si="15"/>
        <v>380.76640481250007</v>
      </c>
      <c r="AA67" s="8">
        <f t="shared" si="15"/>
        <v>361.72808457187506</v>
      </c>
      <c r="AB67" s="8">
        <f t="shared" si="15"/>
        <v>343.6416803432813</v>
      </c>
      <c r="AC67" s="8">
        <f t="shared" si="15"/>
        <v>326.4595963261172</v>
      </c>
      <c r="AD67" s="8">
        <f t="shared" si="15"/>
        <v>310.13661650981135</v>
      </c>
      <c r="AE67" s="8">
        <f t="shared" si="15"/>
        <v>294.6297856843208</v>
      </c>
      <c r="AF67" s="8">
        <f t="shared" si="15"/>
        <v>285.79089211379113</v>
      </c>
      <c r="AG67" s="8">
        <f t="shared" si="15"/>
        <v>277.2171653503774</v>
      </c>
      <c r="AH67" s="8">
        <f t="shared" si="15"/>
        <v>268.9006503898661</v>
      </c>
      <c r="AI67" s="8">
        <f t="shared" si="15"/>
        <v>260.8336308781701</v>
      </c>
      <c r="AJ67" s="8">
        <f t="shared" si="15"/>
        <v>253.00862195182498</v>
      </c>
      <c r="AL67" s="57"/>
      <c r="AM67" s="46"/>
      <c r="AN67" s="54"/>
      <c r="AP67" s="65"/>
      <c r="AQ67" s="8">
        <v>2464.2635990002063</v>
      </c>
      <c r="AR67" s="8">
        <f aca="true" t="shared" si="16" ref="AR67:BJ76">AQ67*(1-AR$63)</f>
        <v>1848.1976992501548</v>
      </c>
      <c r="AS67" s="8">
        <f t="shared" si="16"/>
        <v>1570.9680443626314</v>
      </c>
      <c r="AT67" s="8">
        <f t="shared" si="16"/>
        <v>1413.8712399263684</v>
      </c>
      <c r="AU67" s="8">
        <f t="shared" si="16"/>
        <v>1272.4841159337316</v>
      </c>
      <c r="AV67" s="8">
        <f t="shared" si="16"/>
        <v>1170.6853866590332</v>
      </c>
      <c r="AW67" s="8">
        <f t="shared" si="16"/>
        <v>1077.0305557263105</v>
      </c>
      <c r="AX67" s="8">
        <f t="shared" si="16"/>
        <v>990.8681112682057</v>
      </c>
      <c r="AY67" s="8">
        <f t="shared" si="16"/>
        <v>911.5986623667493</v>
      </c>
      <c r="AZ67" s="8">
        <f t="shared" si="16"/>
        <v>838.6707693774094</v>
      </c>
      <c r="BA67" s="8">
        <f t="shared" si="16"/>
        <v>805.123938602313</v>
      </c>
      <c r="BB67" s="8">
        <f t="shared" si="16"/>
        <v>772.9189810582205</v>
      </c>
      <c r="BC67" s="8">
        <f t="shared" si="16"/>
        <v>742.0022218158917</v>
      </c>
      <c r="BD67" s="8">
        <f t="shared" si="16"/>
        <v>712.3221329432561</v>
      </c>
      <c r="BE67" s="8">
        <f t="shared" si="16"/>
        <v>683.8292476255258</v>
      </c>
      <c r="BF67" s="8">
        <f t="shared" si="16"/>
        <v>663.31437019676</v>
      </c>
      <c r="BG67" s="8">
        <f t="shared" si="16"/>
        <v>643.4149390908572</v>
      </c>
      <c r="BH67" s="8">
        <f t="shared" si="16"/>
        <v>624.1124909181315</v>
      </c>
      <c r="BI67" s="8">
        <f t="shared" si="16"/>
        <v>605.3891161905875</v>
      </c>
      <c r="BJ67" s="8">
        <f t="shared" si="16"/>
        <v>587.2274427048699</v>
      </c>
      <c r="BL67" s="57"/>
      <c r="BM67" s="46"/>
      <c r="BN67" s="54"/>
      <c r="BP67" s="65"/>
      <c r="BQ67" s="8">
        <v>3600</v>
      </c>
      <c r="BR67" s="8">
        <f aca="true" t="shared" si="17" ref="BR67:CJ76">BQ67*(1-BR$63)</f>
        <v>3240</v>
      </c>
      <c r="BS67" s="8">
        <f t="shared" si="17"/>
        <v>2916</v>
      </c>
      <c r="BT67" s="8">
        <f t="shared" si="17"/>
        <v>2770.2</v>
      </c>
      <c r="BU67" s="8">
        <f t="shared" si="17"/>
        <v>2631.6899999999996</v>
      </c>
      <c r="BV67" s="8">
        <f t="shared" si="17"/>
        <v>2526.4223999999995</v>
      </c>
      <c r="BW67" s="8">
        <f t="shared" si="17"/>
        <v>2425.3655039999994</v>
      </c>
      <c r="BX67" s="8">
        <f t="shared" si="17"/>
        <v>2328.3508838399994</v>
      </c>
      <c r="BY67" s="8">
        <f t="shared" si="17"/>
        <v>2235.216848486399</v>
      </c>
      <c r="BZ67" s="8">
        <f t="shared" si="17"/>
        <v>2145.808174546943</v>
      </c>
      <c r="CA67" s="8">
        <f t="shared" si="17"/>
        <v>2102.8920110560043</v>
      </c>
      <c r="CB67" s="8">
        <f t="shared" si="17"/>
        <v>2060.8341708348844</v>
      </c>
      <c r="CC67" s="8">
        <f t="shared" si="17"/>
        <v>2019.6174874181866</v>
      </c>
      <c r="CD67" s="8">
        <f t="shared" si="17"/>
        <v>1979.2251376698227</v>
      </c>
      <c r="CE67" s="8">
        <f t="shared" si="17"/>
        <v>1939.6406349164263</v>
      </c>
      <c r="CF67" s="8">
        <f t="shared" si="17"/>
        <v>1900.8478222180977</v>
      </c>
      <c r="CG67" s="8">
        <f t="shared" si="17"/>
        <v>1862.8308657737357</v>
      </c>
      <c r="CH67" s="8">
        <f t="shared" si="17"/>
        <v>1825.5742484582609</v>
      </c>
      <c r="CI67" s="8">
        <f t="shared" si="17"/>
        <v>1789.0627634890957</v>
      </c>
      <c r="CJ67" s="8">
        <f t="shared" si="17"/>
        <v>1753.2815082193138</v>
      </c>
      <c r="CL67" s="57"/>
      <c r="CM67" s="46"/>
    </row>
    <row r="68" spans="1:91" ht="15">
      <c r="A68" s="6"/>
      <c r="D68" s="10" t="s">
        <v>4</v>
      </c>
      <c r="E68" s="55" t="s">
        <v>6</v>
      </c>
      <c r="F68" s="63"/>
      <c r="G68" s="63"/>
      <c r="H68" s="63"/>
      <c r="I68" s="63"/>
      <c r="J68" s="64"/>
      <c r="K68" s="65"/>
      <c r="L68" s="65"/>
      <c r="M68" s="65"/>
      <c r="N68" s="65"/>
      <c r="O68" s="65"/>
      <c r="P68" s="65"/>
      <c r="Q68" s="8">
        <v>1700</v>
      </c>
      <c r="R68" s="8">
        <f aca="true" t="shared" si="18" ref="R68:AF68">Q68*(1-R$63)</f>
        <v>1190</v>
      </c>
      <c r="S68" s="8">
        <f t="shared" si="18"/>
        <v>892.5</v>
      </c>
      <c r="T68" s="8">
        <f t="shared" si="18"/>
        <v>758.625</v>
      </c>
      <c r="U68" s="8">
        <f t="shared" si="18"/>
        <v>644.83125</v>
      </c>
      <c r="V68" s="8">
        <f t="shared" si="18"/>
        <v>580.348125</v>
      </c>
      <c r="W68" s="8">
        <f t="shared" si="18"/>
        <v>522.3133125</v>
      </c>
      <c r="X68" s="8">
        <f t="shared" si="18"/>
        <v>470.08198125000007</v>
      </c>
      <c r="Y68" s="8">
        <f t="shared" si="18"/>
        <v>423.0737831250001</v>
      </c>
      <c r="Z68" s="8">
        <f t="shared" si="18"/>
        <v>380.76640481250007</v>
      </c>
      <c r="AA68" s="8">
        <f t="shared" si="18"/>
        <v>361.72808457187506</v>
      </c>
      <c r="AB68" s="8">
        <f t="shared" si="18"/>
        <v>343.6416803432813</v>
      </c>
      <c r="AC68" s="8">
        <f t="shared" si="18"/>
        <v>326.4595963261172</v>
      </c>
      <c r="AD68" s="8">
        <f t="shared" si="18"/>
        <v>310.13661650981135</v>
      </c>
      <c r="AE68" s="8">
        <f t="shared" si="18"/>
        <v>294.6297856843208</v>
      </c>
      <c r="AF68" s="8">
        <f t="shared" si="18"/>
        <v>285.79089211379113</v>
      </c>
      <c r="AG68" s="8">
        <f t="shared" si="15"/>
        <v>277.2171653503774</v>
      </c>
      <c r="AH68" s="8">
        <f t="shared" si="15"/>
        <v>268.9006503898661</v>
      </c>
      <c r="AI68" s="8">
        <f t="shared" si="15"/>
        <v>260.8336308781701</v>
      </c>
      <c r="AJ68" s="8">
        <f t="shared" si="15"/>
        <v>253.00862195182498</v>
      </c>
      <c r="AL68" s="57"/>
      <c r="AM68" s="46"/>
      <c r="AN68" s="54"/>
      <c r="AP68" s="65"/>
      <c r="AQ68" s="8">
        <v>2464.2635990002063</v>
      </c>
      <c r="AR68" s="8">
        <f aca="true" t="shared" si="19" ref="AR68:BF68">AQ68*(1-AR$63)</f>
        <v>1848.1976992501548</v>
      </c>
      <c r="AS68" s="8">
        <f t="shared" si="19"/>
        <v>1570.9680443626314</v>
      </c>
      <c r="AT68" s="8">
        <f t="shared" si="19"/>
        <v>1413.8712399263684</v>
      </c>
      <c r="AU68" s="8">
        <f t="shared" si="19"/>
        <v>1272.4841159337316</v>
      </c>
      <c r="AV68" s="8">
        <f t="shared" si="19"/>
        <v>1170.6853866590332</v>
      </c>
      <c r="AW68" s="8">
        <f t="shared" si="19"/>
        <v>1077.0305557263105</v>
      </c>
      <c r="AX68" s="8">
        <f t="shared" si="19"/>
        <v>990.8681112682057</v>
      </c>
      <c r="AY68" s="8">
        <f t="shared" si="19"/>
        <v>911.5986623667493</v>
      </c>
      <c r="AZ68" s="8">
        <f t="shared" si="19"/>
        <v>838.6707693774094</v>
      </c>
      <c r="BA68" s="8">
        <f t="shared" si="19"/>
        <v>805.123938602313</v>
      </c>
      <c r="BB68" s="8">
        <f t="shared" si="19"/>
        <v>772.9189810582205</v>
      </c>
      <c r="BC68" s="8">
        <f t="shared" si="19"/>
        <v>742.0022218158917</v>
      </c>
      <c r="BD68" s="8">
        <f t="shared" si="19"/>
        <v>712.3221329432561</v>
      </c>
      <c r="BE68" s="8">
        <f t="shared" si="19"/>
        <v>683.8292476255258</v>
      </c>
      <c r="BF68" s="8">
        <f t="shared" si="19"/>
        <v>663.31437019676</v>
      </c>
      <c r="BG68" s="8">
        <f t="shared" si="16"/>
        <v>643.4149390908572</v>
      </c>
      <c r="BH68" s="8">
        <f t="shared" si="16"/>
        <v>624.1124909181315</v>
      </c>
      <c r="BI68" s="8">
        <f t="shared" si="16"/>
        <v>605.3891161905875</v>
      </c>
      <c r="BJ68" s="8">
        <f t="shared" si="16"/>
        <v>587.2274427048699</v>
      </c>
      <c r="BL68" s="57"/>
      <c r="BM68" s="46"/>
      <c r="BN68" s="54"/>
      <c r="BP68" s="65"/>
      <c r="BQ68" s="8">
        <v>3600</v>
      </c>
      <c r="BR68" s="8">
        <f aca="true" t="shared" si="20" ref="BR68:CF68">BQ68*(1-BR$63)</f>
        <v>3240</v>
      </c>
      <c r="BS68" s="8">
        <f t="shared" si="20"/>
        <v>2916</v>
      </c>
      <c r="BT68" s="8">
        <f t="shared" si="20"/>
        <v>2770.2</v>
      </c>
      <c r="BU68" s="8">
        <f t="shared" si="20"/>
        <v>2631.6899999999996</v>
      </c>
      <c r="BV68" s="8">
        <f t="shared" si="20"/>
        <v>2526.4223999999995</v>
      </c>
      <c r="BW68" s="8">
        <f t="shared" si="20"/>
        <v>2425.3655039999994</v>
      </c>
      <c r="BX68" s="8">
        <f t="shared" si="20"/>
        <v>2328.3508838399994</v>
      </c>
      <c r="BY68" s="8">
        <f t="shared" si="20"/>
        <v>2235.216848486399</v>
      </c>
      <c r="BZ68" s="8">
        <f t="shared" si="20"/>
        <v>2145.808174546943</v>
      </c>
      <c r="CA68" s="8">
        <f t="shared" si="20"/>
        <v>2102.8920110560043</v>
      </c>
      <c r="CB68" s="8">
        <f t="shared" si="20"/>
        <v>2060.8341708348844</v>
      </c>
      <c r="CC68" s="8">
        <f t="shared" si="20"/>
        <v>2019.6174874181866</v>
      </c>
      <c r="CD68" s="8">
        <f t="shared" si="20"/>
        <v>1979.2251376698227</v>
      </c>
      <c r="CE68" s="8">
        <f t="shared" si="20"/>
        <v>1939.6406349164263</v>
      </c>
      <c r="CF68" s="8">
        <f t="shared" si="20"/>
        <v>1900.8478222180977</v>
      </c>
      <c r="CG68" s="8">
        <f t="shared" si="17"/>
        <v>1862.8308657737357</v>
      </c>
      <c r="CH68" s="8">
        <f t="shared" si="17"/>
        <v>1825.5742484582609</v>
      </c>
      <c r="CI68" s="8">
        <f t="shared" si="17"/>
        <v>1789.0627634890957</v>
      </c>
      <c r="CJ68" s="8">
        <f t="shared" si="17"/>
        <v>1753.2815082193138</v>
      </c>
      <c r="CL68" s="57"/>
      <c r="CM68" s="46"/>
    </row>
    <row r="69" spans="1:91" ht="15">
      <c r="A69" s="6"/>
      <c r="D69" s="10" t="s">
        <v>4</v>
      </c>
      <c r="E69" s="55" t="s">
        <v>25</v>
      </c>
      <c r="F69" s="63"/>
      <c r="G69" s="63"/>
      <c r="H69" s="63"/>
      <c r="I69" s="63"/>
      <c r="J69" s="64"/>
      <c r="K69" s="65"/>
      <c r="L69" s="65"/>
      <c r="M69" s="65"/>
      <c r="N69" s="65"/>
      <c r="O69" s="65"/>
      <c r="P69" s="65"/>
      <c r="Q69" s="8">
        <v>1699.5</v>
      </c>
      <c r="R69" s="8">
        <f t="shared" si="15"/>
        <v>1189.6499999999999</v>
      </c>
      <c r="S69" s="8">
        <f t="shared" si="15"/>
        <v>892.2375</v>
      </c>
      <c r="T69" s="8">
        <f t="shared" si="15"/>
        <v>758.4018749999999</v>
      </c>
      <c r="U69" s="8">
        <f t="shared" si="15"/>
        <v>644.6415937499999</v>
      </c>
      <c r="V69" s="8">
        <f t="shared" si="15"/>
        <v>580.1774343749998</v>
      </c>
      <c r="W69" s="8">
        <f t="shared" si="15"/>
        <v>522.1596909374999</v>
      </c>
      <c r="X69" s="8">
        <f t="shared" si="15"/>
        <v>469.9437218437499</v>
      </c>
      <c r="Y69" s="8">
        <f t="shared" si="15"/>
        <v>422.94934965937495</v>
      </c>
      <c r="Z69" s="8">
        <f t="shared" si="15"/>
        <v>380.65441469343745</v>
      </c>
      <c r="AA69" s="8">
        <f t="shared" si="15"/>
        <v>361.62169395876555</v>
      </c>
      <c r="AB69" s="8">
        <f t="shared" si="15"/>
        <v>343.54060926082724</v>
      </c>
      <c r="AC69" s="8">
        <f t="shared" si="15"/>
        <v>326.36357879778586</v>
      </c>
      <c r="AD69" s="8">
        <f t="shared" si="15"/>
        <v>310.04539985789654</v>
      </c>
      <c r="AE69" s="8">
        <f t="shared" si="15"/>
        <v>294.5431298650017</v>
      </c>
      <c r="AF69" s="8">
        <f t="shared" si="15"/>
        <v>285.7068359690516</v>
      </c>
      <c r="AG69" s="8">
        <f t="shared" si="15"/>
        <v>277.13563088998006</v>
      </c>
      <c r="AH69" s="8">
        <f t="shared" si="15"/>
        <v>268.82156196328066</v>
      </c>
      <c r="AI69" s="8">
        <f t="shared" si="15"/>
        <v>260.75691510438224</v>
      </c>
      <c r="AJ69" s="8">
        <f t="shared" si="15"/>
        <v>252.93420765125077</v>
      </c>
      <c r="AL69" s="57"/>
      <c r="AM69" s="46"/>
      <c r="AN69" s="54"/>
      <c r="AP69" s="65"/>
      <c r="AQ69" s="8">
        <v>2260</v>
      </c>
      <c r="AR69" s="8">
        <f t="shared" si="16"/>
        <v>1695</v>
      </c>
      <c r="AS69" s="8">
        <f t="shared" si="16"/>
        <v>1440.75</v>
      </c>
      <c r="AT69" s="8">
        <f t="shared" si="16"/>
        <v>1296.675</v>
      </c>
      <c r="AU69" s="8">
        <f t="shared" si="16"/>
        <v>1167.0075</v>
      </c>
      <c r="AV69" s="8">
        <f t="shared" si="16"/>
        <v>1073.6469</v>
      </c>
      <c r="AW69" s="8">
        <f t="shared" si="16"/>
        <v>987.755148</v>
      </c>
      <c r="AX69" s="8">
        <f t="shared" si="16"/>
        <v>908.73473616</v>
      </c>
      <c r="AY69" s="8">
        <f t="shared" si="16"/>
        <v>836.0359572672</v>
      </c>
      <c r="AZ69" s="8">
        <f t="shared" si="16"/>
        <v>769.1530806858241</v>
      </c>
      <c r="BA69" s="8">
        <f t="shared" si="16"/>
        <v>738.3869574583911</v>
      </c>
      <c r="BB69" s="8">
        <f t="shared" si="16"/>
        <v>708.8514791600554</v>
      </c>
      <c r="BC69" s="8">
        <f t="shared" si="16"/>
        <v>680.4974199936531</v>
      </c>
      <c r="BD69" s="8">
        <f t="shared" si="16"/>
        <v>653.277523193907</v>
      </c>
      <c r="BE69" s="8">
        <f t="shared" si="16"/>
        <v>627.1464222661507</v>
      </c>
      <c r="BF69" s="8">
        <f t="shared" si="16"/>
        <v>608.3320295981662</v>
      </c>
      <c r="BG69" s="8">
        <f t="shared" si="16"/>
        <v>590.0820687102212</v>
      </c>
      <c r="BH69" s="8">
        <f t="shared" si="16"/>
        <v>572.3796066489145</v>
      </c>
      <c r="BI69" s="8">
        <f t="shared" si="16"/>
        <v>555.2082184494471</v>
      </c>
      <c r="BJ69" s="8">
        <f t="shared" si="16"/>
        <v>538.5519718959637</v>
      </c>
      <c r="BL69" s="57"/>
      <c r="BM69" s="46"/>
      <c r="BN69" s="54"/>
      <c r="BP69" s="65"/>
      <c r="BQ69" s="8">
        <v>3200</v>
      </c>
      <c r="BR69" s="8">
        <f t="shared" si="17"/>
        <v>2880</v>
      </c>
      <c r="BS69" s="8">
        <f t="shared" si="17"/>
        <v>2592</v>
      </c>
      <c r="BT69" s="8">
        <f t="shared" si="17"/>
        <v>2462.4</v>
      </c>
      <c r="BU69" s="8">
        <f t="shared" si="17"/>
        <v>2339.28</v>
      </c>
      <c r="BV69" s="8">
        <f t="shared" si="17"/>
        <v>2245.7088</v>
      </c>
      <c r="BW69" s="8">
        <f t="shared" si="17"/>
        <v>2155.880448</v>
      </c>
      <c r="BX69" s="8">
        <f t="shared" si="17"/>
        <v>2069.6452300799997</v>
      </c>
      <c r="BY69" s="8">
        <f t="shared" si="17"/>
        <v>1986.8594208767997</v>
      </c>
      <c r="BZ69" s="8">
        <f t="shared" si="17"/>
        <v>1907.3850440417277</v>
      </c>
      <c r="CA69" s="8">
        <f t="shared" si="17"/>
        <v>1869.237343160893</v>
      </c>
      <c r="CB69" s="8">
        <f t="shared" si="17"/>
        <v>1831.852596297675</v>
      </c>
      <c r="CC69" s="8">
        <f t="shared" si="17"/>
        <v>1795.2155443717215</v>
      </c>
      <c r="CD69" s="8">
        <f t="shared" si="17"/>
        <v>1759.311233484287</v>
      </c>
      <c r="CE69" s="8">
        <f t="shared" si="17"/>
        <v>1724.1250088146012</v>
      </c>
      <c r="CF69" s="8">
        <f t="shared" si="17"/>
        <v>1689.6425086383092</v>
      </c>
      <c r="CG69" s="8">
        <f t="shared" si="17"/>
        <v>1655.849658465543</v>
      </c>
      <c r="CH69" s="8">
        <f t="shared" si="17"/>
        <v>1622.732665296232</v>
      </c>
      <c r="CI69" s="8">
        <f t="shared" si="17"/>
        <v>1590.2780119903073</v>
      </c>
      <c r="CJ69" s="8">
        <f t="shared" si="17"/>
        <v>1558.472451750501</v>
      </c>
      <c r="CL69" s="57"/>
      <c r="CM69" s="46"/>
    </row>
    <row r="70" spans="1:91" ht="15">
      <c r="A70" s="6"/>
      <c r="D70" s="10" t="s">
        <v>4</v>
      </c>
      <c r="E70" s="55" t="s">
        <v>26</v>
      </c>
      <c r="F70" s="63"/>
      <c r="G70" s="63"/>
      <c r="H70" s="63"/>
      <c r="I70" s="63"/>
      <c r="J70" s="64"/>
      <c r="K70" s="65"/>
      <c r="L70" s="65"/>
      <c r="M70" s="65"/>
      <c r="N70" s="65"/>
      <c r="O70" s="65"/>
      <c r="P70" s="65"/>
      <c r="Q70" s="8">
        <v>1699.5</v>
      </c>
      <c r="R70" s="8">
        <f t="shared" si="15"/>
        <v>1189.6499999999999</v>
      </c>
      <c r="S70" s="8">
        <f t="shared" si="15"/>
        <v>892.2375</v>
      </c>
      <c r="T70" s="8">
        <f t="shared" si="15"/>
        <v>758.4018749999999</v>
      </c>
      <c r="U70" s="8">
        <f t="shared" si="15"/>
        <v>644.6415937499999</v>
      </c>
      <c r="V70" s="8">
        <f t="shared" si="15"/>
        <v>580.1774343749998</v>
      </c>
      <c r="W70" s="8">
        <f t="shared" si="15"/>
        <v>522.1596909374999</v>
      </c>
      <c r="X70" s="8">
        <f t="shared" si="15"/>
        <v>469.9437218437499</v>
      </c>
      <c r="Y70" s="8">
        <f t="shared" si="15"/>
        <v>422.94934965937495</v>
      </c>
      <c r="Z70" s="8">
        <f t="shared" si="15"/>
        <v>380.65441469343745</v>
      </c>
      <c r="AA70" s="8">
        <f t="shared" si="15"/>
        <v>361.62169395876555</v>
      </c>
      <c r="AB70" s="8">
        <f t="shared" si="15"/>
        <v>343.54060926082724</v>
      </c>
      <c r="AC70" s="8">
        <f t="shared" si="15"/>
        <v>326.36357879778586</v>
      </c>
      <c r="AD70" s="8">
        <f t="shared" si="15"/>
        <v>310.04539985789654</v>
      </c>
      <c r="AE70" s="8">
        <f t="shared" si="15"/>
        <v>294.5431298650017</v>
      </c>
      <c r="AF70" s="8">
        <f t="shared" si="15"/>
        <v>285.7068359690516</v>
      </c>
      <c r="AG70" s="8">
        <f t="shared" si="15"/>
        <v>277.13563088998006</v>
      </c>
      <c r="AH70" s="8">
        <f t="shared" si="15"/>
        <v>268.82156196328066</v>
      </c>
      <c r="AI70" s="8">
        <f t="shared" si="15"/>
        <v>260.75691510438224</v>
      </c>
      <c r="AJ70" s="8">
        <f t="shared" si="15"/>
        <v>252.93420765125077</v>
      </c>
      <c r="AL70" s="57"/>
      <c r="AM70" s="46"/>
      <c r="AN70" s="54"/>
      <c r="AP70" s="65"/>
      <c r="AQ70" s="8">
        <v>2260</v>
      </c>
      <c r="AR70" s="8">
        <f t="shared" si="16"/>
        <v>1695</v>
      </c>
      <c r="AS70" s="8">
        <f t="shared" si="16"/>
        <v>1440.75</v>
      </c>
      <c r="AT70" s="8">
        <f t="shared" si="16"/>
        <v>1296.675</v>
      </c>
      <c r="AU70" s="8">
        <f t="shared" si="16"/>
        <v>1167.0075</v>
      </c>
      <c r="AV70" s="8">
        <f t="shared" si="16"/>
        <v>1073.6469</v>
      </c>
      <c r="AW70" s="8">
        <f t="shared" si="16"/>
        <v>987.755148</v>
      </c>
      <c r="AX70" s="8">
        <f t="shared" si="16"/>
        <v>908.73473616</v>
      </c>
      <c r="AY70" s="8">
        <f t="shared" si="16"/>
        <v>836.0359572672</v>
      </c>
      <c r="AZ70" s="8">
        <f t="shared" si="16"/>
        <v>769.1530806858241</v>
      </c>
      <c r="BA70" s="8">
        <f t="shared" si="16"/>
        <v>738.3869574583911</v>
      </c>
      <c r="BB70" s="8">
        <f t="shared" si="16"/>
        <v>708.8514791600554</v>
      </c>
      <c r="BC70" s="8">
        <f t="shared" si="16"/>
        <v>680.4974199936531</v>
      </c>
      <c r="BD70" s="8">
        <f t="shared" si="16"/>
        <v>653.277523193907</v>
      </c>
      <c r="BE70" s="8">
        <f t="shared" si="16"/>
        <v>627.1464222661507</v>
      </c>
      <c r="BF70" s="8">
        <f t="shared" si="16"/>
        <v>608.3320295981662</v>
      </c>
      <c r="BG70" s="8">
        <f t="shared" si="16"/>
        <v>590.0820687102212</v>
      </c>
      <c r="BH70" s="8">
        <f t="shared" si="16"/>
        <v>572.3796066489145</v>
      </c>
      <c r="BI70" s="8">
        <f t="shared" si="16"/>
        <v>555.2082184494471</v>
      </c>
      <c r="BJ70" s="8">
        <f t="shared" si="16"/>
        <v>538.5519718959637</v>
      </c>
      <c r="BL70" s="57"/>
      <c r="BM70" s="46"/>
      <c r="BN70" s="54"/>
      <c r="BP70" s="65"/>
      <c r="BQ70" s="8">
        <v>3200</v>
      </c>
      <c r="BR70" s="8">
        <f t="shared" si="17"/>
        <v>2880</v>
      </c>
      <c r="BS70" s="8">
        <f t="shared" si="17"/>
        <v>2592</v>
      </c>
      <c r="BT70" s="8">
        <f t="shared" si="17"/>
        <v>2462.4</v>
      </c>
      <c r="BU70" s="8">
        <f t="shared" si="17"/>
        <v>2339.28</v>
      </c>
      <c r="BV70" s="8">
        <f t="shared" si="17"/>
        <v>2245.7088</v>
      </c>
      <c r="BW70" s="8">
        <f t="shared" si="17"/>
        <v>2155.880448</v>
      </c>
      <c r="BX70" s="8">
        <f t="shared" si="17"/>
        <v>2069.6452300799997</v>
      </c>
      <c r="BY70" s="8">
        <f t="shared" si="17"/>
        <v>1986.8594208767997</v>
      </c>
      <c r="BZ70" s="8">
        <f t="shared" si="17"/>
        <v>1907.3850440417277</v>
      </c>
      <c r="CA70" s="8">
        <f t="shared" si="17"/>
        <v>1869.237343160893</v>
      </c>
      <c r="CB70" s="8">
        <f t="shared" si="17"/>
        <v>1831.852596297675</v>
      </c>
      <c r="CC70" s="8">
        <f t="shared" si="17"/>
        <v>1795.2155443717215</v>
      </c>
      <c r="CD70" s="8">
        <f t="shared" si="17"/>
        <v>1759.311233484287</v>
      </c>
      <c r="CE70" s="8">
        <f t="shared" si="17"/>
        <v>1724.1250088146012</v>
      </c>
      <c r="CF70" s="8">
        <f t="shared" si="17"/>
        <v>1689.6425086383092</v>
      </c>
      <c r="CG70" s="8">
        <f t="shared" si="17"/>
        <v>1655.849658465543</v>
      </c>
      <c r="CH70" s="8">
        <f t="shared" si="17"/>
        <v>1622.732665296232</v>
      </c>
      <c r="CI70" s="8">
        <f t="shared" si="17"/>
        <v>1590.2780119903073</v>
      </c>
      <c r="CJ70" s="8">
        <f t="shared" si="17"/>
        <v>1558.472451750501</v>
      </c>
      <c r="CL70" s="57"/>
      <c r="CM70" s="46"/>
    </row>
    <row r="71" spans="1:91" ht="15">
      <c r="A71" s="6"/>
      <c r="D71" s="10" t="s">
        <v>4</v>
      </c>
      <c r="E71" s="55" t="s">
        <v>27</v>
      </c>
      <c r="F71" s="63"/>
      <c r="G71" s="63"/>
      <c r="H71" s="63"/>
      <c r="I71" s="63"/>
      <c r="J71" s="65"/>
      <c r="K71" s="65"/>
      <c r="L71" s="65"/>
      <c r="M71" s="65"/>
      <c r="N71" s="65"/>
      <c r="O71" s="65"/>
      <c r="P71" s="65"/>
      <c r="Q71" s="8">
        <v>1400</v>
      </c>
      <c r="R71" s="8">
        <f t="shared" si="15"/>
        <v>979.9999999999999</v>
      </c>
      <c r="S71" s="8">
        <f t="shared" si="15"/>
        <v>734.9999999999999</v>
      </c>
      <c r="T71" s="8">
        <f t="shared" si="15"/>
        <v>624.7499999999999</v>
      </c>
      <c r="U71" s="8">
        <f t="shared" si="15"/>
        <v>531.0374999999999</v>
      </c>
      <c r="V71" s="8">
        <f t="shared" si="15"/>
        <v>477.9337499999999</v>
      </c>
      <c r="W71" s="8">
        <f t="shared" si="15"/>
        <v>430.14037499999995</v>
      </c>
      <c r="X71" s="8">
        <f t="shared" si="15"/>
        <v>387.1263375</v>
      </c>
      <c r="Y71" s="8">
        <f t="shared" si="15"/>
        <v>348.41370374999997</v>
      </c>
      <c r="Z71" s="8">
        <f t="shared" si="15"/>
        <v>313.57233337499997</v>
      </c>
      <c r="AA71" s="8">
        <f t="shared" si="15"/>
        <v>297.89371670624996</v>
      </c>
      <c r="AB71" s="8">
        <f t="shared" si="15"/>
        <v>282.9990308709375</v>
      </c>
      <c r="AC71" s="8">
        <f t="shared" si="15"/>
        <v>268.8490793273906</v>
      </c>
      <c r="AD71" s="8">
        <f t="shared" si="15"/>
        <v>255.40662536102104</v>
      </c>
      <c r="AE71" s="8">
        <f t="shared" si="15"/>
        <v>242.63629409297</v>
      </c>
      <c r="AF71" s="8">
        <f t="shared" si="15"/>
        <v>235.35720527018088</v>
      </c>
      <c r="AG71" s="8">
        <f t="shared" si="15"/>
        <v>228.29648911207545</v>
      </c>
      <c r="AH71" s="8">
        <f t="shared" si="15"/>
        <v>221.44759443871317</v>
      </c>
      <c r="AI71" s="8">
        <f t="shared" si="15"/>
        <v>214.80416660555176</v>
      </c>
      <c r="AJ71" s="8">
        <f t="shared" si="15"/>
        <v>208.3600416073852</v>
      </c>
      <c r="AL71" s="57"/>
      <c r="AM71" s="46"/>
      <c r="AN71" s="54"/>
      <c r="AP71" s="65"/>
      <c r="AQ71" s="8">
        <v>1648.2842857142855</v>
      </c>
      <c r="AR71" s="8">
        <f t="shared" si="16"/>
        <v>1236.213214285714</v>
      </c>
      <c r="AS71" s="8">
        <f t="shared" si="16"/>
        <v>1050.7812321428569</v>
      </c>
      <c r="AT71" s="8">
        <f t="shared" si="16"/>
        <v>945.7031089285712</v>
      </c>
      <c r="AU71" s="8">
        <f t="shared" si="16"/>
        <v>851.132798035714</v>
      </c>
      <c r="AV71" s="8">
        <f t="shared" si="16"/>
        <v>783.0421741928569</v>
      </c>
      <c r="AW71" s="8">
        <f t="shared" si="16"/>
        <v>720.3988002574284</v>
      </c>
      <c r="AX71" s="8">
        <f t="shared" si="16"/>
        <v>662.7668962368342</v>
      </c>
      <c r="AY71" s="8">
        <f t="shared" si="16"/>
        <v>609.7455445378876</v>
      </c>
      <c r="AZ71" s="8">
        <f t="shared" si="16"/>
        <v>560.9659009748566</v>
      </c>
      <c r="BA71" s="8">
        <f t="shared" si="16"/>
        <v>538.5272649358623</v>
      </c>
      <c r="BB71" s="8">
        <f t="shared" si="16"/>
        <v>516.9861743384278</v>
      </c>
      <c r="BC71" s="8">
        <f t="shared" si="16"/>
        <v>496.3067273648906</v>
      </c>
      <c r="BD71" s="8">
        <f t="shared" si="16"/>
        <v>476.45445827029494</v>
      </c>
      <c r="BE71" s="8">
        <f t="shared" si="16"/>
        <v>457.3962799394831</v>
      </c>
      <c r="BF71" s="8">
        <f t="shared" si="16"/>
        <v>443.67439154129863</v>
      </c>
      <c r="BG71" s="8">
        <f t="shared" si="16"/>
        <v>430.36415979505966</v>
      </c>
      <c r="BH71" s="8">
        <f t="shared" si="16"/>
        <v>417.4532350012079</v>
      </c>
      <c r="BI71" s="8">
        <f t="shared" si="16"/>
        <v>404.9296379511716</v>
      </c>
      <c r="BJ71" s="8">
        <f t="shared" si="16"/>
        <v>392.78174881263647</v>
      </c>
      <c r="BL71" s="57"/>
      <c r="BM71" s="46"/>
      <c r="BN71" s="54"/>
      <c r="BP71" s="65"/>
      <c r="BQ71" s="8">
        <v>2200</v>
      </c>
      <c r="BR71" s="8">
        <f t="shared" si="17"/>
        <v>1980</v>
      </c>
      <c r="BS71" s="8">
        <f t="shared" si="17"/>
        <v>1782</v>
      </c>
      <c r="BT71" s="8">
        <f t="shared" si="17"/>
        <v>1692.8999999999999</v>
      </c>
      <c r="BU71" s="8">
        <f t="shared" si="17"/>
        <v>1608.2549999999999</v>
      </c>
      <c r="BV71" s="8">
        <f t="shared" si="17"/>
        <v>1543.9247999999998</v>
      </c>
      <c r="BW71" s="8">
        <f t="shared" si="17"/>
        <v>1482.1678079999997</v>
      </c>
      <c r="BX71" s="8">
        <f t="shared" si="17"/>
        <v>1422.8810956799996</v>
      </c>
      <c r="BY71" s="8">
        <f t="shared" si="17"/>
        <v>1365.9658518527995</v>
      </c>
      <c r="BZ71" s="8">
        <f t="shared" si="17"/>
        <v>1311.3272177786873</v>
      </c>
      <c r="CA71" s="8">
        <f t="shared" si="17"/>
        <v>1285.1006734231134</v>
      </c>
      <c r="CB71" s="8">
        <f t="shared" si="17"/>
        <v>1259.398659954651</v>
      </c>
      <c r="CC71" s="8">
        <f t="shared" si="17"/>
        <v>1234.210686755558</v>
      </c>
      <c r="CD71" s="8">
        <f t="shared" si="17"/>
        <v>1209.526473020447</v>
      </c>
      <c r="CE71" s="8">
        <f t="shared" si="17"/>
        <v>1185.335943560038</v>
      </c>
      <c r="CF71" s="8">
        <f t="shared" si="17"/>
        <v>1161.6292246888372</v>
      </c>
      <c r="CG71" s="8">
        <f t="shared" si="17"/>
        <v>1138.3966401950604</v>
      </c>
      <c r="CH71" s="8">
        <f t="shared" si="17"/>
        <v>1115.6287073911592</v>
      </c>
      <c r="CI71" s="8">
        <f t="shared" si="17"/>
        <v>1093.316133243336</v>
      </c>
      <c r="CJ71" s="8">
        <f t="shared" si="17"/>
        <v>1071.4498105784694</v>
      </c>
      <c r="CL71" s="57"/>
      <c r="CM71" s="46"/>
    </row>
    <row r="72" spans="1:91" ht="15">
      <c r="A72" s="6"/>
      <c r="D72" s="10" t="s">
        <v>4</v>
      </c>
      <c r="E72" s="55" t="s">
        <v>28</v>
      </c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8">
        <v>1400</v>
      </c>
      <c r="R72" s="8">
        <f t="shared" si="15"/>
        <v>979.9999999999999</v>
      </c>
      <c r="S72" s="8">
        <f t="shared" si="15"/>
        <v>734.9999999999999</v>
      </c>
      <c r="T72" s="8">
        <f t="shared" si="15"/>
        <v>624.7499999999999</v>
      </c>
      <c r="U72" s="8">
        <f t="shared" si="15"/>
        <v>531.0374999999999</v>
      </c>
      <c r="V72" s="8">
        <f t="shared" si="15"/>
        <v>477.9337499999999</v>
      </c>
      <c r="W72" s="8">
        <f t="shared" si="15"/>
        <v>430.14037499999995</v>
      </c>
      <c r="X72" s="8">
        <f t="shared" si="15"/>
        <v>387.1263375</v>
      </c>
      <c r="Y72" s="8">
        <f t="shared" si="15"/>
        <v>348.41370374999997</v>
      </c>
      <c r="Z72" s="8">
        <f t="shared" si="15"/>
        <v>313.57233337499997</v>
      </c>
      <c r="AA72" s="8">
        <f t="shared" si="15"/>
        <v>297.89371670624996</v>
      </c>
      <c r="AB72" s="8">
        <f t="shared" si="15"/>
        <v>282.9990308709375</v>
      </c>
      <c r="AC72" s="8">
        <f t="shared" si="15"/>
        <v>268.8490793273906</v>
      </c>
      <c r="AD72" s="8">
        <f t="shared" si="15"/>
        <v>255.40662536102104</v>
      </c>
      <c r="AE72" s="8">
        <f t="shared" si="15"/>
        <v>242.63629409297</v>
      </c>
      <c r="AF72" s="8">
        <f t="shared" si="15"/>
        <v>235.35720527018088</v>
      </c>
      <c r="AG72" s="8">
        <f t="shared" si="15"/>
        <v>228.29648911207545</v>
      </c>
      <c r="AH72" s="8">
        <f t="shared" si="15"/>
        <v>221.44759443871317</v>
      </c>
      <c r="AI72" s="8">
        <f t="shared" si="15"/>
        <v>214.80416660555176</v>
      </c>
      <c r="AJ72" s="8">
        <f t="shared" si="15"/>
        <v>208.3600416073852</v>
      </c>
      <c r="AL72" s="57"/>
      <c r="AM72" s="46"/>
      <c r="AN72" s="54"/>
      <c r="AP72" s="65"/>
      <c r="AQ72" s="8">
        <v>1648.2842857142855</v>
      </c>
      <c r="AR72" s="8">
        <f t="shared" si="16"/>
        <v>1236.213214285714</v>
      </c>
      <c r="AS72" s="8">
        <f t="shared" si="16"/>
        <v>1050.7812321428569</v>
      </c>
      <c r="AT72" s="8">
        <f t="shared" si="16"/>
        <v>945.7031089285712</v>
      </c>
      <c r="AU72" s="8">
        <f t="shared" si="16"/>
        <v>851.132798035714</v>
      </c>
      <c r="AV72" s="8">
        <f t="shared" si="16"/>
        <v>783.0421741928569</v>
      </c>
      <c r="AW72" s="8">
        <f t="shared" si="16"/>
        <v>720.3988002574284</v>
      </c>
      <c r="AX72" s="8">
        <f t="shared" si="16"/>
        <v>662.7668962368342</v>
      </c>
      <c r="AY72" s="8">
        <f t="shared" si="16"/>
        <v>609.7455445378876</v>
      </c>
      <c r="AZ72" s="8">
        <f t="shared" si="16"/>
        <v>560.9659009748566</v>
      </c>
      <c r="BA72" s="8">
        <f t="shared" si="16"/>
        <v>538.5272649358623</v>
      </c>
      <c r="BB72" s="8">
        <f t="shared" si="16"/>
        <v>516.9861743384278</v>
      </c>
      <c r="BC72" s="8">
        <f t="shared" si="16"/>
        <v>496.3067273648906</v>
      </c>
      <c r="BD72" s="8">
        <f t="shared" si="16"/>
        <v>476.45445827029494</v>
      </c>
      <c r="BE72" s="8">
        <f t="shared" si="16"/>
        <v>457.3962799394831</v>
      </c>
      <c r="BF72" s="8">
        <f t="shared" si="16"/>
        <v>443.67439154129863</v>
      </c>
      <c r="BG72" s="8">
        <f t="shared" si="16"/>
        <v>430.36415979505966</v>
      </c>
      <c r="BH72" s="8">
        <f t="shared" si="16"/>
        <v>417.4532350012079</v>
      </c>
      <c r="BI72" s="8">
        <f t="shared" si="16"/>
        <v>404.9296379511716</v>
      </c>
      <c r="BJ72" s="8">
        <f t="shared" si="16"/>
        <v>392.78174881263647</v>
      </c>
      <c r="BL72" s="57"/>
      <c r="BM72" s="46"/>
      <c r="BN72" s="54"/>
      <c r="BP72" s="65"/>
      <c r="BQ72" s="8">
        <v>2200</v>
      </c>
      <c r="BR72" s="8">
        <f t="shared" si="17"/>
        <v>1980</v>
      </c>
      <c r="BS72" s="8">
        <f t="shared" si="17"/>
        <v>1782</v>
      </c>
      <c r="BT72" s="8">
        <f t="shared" si="17"/>
        <v>1692.8999999999999</v>
      </c>
      <c r="BU72" s="8">
        <f t="shared" si="17"/>
        <v>1608.2549999999999</v>
      </c>
      <c r="BV72" s="8">
        <f t="shared" si="17"/>
        <v>1543.9247999999998</v>
      </c>
      <c r="BW72" s="8">
        <f t="shared" si="17"/>
        <v>1482.1678079999997</v>
      </c>
      <c r="BX72" s="8">
        <f t="shared" si="17"/>
        <v>1422.8810956799996</v>
      </c>
      <c r="BY72" s="8">
        <f t="shared" si="17"/>
        <v>1365.9658518527995</v>
      </c>
      <c r="BZ72" s="8">
        <f t="shared" si="17"/>
        <v>1311.3272177786873</v>
      </c>
      <c r="CA72" s="8">
        <f t="shared" si="17"/>
        <v>1285.1006734231134</v>
      </c>
      <c r="CB72" s="8">
        <f t="shared" si="17"/>
        <v>1259.398659954651</v>
      </c>
      <c r="CC72" s="8">
        <f t="shared" si="17"/>
        <v>1234.210686755558</v>
      </c>
      <c r="CD72" s="8">
        <f t="shared" si="17"/>
        <v>1209.526473020447</v>
      </c>
      <c r="CE72" s="8">
        <f t="shared" si="17"/>
        <v>1185.335943560038</v>
      </c>
      <c r="CF72" s="8">
        <f t="shared" si="17"/>
        <v>1161.6292246888372</v>
      </c>
      <c r="CG72" s="8">
        <f t="shared" si="17"/>
        <v>1138.3966401950604</v>
      </c>
      <c r="CH72" s="8">
        <f t="shared" si="17"/>
        <v>1115.6287073911592</v>
      </c>
      <c r="CI72" s="8">
        <f t="shared" si="17"/>
        <v>1093.316133243336</v>
      </c>
      <c r="CJ72" s="8">
        <f t="shared" si="17"/>
        <v>1071.4498105784694</v>
      </c>
      <c r="CL72" s="57"/>
      <c r="CM72" s="46"/>
    </row>
    <row r="73" spans="1:91" ht="15">
      <c r="A73" s="6"/>
      <c r="D73" s="10" t="s">
        <v>4</v>
      </c>
      <c r="E73" s="55" t="s">
        <v>31</v>
      </c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8">
        <v>1100</v>
      </c>
      <c r="R73" s="8">
        <f t="shared" si="15"/>
        <v>770</v>
      </c>
      <c r="S73" s="8">
        <f t="shared" si="15"/>
        <v>577.5</v>
      </c>
      <c r="T73" s="8">
        <f t="shared" si="15"/>
        <v>490.875</v>
      </c>
      <c r="U73" s="8">
        <f t="shared" si="15"/>
        <v>417.24375</v>
      </c>
      <c r="V73" s="8">
        <f t="shared" si="15"/>
        <v>375.51937499999997</v>
      </c>
      <c r="W73" s="8">
        <f t="shared" si="15"/>
        <v>337.96743749999996</v>
      </c>
      <c r="X73" s="8">
        <f t="shared" si="15"/>
        <v>304.17069375</v>
      </c>
      <c r="Y73" s="8">
        <f t="shared" si="15"/>
        <v>273.753624375</v>
      </c>
      <c r="Z73" s="8">
        <f t="shared" si="15"/>
        <v>246.3782619375</v>
      </c>
      <c r="AA73" s="8">
        <f t="shared" si="15"/>
        <v>234.059348840625</v>
      </c>
      <c r="AB73" s="8">
        <f t="shared" si="15"/>
        <v>222.35638139859375</v>
      </c>
      <c r="AC73" s="8">
        <f t="shared" si="15"/>
        <v>211.23856232866405</v>
      </c>
      <c r="AD73" s="8">
        <f t="shared" si="15"/>
        <v>200.67663421223082</v>
      </c>
      <c r="AE73" s="8">
        <f t="shared" si="15"/>
        <v>190.6428025016193</v>
      </c>
      <c r="AF73" s="8">
        <f t="shared" si="15"/>
        <v>184.9235184265707</v>
      </c>
      <c r="AG73" s="8">
        <f t="shared" si="15"/>
        <v>179.37581287377358</v>
      </c>
      <c r="AH73" s="8">
        <f t="shared" si="15"/>
        <v>173.99453848756036</v>
      </c>
      <c r="AI73" s="8">
        <f t="shared" si="15"/>
        <v>168.77470233293354</v>
      </c>
      <c r="AJ73" s="8">
        <f t="shared" si="15"/>
        <v>163.71146126294553</v>
      </c>
      <c r="AL73" s="57"/>
      <c r="AM73" s="46"/>
      <c r="AN73" s="54"/>
      <c r="AP73" s="65"/>
      <c r="AQ73" s="8">
        <v>1300</v>
      </c>
      <c r="AR73" s="8">
        <f t="shared" si="16"/>
        <v>975</v>
      </c>
      <c r="AS73" s="8">
        <f t="shared" si="16"/>
        <v>828.75</v>
      </c>
      <c r="AT73" s="8">
        <f t="shared" si="16"/>
        <v>745.875</v>
      </c>
      <c r="AU73" s="8">
        <f t="shared" si="16"/>
        <v>671.2875</v>
      </c>
      <c r="AV73" s="8">
        <f t="shared" si="16"/>
        <v>617.5845</v>
      </c>
      <c r="AW73" s="8">
        <f t="shared" si="16"/>
        <v>568.1777400000001</v>
      </c>
      <c r="AX73" s="8">
        <f t="shared" si="16"/>
        <v>522.7235208000001</v>
      </c>
      <c r="AY73" s="8">
        <f t="shared" si="16"/>
        <v>480.9056391360001</v>
      </c>
      <c r="AZ73" s="8">
        <f t="shared" si="16"/>
        <v>442.4331880051201</v>
      </c>
      <c r="BA73" s="8">
        <f t="shared" si="16"/>
        <v>424.7358604849153</v>
      </c>
      <c r="BB73" s="8">
        <f t="shared" si="16"/>
        <v>407.7464260655187</v>
      </c>
      <c r="BC73" s="8">
        <f t="shared" si="16"/>
        <v>391.4365690228979</v>
      </c>
      <c r="BD73" s="8">
        <f t="shared" si="16"/>
        <v>375.779106261982</v>
      </c>
      <c r="BE73" s="8">
        <f t="shared" si="16"/>
        <v>360.7479420115027</v>
      </c>
      <c r="BF73" s="8">
        <f t="shared" si="16"/>
        <v>349.9255037511576</v>
      </c>
      <c r="BG73" s="8">
        <f t="shared" si="16"/>
        <v>339.4277386386228</v>
      </c>
      <c r="BH73" s="8">
        <f t="shared" si="16"/>
        <v>329.24490647946413</v>
      </c>
      <c r="BI73" s="8">
        <f t="shared" si="16"/>
        <v>319.3675592850802</v>
      </c>
      <c r="BJ73" s="8">
        <f t="shared" si="16"/>
        <v>309.78653250652775</v>
      </c>
      <c r="BL73" s="57"/>
      <c r="BM73" s="46"/>
      <c r="BN73" s="54"/>
      <c r="BP73" s="65"/>
      <c r="BQ73" s="8">
        <v>2100</v>
      </c>
      <c r="BR73" s="8">
        <f t="shared" si="17"/>
        <v>1890</v>
      </c>
      <c r="BS73" s="8">
        <f t="shared" si="17"/>
        <v>1701</v>
      </c>
      <c r="BT73" s="8">
        <f t="shared" si="17"/>
        <v>1615.9499999999998</v>
      </c>
      <c r="BU73" s="8">
        <f t="shared" si="17"/>
        <v>1535.1524999999997</v>
      </c>
      <c r="BV73" s="8">
        <f t="shared" si="17"/>
        <v>1473.7463999999995</v>
      </c>
      <c r="BW73" s="8">
        <f t="shared" si="17"/>
        <v>1414.7965439999996</v>
      </c>
      <c r="BX73" s="8">
        <f t="shared" si="17"/>
        <v>1358.2046822399996</v>
      </c>
      <c r="BY73" s="8">
        <f t="shared" si="17"/>
        <v>1303.8764949503995</v>
      </c>
      <c r="BZ73" s="8">
        <f t="shared" si="17"/>
        <v>1251.7214351523835</v>
      </c>
      <c r="CA73" s="8">
        <f t="shared" si="17"/>
        <v>1226.6870064493357</v>
      </c>
      <c r="CB73" s="8">
        <f t="shared" si="17"/>
        <v>1202.153266320349</v>
      </c>
      <c r="CC73" s="8">
        <f t="shared" si="17"/>
        <v>1178.110200993942</v>
      </c>
      <c r="CD73" s="8">
        <f t="shared" si="17"/>
        <v>1154.5479969740632</v>
      </c>
      <c r="CE73" s="8">
        <f t="shared" si="17"/>
        <v>1131.4570370345818</v>
      </c>
      <c r="CF73" s="8">
        <f t="shared" si="17"/>
        <v>1108.8278962938903</v>
      </c>
      <c r="CG73" s="8">
        <f t="shared" si="17"/>
        <v>1086.6513383680124</v>
      </c>
      <c r="CH73" s="8">
        <f t="shared" si="17"/>
        <v>1064.918311600652</v>
      </c>
      <c r="CI73" s="8">
        <f t="shared" si="17"/>
        <v>1043.619945368639</v>
      </c>
      <c r="CJ73" s="8">
        <f t="shared" si="17"/>
        <v>1022.7475464612662</v>
      </c>
      <c r="CL73" s="57"/>
      <c r="CM73" s="46"/>
    </row>
    <row r="74" spans="1:91" ht="15">
      <c r="A74" s="6"/>
      <c r="D74" s="10" t="s">
        <v>4</v>
      </c>
      <c r="E74" s="55" t="s">
        <v>33</v>
      </c>
      <c r="F74" s="63"/>
      <c r="G74" s="63"/>
      <c r="H74" s="63"/>
      <c r="I74" s="63"/>
      <c r="J74" s="65"/>
      <c r="K74" s="65"/>
      <c r="L74" s="65"/>
      <c r="M74" s="65"/>
      <c r="N74" s="65"/>
      <c r="O74" s="65"/>
      <c r="P74" s="65"/>
      <c r="Q74" s="8">
        <v>1100</v>
      </c>
      <c r="R74" s="8">
        <f t="shared" si="15"/>
        <v>770</v>
      </c>
      <c r="S74" s="8">
        <f t="shared" si="15"/>
        <v>577.5</v>
      </c>
      <c r="T74" s="8">
        <f t="shared" si="15"/>
        <v>490.875</v>
      </c>
      <c r="U74" s="8">
        <f t="shared" si="15"/>
        <v>417.24375</v>
      </c>
      <c r="V74" s="8">
        <f t="shared" si="15"/>
        <v>375.51937499999997</v>
      </c>
      <c r="W74" s="8">
        <f t="shared" si="15"/>
        <v>337.96743749999996</v>
      </c>
      <c r="X74" s="8">
        <f t="shared" si="15"/>
        <v>304.17069375</v>
      </c>
      <c r="Y74" s="8">
        <f t="shared" si="15"/>
        <v>273.753624375</v>
      </c>
      <c r="Z74" s="8">
        <f t="shared" si="15"/>
        <v>246.3782619375</v>
      </c>
      <c r="AA74" s="8">
        <f t="shared" si="15"/>
        <v>234.059348840625</v>
      </c>
      <c r="AB74" s="8">
        <f t="shared" si="15"/>
        <v>222.35638139859375</v>
      </c>
      <c r="AC74" s="8">
        <f t="shared" si="15"/>
        <v>211.23856232866405</v>
      </c>
      <c r="AD74" s="8">
        <f t="shared" si="15"/>
        <v>200.67663421223082</v>
      </c>
      <c r="AE74" s="8">
        <f t="shared" si="15"/>
        <v>190.6428025016193</v>
      </c>
      <c r="AF74" s="8">
        <f t="shared" si="15"/>
        <v>184.9235184265707</v>
      </c>
      <c r="AG74" s="8">
        <f t="shared" si="15"/>
        <v>179.37581287377358</v>
      </c>
      <c r="AH74" s="8">
        <f t="shared" si="15"/>
        <v>173.99453848756036</v>
      </c>
      <c r="AI74" s="8">
        <f t="shared" si="15"/>
        <v>168.77470233293354</v>
      </c>
      <c r="AJ74" s="8">
        <f t="shared" si="15"/>
        <v>163.71146126294553</v>
      </c>
      <c r="AL74" s="57"/>
      <c r="AM74" s="46"/>
      <c r="AN74" s="54"/>
      <c r="AP74" s="65"/>
      <c r="AQ74" s="8">
        <v>1300</v>
      </c>
      <c r="AR74" s="8">
        <f t="shared" si="16"/>
        <v>975</v>
      </c>
      <c r="AS74" s="8">
        <f t="shared" si="16"/>
        <v>828.75</v>
      </c>
      <c r="AT74" s="8">
        <f t="shared" si="16"/>
        <v>745.875</v>
      </c>
      <c r="AU74" s="8">
        <f t="shared" si="16"/>
        <v>671.2875</v>
      </c>
      <c r="AV74" s="8">
        <f t="shared" si="16"/>
        <v>617.5845</v>
      </c>
      <c r="AW74" s="8">
        <f t="shared" si="16"/>
        <v>568.1777400000001</v>
      </c>
      <c r="AX74" s="8">
        <f t="shared" si="16"/>
        <v>522.7235208000001</v>
      </c>
      <c r="AY74" s="8">
        <f t="shared" si="16"/>
        <v>480.9056391360001</v>
      </c>
      <c r="AZ74" s="8">
        <f t="shared" si="16"/>
        <v>442.4331880051201</v>
      </c>
      <c r="BA74" s="8">
        <f t="shared" si="16"/>
        <v>424.7358604849153</v>
      </c>
      <c r="BB74" s="8">
        <f t="shared" si="16"/>
        <v>407.7464260655187</v>
      </c>
      <c r="BC74" s="8">
        <f t="shared" si="16"/>
        <v>391.4365690228979</v>
      </c>
      <c r="BD74" s="8">
        <f t="shared" si="16"/>
        <v>375.779106261982</v>
      </c>
      <c r="BE74" s="8">
        <f t="shared" si="16"/>
        <v>360.7479420115027</v>
      </c>
      <c r="BF74" s="8">
        <f t="shared" si="16"/>
        <v>349.9255037511576</v>
      </c>
      <c r="BG74" s="8">
        <f t="shared" si="16"/>
        <v>339.4277386386228</v>
      </c>
      <c r="BH74" s="8">
        <f t="shared" si="16"/>
        <v>329.24490647946413</v>
      </c>
      <c r="BI74" s="8">
        <f t="shared" si="16"/>
        <v>319.3675592850802</v>
      </c>
      <c r="BJ74" s="8">
        <f t="shared" si="16"/>
        <v>309.78653250652775</v>
      </c>
      <c r="BL74" s="57"/>
      <c r="BM74" s="46"/>
      <c r="BN74" s="54"/>
      <c r="BP74" s="65"/>
      <c r="BQ74" s="8">
        <v>2100</v>
      </c>
      <c r="BR74" s="8">
        <f t="shared" si="17"/>
        <v>1890</v>
      </c>
      <c r="BS74" s="8">
        <f t="shared" si="17"/>
        <v>1701</v>
      </c>
      <c r="BT74" s="8">
        <f t="shared" si="17"/>
        <v>1615.9499999999998</v>
      </c>
      <c r="BU74" s="8">
        <f t="shared" si="17"/>
        <v>1535.1524999999997</v>
      </c>
      <c r="BV74" s="8">
        <f t="shared" si="17"/>
        <v>1473.7463999999995</v>
      </c>
      <c r="BW74" s="8">
        <f t="shared" si="17"/>
        <v>1414.7965439999996</v>
      </c>
      <c r="BX74" s="8">
        <f t="shared" si="17"/>
        <v>1358.2046822399996</v>
      </c>
      <c r="BY74" s="8">
        <f t="shared" si="17"/>
        <v>1303.8764949503995</v>
      </c>
      <c r="BZ74" s="8">
        <f t="shared" si="17"/>
        <v>1251.7214351523835</v>
      </c>
      <c r="CA74" s="8">
        <f t="shared" si="17"/>
        <v>1226.6870064493357</v>
      </c>
      <c r="CB74" s="8">
        <f t="shared" si="17"/>
        <v>1202.153266320349</v>
      </c>
      <c r="CC74" s="8">
        <f t="shared" si="17"/>
        <v>1178.110200993942</v>
      </c>
      <c r="CD74" s="8">
        <f t="shared" si="17"/>
        <v>1154.5479969740632</v>
      </c>
      <c r="CE74" s="8">
        <f t="shared" si="17"/>
        <v>1131.4570370345818</v>
      </c>
      <c r="CF74" s="8">
        <f t="shared" si="17"/>
        <v>1108.8278962938903</v>
      </c>
      <c r="CG74" s="8">
        <f t="shared" si="17"/>
        <v>1086.6513383680124</v>
      </c>
      <c r="CH74" s="8">
        <f t="shared" si="17"/>
        <v>1064.918311600652</v>
      </c>
      <c r="CI74" s="8">
        <f t="shared" si="17"/>
        <v>1043.619945368639</v>
      </c>
      <c r="CJ74" s="8">
        <f t="shared" si="17"/>
        <v>1022.7475464612662</v>
      </c>
      <c r="CL74" s="57"/>
      <c r="CM74" s="46"/>
    </row>
    <row r="75" spans="1:91" ht="15">
      <c r="A75" s="6"/>
      <c r="D75" s="10" t="s">
        <v>4</v>
      </c>
      <c r="E75" s="55" t="s">
        <v>34</v>
      </c>
      <c r="F75" s="63"/>
      <c r="G75" s="63"/>
      <c r="H75" s="63"/>
      <c r="I75" s="63"/>
      <c r="J75" s="65"/>
      <c r="K75" s="65"/>
      <c r="L75" s="65"/>
      <c r="M75" s="65"/>
      <c r="N75" s="65"/>
      <c r="O75" s="65"/>
      <c r="P75" s="65"/>
      <c r="Q75" s="8">
        <v>1000</v>
      </c>
      <c r="R75" s="8">
        <f t="shared" si="15"/>
        <v>700</v>
      </c>
      <c r="S75" s="8">
        <f t="shared" si="15"/>
        <v>525</v>
      </c>
      <c r="T75" s="8">
        <f t="shared" si="15"/>
        <v>446.25</v>
      </c>
      <c r="U75" s="8">
        <f t="shared" si="15"/>
        <v>379.3125</v>
      </c>
      <c r="V75" s="8">
        <f t="shared" si="15"/>
        <v>341.38125</v>
      </c>
      <c r="W75" s="8">
        <f t="shared" si="15"/>
        <v>307.243125</v>
      </c>
      <c r="X75" s="8">
        <f t="shared" si="15"/>
        <v>276.5188125</v>
      </c>
      <c r="Y75" s="8">
        <f t="shared" si="15"/>
        <v>248.86693125000002</v>
      </c>
      <c r="Z75" s="8">
        <f t="shared" si="15"/>
        <v>223.98023812500003</v>
      </c>
      <c r="AA75" s="8">
        <f t="shared" si="15"/>
        <v>212.78122621875002</v>
      </c>
      <c r="AB75" s="8">
        <f t="shared" si="15"/>
        <v>202.14216490781251</v>
      </c>
      <c r="AC75" s="8">
        <f t="shared" si="15"/>
        <v>192.03505666242188</v>
      </c>
      <c r="AD75" s="8">
        <f t="shared" si="15"/>
        <v>182.43330382930077</v>
      </c>
      <c r="AE75" s="8">
        <f t="shared" si="15"/>
        <v>173.31163863783573</v>
      </c>
      <c r="AF75" s="8">
        <f t="shared" si="15"/>
        <v>168.11228947870066</v>
      </c>
      <c r="AG75" s="8">
        <f t="shared" si="15"/>
        <v>163.06892079433965</v>
      </c>
      <c r="AH75" s="8">
        <f t="shared" si="15"/>
        <v>158.17685317050945</v>
      </c>
      <c r="AI75" s="8">
        <f t="shared" si="15"/>
        <v>153.43154757539415</v>
      </c>
      <c r="AJ75" s="8">
        <f t="shared" si="15"/>
        <v>148.82860114813232</v>
      </c>
      <c r="AL75" s="57"/>
      <c r="AM75" s="46"/>
      <c r="AN75" s="54"/>
      <c r="AP75" s="65"/>
      <c r="AQ75" s="8">
        <v>1200</v>
      </c>
      <c r="AR75" s="8">
        <f t="shared" si="16"/>
        <v>900</v>
      </c>
      <c r="AS75" s="8">
        <f t="shared" si="16"/>
        <v>765</v>
      </c>
      <c r="AT75" s="8">
        <f t="shared" si="16"/>
        <v>688.5</v>
      </c>
      <c r="AU75" s="8">
        <f t="shared" si="16"/>
        <v>619.65</v>
      </c>
      <c r="AV75" s="8">
        <f t="shared" si="16"/>
        <v>570.078</v>
      </c>
      <c r="AW75" s="8">
        <f t="shared" si="16"/>
        <v>524.47176</v>
      </c>
      <c r="AX75" s="8">
        <f t="shared" si="16"/>
        <v>482.51401920000006</v>
      </c>
      <c r="AY75" s="8">
        <f t="shared" si="16"/>
        <v>443.91289766400007</v>
      </c>
      <c r="AZ75" s="8">
        <f t="shared" si="16"/>
        <v>408.3998658508801</v>
      </c>
      <c r="BA75" s="8">
        <f t="shared" si="16"/>
        <v>392.06387121684486</v>
      </c>
      <c r="BB75" s="8">
        <f t="shared" si="16"/>
        <v>376.38131636817104</v>
      </c>
      <c r="BC75" s="8">
        <f t="shared" si="16"/>
        <v>361.32606371344417</v>
      </c>
      <c r="BD75" s="8">
        <f t="shared" si="16"/>
        <v>346.8730211649064</v>
      </c>
      <c r="BE75" s="8">
        <f t="shared" si="16"/>
        <v>332.99810031831015</v>
      </c>
      <c r="BF75" s="8">
        <f t="shared" si="16"/>
        <v>323.0081573087608</v>
      </c>
      <c r="BG75" s="8">
        <f t="shared" si="16"/>
        <v>313.317912589498</v>
      </c>
      <c r="BH75" s="8">
        <f t="shared" si="16"/>
        <v>303.91837521181304</v>
      </c>
      <c r="BI75" s="8">
        <f t="shared" si="16"/>
        <v>294.80082395545867</v>
      </c>
      <c r="BJ75" s="8">
        <f t="shared" si="16"/>
        <v>285.9567992367949</v>
      </c>
      <c r="BL75" s="57"/>
      <c r="BM75" s="46"/>
      <c r="BN75" s="54"/>
      <c r="BP75" s="65"/>
      <c r="BQ75" s="8">
        <v>2000</v>
      </c>
      <c r="BR75" s="8">
        <f t="shared" si="17"/>
        <v>1800</v>
      </c>
      <c r="BS75" s="8">
        <f t="shared" si="17"/>
        <v>1620</v>
      </c>
      <c r="BT75" s="8">
        <f t="shared" si="17"/>
        <v>1539</v>
      </c>
      <c r="BU75" s="8">
        <f t="shared" si="17"/>
        <v>1462.05</v>
      </c>
      <c r="BV75" s="8">
        <f t="shared" si="17"/>
        <v>1403.568</v>
      </c>
      <c r="BW75" s="8">
        <f t="shared" si="17"/>
        <v>1347.42528</v>
      </c>
      <c r="BX75" s="8">
        <f t="shared" si="17"/>
        <v>1293.5282688</v>
      </c>
      <c r="BY75" s="8">
        <f t="shared" si="17"/>
        <v>1241.7871380479999</v>
      </c>
      <c r="BZ75" s="8">
        <f t="shared" si="17"/>
        <v>1192.1156525260799</v>
      </c>
      <c r="CA75" s="8">
        <f t="shared" si="17"/>
        <v>1168.2733394755583</v>
      </c>
      <c r="CB75" s="8">
        <f t="shared" si="17"/>
        <v>1144.907872686047</v>
      </c>
      <c r="CC75" s="8">
        <f t="shared" si="17"/>
        <v>1122.009715232326</v>
      </c>
      <c r="CD75" s="8">
        <f t="shared" si="17"/>
        <v>1099.5695209276794</v>
      </c>
      <c r="CE75" s="8">
        <f t="shared" si="17"/>
        <v>1077.5781305091257</v>
      </c>
      <c r="CF75" s="8">
        <f t="shared" si="17"/>
        <v>1056.026567898943</v>
      </c>
      <c r="CG75" s="8">
        <f t="shared" si="17"/>
        <v>1034.9060365409641</v>
      </c>
      <c r="CH75" s="8">
        <f t="shared" si="17"/>
        <v>1014.2079158101449</v>
      </c>
      <c r="CI75" s="8">
        <f t="shared" si="17"/>
        <v>993.9237574939419</v>
      </c>
      <c r="CJ75" s="8">
        <f t="shared" si="17"/>
        <v>974.045282344063</v>
      </c>
      <c r="CL75" s="57"/>
      <c r="CM75" s="46"/>
    </row>
    <row r="76" spans="1:91" ht="15">
      <c r="A76" s="6"/>
      <c r="D76" s="10" t="s">
        <v>4</v>
      </c>
      <c r="E76" s="55" t="s">
        <v>32</v>
      </c>
      <c r="F76" s="63"/>
      <c r="G76" s="63"/>
      <c r="H76" s="63"/>
      <c r="I76" s="63"/>
      <c r="J76" s="65"/>
      <c r="K76" s="65"/>
      <c r="L76" s="65"/>
      <c r="M76" s="65"/>
      <c r="N76" s="65"/>
      <c r="O76" s="65"/>
      <c r="P76" s="65"/>
      <c r="Q76" s="8">
        <v>1000</v>
      </c>
      <c r="R76" s="8">
        <f t="shared" si="15"/>
        <v>700</v>
      </c>
      <c r="S76" s="8">
        <f t="shared" si="15"/>
        <v>525</v>
      </c>
      <c r="T76" s="8">
        <f t="shared" si="15"/>
        <v>446.25</v>
      </c>
      <c r="U76" s="8">
        <f t="shared" si="15"/>
        <v>379.3125</v>
      </c>
      <c r="V76" s="8">
        <f t="shared" si="15"/>
        <v>341.38125</v>
      </c>
      <c r="W76" s="8">
        <f t="shared" si="15"/>
        <v>307.243125</v>
      </c>
      <c r="X76" s="8">
        <f t="shared" si="15"/>
        <v>276.5188125</v>
      </c>
      <c r="Y76" s="8">
        <f t="shared" si="15"/>
        <v>248.86693125000002</v>
      </c>
      <c r="Z76" s="8">
        <f t="shared" si="15"/>
        <v>223.98023812500003</v>
      </c>
      <c r="AA76" s="8">
        <f t="shared" si="15"/>
        <v>212.78122621875002</v>
      </c>
      <c r="AB76" s="8">
        <f t="shared" si="15"/>
        <v>202.14216490781251</v>
      </c>
      <c r="AC76" s="8">
        <f t="shared" si="15"/>
        <v>192.03505666242188</v>
      </c>
      <c r="AD76" s="8">
        <f t="shared" si="15"/>
        <v>182.43330382930077</v>
      </c>
      <c r="AE76" s="8">
        <f t="shared" si="15"/>
        <v>173.31163863783573</v>
      </c>
      <c r="AF76" s="8">
        <f t="shared" si="15"/>
        <v>168.11228947870066</v>
      </c>
      <c r="AG76" s="8">
        <f t="shared" si="15"/>
        <v>163.06892079433965</v>
      </c>
      <c r="AH76" s="8">
        <f t="shared" si="15"/>
        <v>158.17685317050945</v>
      </c>
      <c r="AI76" s="8">
        <f t="shared" si="15"/>
        <v>153.43154757539415</v>
      </c>
      <c r="AJ76" s="8">
        <f t="shared" si="15"/>
        <v>148.82860114813232</v>
      </c>
      <c r="AL76" s="57"/>
      <c r="AM76" s="46"/>
      <c r="AN76" s="54"/>
      <c r="AP76" s="65"/>
      <c r="AQ76" s="8">
        <v>1200</v>
      </c>
      <c r="AR76" s="8">
        <f t="shared" si="16"/>
        <v>900</v>
      </c>
      <c r="AS76" s="8">
        <f t="shared" si="16"/>
        <v>765</v>
      </c>
      <c r="AT76" s="8">
        <f t="shared" si="16"/>
        <v>688.5</v>
      </c>
      <c r="AU76" s="8">
        <f t="shared" si="16"/>
        <v>619.65</v>
      </c>
      <c r="AV76" s="8">
        <f t="shared" si="16"/>
        <v>570.078</v>
      </c>
      <c r="AW76" s="8">
        <f t="shared" si="16"/>
        <v>524.47176</v>
      </c>
      <c r="AX76" s="8">
        <f t="shared" si="16"/>
        <v>482.51401920000006</v>
      </c>
      <c r="AY76" s="8">
        <f t="shared" si="16"/>
        <v>443.91289766400007</v>
      </c>
      <c r="AZ76" s="8">
        <f t="shared" si="16"/>
        <v>408.3998658508801</v>
      </c>
      <c r="BA76" s="8">
        <f t="shared" si="16"/>
        <v>392.06387121684486</v>
      </c>
      <c r="BB76" s="8">
        <f t="shared" si="16"/>
        <v>376.38131636817104</v>
      </c>
      <c r="BC76" s="8">
        <f t="shared" si="16"/>
        <v>361.32606371344417</v>
      </c>
      <c r="BD76" s="8">
        <f t="shared" si="16"/>
        <v>346.8730211649064</v>
      </c>
      <c r="BE76" s="8">
        <f t="shared" si="16"/>
        <v>332.99810031831015</v>
      </c>
      <c r="BF76" s="8">
        <f t="shared" si="16"/>
        <v>323.0081573087608</v>
      </c>
      <c r="BG76" s="8">
        <f t="shared" si="16"/>
        <v>313.317912589498</v>
      </c>
      <c r="BH76" s="8">
        <f t="shared" si="16"/>
        <v>303.91837521181304</v>
      </c>
      <c r="BI76" s="8">
        <f t="shared" si="16"/>
        <v>294.80082395545867</v>
      </c>
      <c r="BJ76" s="8">
        <f t="shared" si="16"/>
        <v>285.9567992367949</v>
      </c>
      <c r="BL76" s="57"/>
      <c r="BM76" s="46"/>
      <c r="BN76" s="54"/>
      <c r="BP76" s="65"/>
      <c r="BQ76" s="8">
        <v>2000</v>
      </c>
      <c r="BR76" s="8">
        <f t="shared" si="17"/>
        <v>1800</v>
      </c>
      <c r="BS76" s="8">
        <f t="shared" si="17"/>
        <v>1620</v>
      </c>
      <c r="BT76" s="8">
        <f t="shared" si="17"/>
        <v>1539</v>
      </c>
      <c r="BU76" s="8">
        <f t="shared" si="17"/>
        <v>1462.05</v>
      </c>
      <c r="BV76" s="8">
        <f t="shared" si="17"/>
        <v>1403.568</v>
      </c>
      <c r="BW76" s="8">
        <f t="shared" si="17"/>
        <v>1347.42528</v>
      </c>
      <c r="BX76" s="8">
        <f t="shared" si="17"/>
        <v>1293.5282688</v>
      </c>
      <c r="BY76" s="8">
        <f t="shared" si="17"/>
        <v>1241.7871380479999</v>
      </c>
      <c r="BZ76" s="8">
        <f t="shared" si="17"/>
        <v>1192.1156525260799</v>
      </c>
      <c r="CA76" s="8">
        <f t="shared" si="17"/>
        <v>1168.2733394755583</v>
      </c>
      <c r="CB76" s="8">
        <f t="shared" si="17"/>
        <v>1144.907872686047</v>
      </c>
      <c r="CC76" s="8">
        <f t="shared" si="17"/>
        <v>1122.009715232326</v>
      </c>
      <c r="CD76" s="8">
        <f t="shared" si="17"/>
        <v>1099.5695209276794</v>
      </c>
      <c r="CE76" s="8">
        <f t="shared" si="17"/>
        <v>1077.5781305091257</v>
      </c>
      <c r="CF76" s="8">
        <f t="shared" si="17"/>
        <v>1056.026567898943</v>
      </c>
      <c r="CG76" s="8">
        <f t="shared" si="17"/>
        <v>1034.9060365409641</v>
      </c>
      <c r="CH76" s="8">
        <f t="shared" si="17"/>
        <v>1014.2079158101449</v>
      </c>
      <c r="CI76" s="8">
        <f t="shared" si="17"/>
        <v>993.9237574939419</v>
      </c>
      <c r="CJ76" s="8">
        <f t="shared" si="17"/>
        <v>974.045282344063</v>
      </c>
      <c r="CL76" s="57"/>
      <c r="CM76" s="46"/>
    </row>
    <row r="77" spans="1:91" ht="15">
      <c r="A77" s="6"/>
      <c r="D77" s="10" t="s">
        <v>4</v>
      </c>
      <c r="E77" s="55" t="s">
        <v>5</v>
      </c>
      <c r="F77" s="63"/>
      <c r="G77" s="63"/>
      <c r="H77" s="63"/>
      <c r="I77" s="63"/>
      <c r="J77" s="65"/>
      <c r="K77" s="65"/>
      <c r="L77" s="65"/>
      <c r="M77" s="65"/>
      <c r="N77" s="65"/>
      <c r="O77" s="65"/>
      <c r="P77" s="65"/>
      <c r="Q77" s="8">
        <v>1000</v>
      </c>
      <c r="R77" s="8">
        <f aca="true" t="shared" si="21" ref="R77:AJ77">Q77*(1-R$63)</f>
        <v>700</v>
      </c>
      <c r="S77" s="8">
        <f t="shared" si="21"/>
        <v>525</v>
      </c>
      <c r="T77" s="8">
        <f t="shared" si="21"/>
        <v>446.25</v>
      </c>
      <c r="U77" s="8">
        <f t="shared" si="21"/>
        <v>379.3125</v>
      </c>
      <c r="V77" s="8">
        <f t="shared" si="21"/>
        <v>341.38125</v>
      </c>
      <c r="W77" s="8">
        <f t="shared" si="21"/>
        <v>307.243125</v>
      </c>
      <c r="X77" s="8">
        <f t="shared" si="21"/>
        <v>276.5188125</v>
      </c>
      <c r="Y77" s="8">
        <f t="shared" si="21"/>
        <v>248.86693125000002</v>
      </c>
      <c r="Z77" s="8">
        <f t="shared" si="21"/>
        <v>223.98023812500003</v>
      </c>
      <c r="AA77" s="8">
        <f t="shared" si="21"/>
        <v>212.78122621875002</v>
      </c>
      <c r="AB77" s="8">
        <f t="shared" si="21"/>
        <v>202.14216490781251</v>
      </c>
      <c r="AC77" s="8">
        <f t="shared" si="21"/>
        <v>192.03505666242188</v>
      </c>
      <c r="AD77" s="8">
        <f t="shared" si="21"/>
        <v>182.43330382930077</v>
      </c>
      <c r="AE77" s="8">
        <f t="shared" si="21"/>
        <v>173.31163863783573</v>
      </c>
      <c r="AF77" s="8">
        <f t="shared" si="21"/>
        <v>168.11228947870066</v>
      </c>
      <c r="AG77" s="8">
        <f t="shared" si="21"/>
        <v>163.06892079433965</v>
      </c>
      <c r="AH77" s="8">
        <f t="shared" si="21"/>
        <v>158.17685317050945</v>
      </c>
      <c r="AI77" s="8">
        <f t="shared" si="21"/>
        <v>153.43154757539415</v>
      </c>
      <c r="AJ77" s="8">
        <f t="shared" si="21"/>
        <v>148.82860114813232</v>
      </c>
      <c r="AL77" s="57"/>
      <c r="AM77" s="46"/>
      <c r="AN77" s="54"/>
      <c r="AP77" s="65"/>
      <c r="AQ77" s="8">
        <v>1200</v>
      </c>
      <c r="AR77" s="8">
        <f aca="true" t="shared" si="22" ref="AR77:BJ77">AQ77*(1-AR$63)</f>
        <v>900</v>
      </c>
      <c r="AS77" s="8">
        <f t="shared" si="22"/>
        <v>765</v>
      </c>
      <c r="AT77" s="8">
        <f t="shared" si="22"/>
        <v>688.5</v>
      </c>
      <c r="AU77" s="8">
        <f t="shared" si="22"/>
        <v>619.65</v>
      </c>
      <c r="AV77" s="8">
        <f t="shared" si="22"/>
        <v>570.078</v>
      </c>
      <c r="AW77" s="8">
        <f t="shared" si="22"/>
        <v>524.47176</v>
      </c>
      <c r="AX77" s="8">
        <f t="shared" si="22"/>
        <v>482.51401920000006</v>
      </c>
      <c r="AY77" s="8">
        <f t="shared" si="22"/>
        <v>443.91289766400007</v>
      </c>
      <c r="AZ77" s="8">
        <f t="shared" si="22"/>
        <v>408.3998658508801</v>
      </c>
      <c r="BA77" s="8">
        <f t="shared" si="22"/>
        <v>392.06387121684486</v>
      </c>
      <c r="BB77" s="8">
        <f t="shared" si="22"/>
        <v>376.38131636817104</v>
      </c>
      <c r="BC77" s="8">
        <f t="shared" si="22"/>
        <v>361.32606371344417</v>
      </c>
      <c r="BD77" s="8">
        <f t="shared" si="22"/>
        <v>346.8730211649064</v>
      </c>
      <c r="BE77" s="8">
        <f t="shared" si="22"/>
        <v>332.99810031831015</v>
      </c>
      <c r="BF77" s="8">
        <f t="shared" si="22"/>
        <v>323.0081573087608</v>
      </c>
      <c r="BG77" s="8">
        <f t="shared" si="22"/>
        <v>313.317912589498</v>
      </c>
      <c r="BH77" s="8">
        <f t="shared" si="22"/>
        <v>303.91837521181304</v>
      </c>
      <c r="BI77" s="8">
        <f t="shared" si="22"/>
        <v>294.80082395545867</v>
      </c>
      <c r="BJ77" s="8">
        <f t="shared" si="22"/>
        <v>285.9567992367949</v>
      </c>
      <c r="BL77" s="57"/>
      <c r="BM77" s="46"/>
      <c r="BN77" s="54"/>
      <c r="BP77" s="65"/>
      <c r="BQ77" s="8">
        <v>2000</v>
      </c>
      <c r="BR77" s="8">
        <f aca="true" t="shared" si="23" ref="BR77:CJ77">BQ77*(1-BR$63)</f>
        <v>1800</v>
      </c>
      <c r="BS77" s="8">
        <f t="shared" si="23"/>
        <v>1620</v>
      </c>
      <c r="BT77" s="8">
        <f t="shared" si="23"/>
        <v>1539</v>
      </c>
      <c r="BU77" s="8">
        <f t="shared" si="23"/>
        <v>1462.05</v>
      </c>
      <c r="BV77" s="8">
        <f t="shared" si="23"/>
        <v>1403.568</v>
      </c>
      <c r="BW77" s="8">
        <f t="shared" si="23"/>
        <v>1347.42528</v>
      </c>
      <c r="BX77" s="8">
        <f t="shared" si="23"/>
        <v>1293.5282688</v>
      </c>
      <c r="BY77" s="8">
        <f t="shared" si="23"/>
        <v>1241.7871380479999</v>
      </c>
      <c r="BZ77" s="8">
        <f t="shared" si="23"/>
        <v>1192.1156525260799</v>
      </c>
      <c r="CA77" s="8">
        <f t="shared" si="23"/>
        <v>1168.2733394755583</v>
      </c>
      <c r="CB77" s="8">
        <f t="shared" si="23"/>
        <v>1144.907872686047</v>
      </c>
      <c r="CC77" s="8">
        <f t="shared" si="23"/>
        <v>1122.009715232326</v>
      </c>
      <c r="CD77" s="8">
        <f t="shared" si="23"/>
        <v>1099.5695209276794</v>
      </c>
      <c r="CE77" s="8">
        <f t="shared" si="23"/>
        <v>1077.5781305091257</v>
      </c>
      <c r="CF77" s="8">
        <f t="shared" si="23"/>
        <v>1056.026567898943</v>
      </c>
      <c r="CG77" s="8">
        <f t="shared" si="23"/>
        <v>1034.9060365409641</v>
      </c>
      <c r="CH77" s="8">
        <f t="shared" si="23"/>
        <v>1014.2079158101449</v>
      </c>
      <c r="CI77" s="8">
        <f t="shared" si="23"/>
        <v>993.9237574939419</v>
      </c>
      <c r="CJ77" s="8">
        <f t="shared" si="23"/>
        <v>974.045282344063</v>
      </c>
      <c r="CL77" s="57"/>
      <c r="CM77" s="46"/>
    </row>
    <row r="78" spans="1:91" ht="15">
      <c r="A78" s="6"/>
      <c r="D78" s="10" t="s">
        <v>4</v>
      </c>
      <c r="E78" s="55" t="s">
        <v>29</v>
      </c>
      <c r="F78" s="63"/>
      <c r="G78" s="63"/>
      <c r="H78" s="63"/>
      <c r="I78" s="63"/>
      <c r="J78" s="65"/>
      <c r="K78" s="65"/>
      <c r="L78" s="65"/>
      <c r="M78" s="65"/>
      <c r="N78" s="65"/>
      <c r="O78" s="65"/>
      <c r="P78" s="65"/>
      <c r="Q78" s="8">
        <v>1100</v>
      </c>
      <c r="R78" s="8">
        <f aca="true" t="shared" si="24" ref="R78:AJ78">Q78*(1-R$80)</f>
        <v>550</v>
      </c>
      <c r="S78" s="8">
        <f t="shared" si="24"/>
        <v>412.5</v>
      </c>
      <c r="T78" s="8">
        <f t="shared" si="24"/>
        <v>371.25</v>
      </c>
      <c r="U78" s="8">
        <f t="shared" si="24"/>
        <v>334.125</v>
      </c>
      <c r="V78" s="8">
        <f t="shared" si="24"/>
        <v>307.39500000000004</v>
      </c>
      <c r="W78" s="8">
        <f t="shared" si="24"/>
        <v>282.80340000000007</v>
      </c>
      <c r="X78" s="8">
        <f t="shared" si="24"/>
        <v>260.17912800000005</v>
      </c>
      <c r="Y78" s="8">
        <f t="shared" si="24"/>
        <v>239.36479776000004</v>
      </c>
      <c r="Z78" s="8">
        <f t="shared" si="24"/>
        <v>220.21561393920004</v>
      </c>
      <c r="AA78" s="8">
        <f t="shared" si="24"/>
        <v>209.20483324224003</v>
      </c>
      <c r="AB78" s="8">
        <f t="shared" si="24"/>
        <v>198.74459158012803</v>
      </c>
      <c r="AC78" s="8">
        <f t="shared" si="24"/>
        <v>188.80736200112162</v>
      </c>
      <c r="AD78" s="8">
        <f t="shared" si="24"/>
        <v>179.36699390106554</v>
      </c>
      <c r="AE78" s="8">
        <f t="shared" si="24"/>
        <v>170.39864420601225</v>
      </c>
      <c r="AF78" s="8">
        <f t="shared" si="24"/>
        <v>161.87871199571163</v>
      </c>
      <c r="AG78" s="8">
        <f t="shared" si="24"/>
        <v>153.78477639592603</v>
      </c>
      <c r="AH78" s="8">
        <f t="shared" si="24"/>
        <v>146.09553757612971</v>
      </c>
      <c r="AI78" s="8">
        <f t="shared" si="24"/>
        <v>138.79076069732324</v>
      </c>
      <c r="AJ78" s="8">
        <f t="shared" si="24"/>
        <v>131.85122266245708</v>
      </c>
      <c r="AL78" s="57"/>
      <c r="AM78" s="46"/>
      <c r="AN78" s="54"/>
      <c r="AP78" s="65"/>
      <c r="AQ78" s="8">
        <v>1225</v>
      </c>
      <c r="AR78" s="8">
        <f aca="true" t="shared" si="25" ref="AR78:BJ78">AQ78*(1-AR$80)</f>
        <v>918.75</v>
      </c>
      <c r="AS78" s="8">
        <f t="shared" si="25"/>
        <v>780.9375</v>
      </c>
      <c r="AT78" s="8">
        <f t="shared" si="25"/>
        <v>702.84375</v>
      </c>
      <c r="AU78" s="8">
        <f t="shared" si="25"/>
        <v>653.6446874999999</v>
      </c>
      <c r="AV78" s="8">
        <f t="shared" si="25"/>
        <v>607.8895593749999</v>
      </c>
      <c r="AW78" s="8">
        <f t="shared" si="25"/>
        <v>565.3372902187498</v>
      </c>
      <c r="AX78" s="8">
        <f t="shared" si="25"/>
        <v>525.7636799034373</v>
      </c>
      <c r="AY78" s="8">
        <f t="shared" si="25"/>
        <v>488.9602223101966</v>
      </c>
      <c r="AZ78" s="8">
        <f t="shared" si="25"/>
        <v>454.7330067484828</v>
      </c>
      <c r="BA78" s="8">
        <f t="shared" si="25"/>
        <v>436.54368647854346</v>
      </c>
      <c r="BB78" s="8">
        <f t="shared" si="25"/>
        <v>419.0819390194017</v>
      </c>
      <c r="BC78" s="8">
        <f t="shared" si="25"/>
        <v>402.3186614586256</v>
      </c>
      <c r="BD78" s="8">
        <f t="shared" si="25"/>
        <v>386.22591500028057</v>
      </c>
      <c r="BE78" s="8">
        <f t="shared" si="25"/>
        <v>370.7768784002693</v>
      </c>
      <c r="BF78" s="8">
        <f t="shared" si="25"/>
        <v>355.94580326425853</v>
      </c>
      <c r="BG78" s="8">
        <f t="shared" si="25"/>
        <v>341.70797113368815</v>
      </c>
      <c r="BH78" s="8">
        <f t="shared" si="25"/>
        <v>328.0396522883406</v>
      </c>
      <c r="BI78" s="8">
        <f t="shared" si="25"/>
        <v>314.918066196807</v>
      </c>
      <c r="BJ78" s="8">
        <f t="shared" si="25"/>
        <v>302.3213435489347</v>
      </c>
      <c r="BL78" s="57"/>
      <c r="BM78" s="46"/>
      <c r="BN78" s="54"/>
      <c r="BP78" s="65"/>
      <c r="BQ78" s="8">
        <v>1750</v>
      </c>
      <c r="BR78" s="8">
        <f aca="true" t="shared" si="26" ref="BR78:CJ78">BQ78*(1-BR$63)</f>
        <v>1575</v>
      </c>
      <c r="BS78" s="8">
        <f t="shared" si="26"/>
        <v>1417.5</v>
      </c>
      <c r="BT78" s="8">
        <f t="shared" si="26"/>
        <v>1346.625</v>
      </c>
      <c r="BU78" s="8">
        <f t="shared" si="26"/>
        <v>1279.29375</v>
      </c>
      <c r="BV78" s="8">
        <f t="shared" si="26"/>
        <v>1228.122</v>
      </c>
      <c r="BW78" s="8">
        <f t="shared" si="26"/>
        <v>1178.99712</v>
      </c>
      <c r="BX78" s="8">
        <f t="shared" si="26"/>
        <v>1131.8372352</v>
      </c>
      <c r="BY78" s="8">
        <f t="shared" si="26"/>
        <v>1086.563745792</v>
      </c>
      <c r="BZ78" s="8">
        <f t="shared" si="26"/>
        <v>1043.10119596032</v>
      </c>
      <c r="CA78" s="8">
        <f t="shared" si="26"/>
        <v>1022.2391720411135</v>
      </c>
      <c r="CB78" s="8">
        <f t="shared" si="26"/>
        <v>1001.7943886002912</v>
      </c>
      <c r="CC78" s="8">
        <f t="shared" si="26"/>
        <v>981.7585008282854</v>
      </c>
      <c r="CD78" s="8">
        <f t="shared" si="26"/>
        <v>962.1233308117196</v>
      </c>
      <c r="CE78" s="8">
        <f t="shared" si="26"/>
        <v>942.8808641954852</v>
      </c>
      <c r="CF78" s="8">
        <f t="shared" si="26"/>
        <v>924.0232469115755</v>
      </c>
      <c r="CG78" s="8">
        <f t="shared" si="26"/>
        <v>905.542781973344</v>
      </c>
      <c r="CH78" s="8">
        <f t="shared" si="26"/>
        <v>887.4319263338771</v>
      </c>
      <c r="CI78" s="8">
        <f t="shared" si="26"/>
        <v>869.6832878071995</v>
      </c>
      <c r="CJ78" s="8">
        <f t="shared" si="26"/>
        <v>852.2896220510554</v>
      </c>
      <c r="CL78" s="57"/>
      <c r="CM78" s="46"/>
    </row>
    <row r="79" spans="1:91" ht="15">
      <c r="A79" s="6"/>
      <c r="D79" s="5" t="s">
        <v>4</v>
      </c>
      <c r="E79" s="77" t="s">
        <v>30</v>
      </c>
      <c r="F79" s="66"/>
      <c r="G79" s="66"/>
      <c r="H79" s="66"/>
      <c r="I79" s="66"/>
      <c r="J79" s="67"/>
      <c r="K79" s="67"/>
      <c r="L79" s="67"/>
      <c r="M79" s="67"/>
      <c r="N79" s="67"/>
      <c r="O79" s="67"/>
      <c r="P79" s="67"/>
      <c r="Q79" s="8">
        <v>1257.142857142857</v>
      </c>
      <c r="R79" s="8">
        <f aca="true" t="shared" si="27" ref="R79:AJ79">Q79*(1-R$80)</f>
        <v>628.5714285714286</v>
      </c>
      <c r="S79" s="8">
        <f t="shared" si="27"/>
        <v>471.42857142857144</v>
      </c>
      <c r="T79" s="8">
        <f t="shared" si="27"/>
        <v>424.28571428571433</v>
      </c>
      <c r="U79" s="8">
        <f t="shared" si="27"/>
        <v>381.8571428571429</v>
      </c>
      <c r="V79" s="8">
        <f t="shared" si="27"/>
        <v>351.3085714285715</v>
      </c>
      <c r="W79" s="8">
        <f t="shared" si="27"/>
        <v>323.2038857142858</v>
      </c>
      <c r="X79" s="8">
        <f t="shared" si="27"/>
        <v>297.34757485714294</v>
      </c>
      <c r="Y79" s="8">
        <f t="shared" si="27"/>
        <v>273.5597688685715</v>
      </c>
      <c r="Z79" s="8">
        <f t="shared" si="27"/>
        <v>251.67498735908578</v>
      </c>
      <c r="AA79" s="8">
        <f t="shared" si="27"/>
        <v>239.09123799113146</v>
      </c>
      <c r="AB79" s="8">
        <f t="shared" si="27"/>
        <v>227.13667609157488</v>
      </c>
      <c r="AC79" s="8">
        <f t="shared" si="27"/>
        <v>215.77984228699614</v>
      </c>
      <c r="AD79" s="8">
        <f t="shared" si="27"/>
        <v>204.99085017264633</v>
      </c>
      <c r="AE79" s="8">
        <f t="shared" si="27"/>
        <v>194.74130766401402</v>
      </c>
      <c r="AF79" s="8">
        <f t="shared" si="27"/>
        <v>185.00424228081332</v>
      </c>
      <c r="AG79" s="8">
        <f t="shared" si="27"/>
        <v>175.75403016677265</v>
      </c>
      <c r="AH79" s="8">
        <f t="shared" si="27"/>
        <v>166.966328658434</v>
      </c>
      <c r="AI79" s="8">
        <f t="shared" si="27"/>
        <v>158.6180122255123</v>
      </c>
      <c r="AJ79" s="8">
        <f t="shared" si="27"/>
        <v>150.68711161423667</v>
      </c>
      <c r="AL79" s="58"/>
      <c r="AM79" s="47"/>
      <c r="AN79" s="54"/>
      <c r="AP79" s="67"/>
      <c r="AQ79" s="8">
        <v>1378.1250000000002</v>
      </c>
      <c r="AR79" s="8">
        <f aca="true" t="shared" si="28" ref="AR79:BJ79">AQ79*(1-AR$80)</f>
        <v>1033.5937500000002</v>
      </c>
      <c r="AS79" s="8">
        <f t="shared" si="28"/>
        <v>878.5546875000001</v>
      </c>
      <c r="AT79" s="8">
        <f t="shared" si="28"/>
        <v>790.6992187500001</v>
      </c>
      <c r="AU79" s="8">
        <f t="shared" si="28"/>
        <v>735.3502734375</v>
      </c>
      <c r="AV79" s="8">
        <f t="shared" si="28"/>
        <v>683.875754296875</v>
      </c>
      <c r="AW79" s="8">
        <f t="shared" si="28"/>
        <v>636.0044514960937</v>
      </c>
      <c r="AX79" s="8">
        <f t="shared" si="28"/>
        <v>591.4841398913671</v>
      </c>
      <c r="AY79" s="8">
        <f t="shared" si="28"/>
        <v>550.0802500989714</v>
      </c>
      <c r="AZ79" s="8">
        <f t="shared" si="28"/>
        <v>511.5746325920434</v>
      </c>
      <c r="BA79" s="8">
        <f t="shared" si="28"/>
        <v>491.1116472883616</v>
      </c>
      <c r="BB79" s="8">
        <f t="shared" si="28"/>
        <v>471.46718139682713</v>
      </c>
      <c r="BC79" s="8">
        <f t="shared" si="28"/>
        <v>452.608494140954</v>
      </c>
      <c r="BD79" s="8">
        <f t="shared" si="28"/>
        <v>434.5041543753158</v>
      </c>
      <c r="BE79" s="8">
        <f t="shared" si="28"/>
        <v>417.12398820030313</v>
      </c>
      <c r="BF79" s="8">
        <f t="shared" si="28"/>
        <v>400.439028672291</v>
      </c>
      <c r="BG79" s="8">
        <f t="shared" si="28"/>
        <v>384.42146752539935</v>
      </c>
      <c r="BH79" s="8">
        <f t="shared" si="28"/>
        <v>369.0446088243834</v>
      </c>
      <c r="BI79" s="8">
        <f t="shared" si="28"/>
        <v>354.28282447140805</v>
      </c>
      <c r="BJ79" s="8">
        <f t="shared" si="28"/>
        <v>340.1115114925517</v>
      </c>
      <c r="BL79" s="58"/>
      <c r="BM79" s="47"/>
      <c r="BN79" s="54"/>
      <c r="BP79" s="67"/>
      <c r="BQ79" s="8">
        <v>2423.076923076923</v>
      </c>
      <c r="BR79" s="8">
        <f aca="true" t="shared" si="29" ref="BR79:CJ79">BQ79*(1-BR$63)</f>
        <v>2180.7692307692305</v>
      </c>
      <c r="BS79" s="8">
        <f t="shared" si="29"/>
        <v>1962.6923076923074</v>
      </c>
      <c r="BT79" s="8">
        <f t="shared" si="29"/>
        <v>1864.557692307692</v>
      </c>
      <c r="BU79" s="8">
        <f t="shared" si="29"/>
        <v>1771.3298076923072</v>
      </c>
      <c r="BV79" s="8">
        <f t="shared" si="29"/>
        <v>1700.476615384615</v>
      </c>
      <c r="BW79" s="8">
        <f t="shared" si="29"/>
        <v>1632.4575507692302</v>
      </c>
      <c r="BX79" s="8">
        <f t="shared" si="29"/>
        <v>1567.159248738461</v>
      </c>
      <c r="BY79" s="8">
        <f t="shared" si="29"/>
        <v>1504.4728787889226</v>
      </c>
      <c r="BZ79" s="8">
        <f t="shared" si="29"/>
        <v>1444.2939636373656</v>
      </c>
      <c r="CA79" s="8">
        <f t="shared" si="29"/>
        <v>1415.4080843646182</v>
      </c>
      <c r="CB79" s="8">
        <f t="shared" si="29"/>
        <v>1387.0999226773258</v>
      </c>
      <c r="CC79" s="8">
        <f t="shared" si="29"/>
        <v>1359.3579242237793</v>
      </c>
      <c r="CD79" s="8">
        <f t="shared" si="29"/>
        <v>1332.1707657393038</v>
      </c>
      <c r="CE79" s="8">
        <f t="shared" si="29"/>
        <v>1305.5273504245176</v>
      </c>
      <c r="CF79" s="8">
        <f t="shared" si="29"/>
        <v>1279.4168034160273</v>
      </c>
      <c r="CG79" s="8">
        <f t="shared" si="29"/>
        <v>1253.8284673477067</v>
      </c>
      <c r="CH79" s="8">
        <f t="shared" si="29"/>
        <v>1228.7518980007526</v>
      </c>
      <c r="CI79" s="8">
        <f t="shared" si="29"/>
        <v>1204.1768600407374</v>
      </c>
      <c r="CJ79" s="8">
        <f t="shared" si="29"/>
        <v>1180.0933228399226</v>
      </c>
      <c r="CL79" s="58"/>
      <c r="CM79" s="47"/>
    </row>
    <row r="80" spans="1:88" ht="15">
      <c r="A80" s="6"/>
      <c r="D80" s="16"/>
      <c r="Q80" s="85" t="s">
        <v>24</v>
      </c>
      <c r="R80" s="78">
        <v>0.5</v>
      </c>
      <c r="S80" s="78">
        <v>0.25</v>
      </c>
      <c r="T80" s="78">
        <v>0.1</v>
      </c>
      <c r="U80" s="78">
        <v>0.1</v>
      </c>
      <c r="V80" s="78">
        <v>0.08</v>
      </c>
      <c r="W80" s="78">
        <v>0.08</v>
      </c>
      <c r="X80" s="78">
        <v>0.08</v>
      </c>
      <c r="Y80" s="78">
        <v>0.08</v>
      </c>
      <c r="Z80" s="78">
        <v>0.08</v>
      </c>
      <c r="AA80" s="78">
        <v>0.05</v>
      </c>
      <c r="AB80" s="78">
        <v>0.05</v>
      </c>
      <c r="AC80" s="78">
        <v>0.05</v>
      </c>
      <c r="AD80" s="78">
        <v>0.05</v>
      </c>
      <c r="AE80" s="78">
        <v>0.05</v>
      </c>
      <c r="AF80" s="78">
        <v>0.05</v>
      </c>
      <c r="AG80" s="78">
        <v>0.05</v>
      </c>
      <c r="AH80" s="78">
        <v>0.05</v>
      </c>
      <c r="AI80" s="78">
        <v>0.05</v>
      </c>
      <c r="AJ80" s="78">
        <v>0.05</v>
      </c>
      <c r="AN80" s="54"/>
      <c r="AQ80" s="85" t="s">
        <v>24</v>
      </c>
      <c r="AR80" s="78">
        <v>0.25</v>
      </c>
      <c r="AS80" s="78">
        <v>0.15</v>
      </c>
      <c r="AT80" s="78">
        <v>0.1</v>
      </c>
      <c r="AU80" s="78">
        <v>0.07</v>
      </c>
      <c r="AV80" s="78">
        <v>0.07</v>
      </c>
      <c r="AW80" s="78">
        <v>0.07</v>
      </c>
      <c r="AX80" s="78">
        <v>0.07</v>
      </c>
      <c r="AY80" s="78">
        <v>0.07</v>
      </c>
      <c r="AZ80" s="78">
        <v>0.07</v>
      </c>
      <c r="BA80" s="78">
        <v>0.04</v>
      </c>
      <c r="BB80" s="78">
        <v>0.04</v>
      </c>
      <c r="BC80" s="78">
        <v>0.04</v>
      </c>
      <c r="BD80" s="78">
        <v>0.04</v>
      </c>
      <c r="BE80" s="78">
        <v>0.04</v>
      </c>
      <c r="BF80" s="78">
        <v>0.04</v>
      </c>
      <c r="BG80" s="78">
        <v>0.04</v>
      </c>
      <c r="BH80" s="78">
        <v>0.04</v>
      </c>
      <c r="BI80" s="78">
        <v>0.04</v>
      </c>
      <c r="BJ80" s="78">
        <v>0.04</v>
      </c>
      <c r="BN80" s="54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</row>
    <row r="89" ht="15">
      <c r="AP89" s="4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66"/>
  </sheetPr>
  <dimension ref="A1:CN43"/>
  <sheetViews>
    <sheetView zoomScale="55" zoomScaleNormal="55" zoomScalePageLayoutView="0" workbookViewId="0" topLeftCell="A3">
      <pane xSplit="6705" topLeftCell="E1" activePane="topRight" state="split"/>
      <selection pane="topLeft" activeCell="E9" sqref="E9:E23"/>
      <selection pane="topRight" activeCell="S30" sqref="S30"/>
    </sheetView>
  </sheetViews>
  <sheetFormatPr defaultColWidth="9.140625" defaultRowHeight="15" outlineLevelCol="1"/>
  <cols>
    <col min="1" max="1" width="25.7109375" style="0" customWidth="1"/>
    <col min="3" max="3" width="11.140625" style="0" bestFit="1" customWidth="1"/>
    <col min="4" max="4" width="28.00390625" style="39" customWidth="1"/>
    <col min="5" max="5" width="29.421875" style="16" bestFit="1" customWidth="1"/>
    <col min="6" max="15" width="9.00390625" style="0" hidden="1" customWidth="1" outlineLevel="1"/>
    <col min="16" max="16" width="9.00390625" style="0" customWidth="1" collapsed="1"/>
    <col min="17" max="36" width="9.00390625" style="0" customWidth="1"/>
    <col min="38" max="39" width="14.57421875" style="0" customWidth="1"/>
    <col min="42" max="42" width="10.00390625" style="0" customWidth="1" collapsed="1"/>
    <col min="43" max="62" width="9.00390625" style="0" customWidth="1"/>
    <col min="64" max="65" width="14.57421875" style="0" customWidth="1"/>
    <col min="68" max="68" width="9.00390625" style="0" customWidth="1" collapsed="1"/>
    <col min="69" max="88" width="9.00390625" style="0" customWidth="1"/>
    <col min="90" max="91" width="14.57421875" style="0" customWidth="1"/>
  </cols>
  <sheetData>
    <row r="1" spans="1:5" s="29" customFormat="1" ht="18.75">
      <c r="A1" s="35" t="s">
        <v>13</v>
      </c>
      <c r="E1" s="60"/>
    </row>
    <row r="2" spans="1:5" s="29" customFormat="1" ht="15">
      <c r="A2" s="30" t="s">
        <v>14</v>
      </c>
      <c r="D2" s="36"/>
      <c r="E2" s="60"/>
    </row>
    <row r="3" spans="1:5" s="29" customFormat="1" ht="15">
      <c r="A3" s="30" t="s">
        <v>10</v>
      </c>
      <c r="D3" s="36"/>
      <c r="E3" s="60"/>
    </row>
    <row r="4" spans="40:92" ht="15">
      <c r="AN4" s="54"/>
      <c r="BN4" s="54"/>
      <c r="CN4" s="54"/>
    </row>
    <row r="5" spans="1:91" ht="15">
      <c r="A5" s="1"/>
      <c r="D5"/>
      <c r="Q5" s="68" t="s">
        <v>21</v>
      </c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54"/>
      <c r="AQ5" s="72" t="s">
        <v>22</v>
      </c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54"/>
      <c r="BQ5" s="70" t="s">
        <v>23</v>
      </c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</row>
    <row r="6" spans="1:92" ht="15">
      <c r="A6" s="32" t="s">
        <v>4</v>
      </c>
      <c r="B6" s="33"/>
      <c r="C6" s="33"/>
      <c r="D6" s="34"/>
      <c r="E6" s="34"/>
      <c r="AN6" s="54"/>
      <c r="BN6" s="54"/>
      <c r="CN6" s="54"/>
    </row>
    <row r="7" spans="1:92" ht="15">
      <c r="A7" s="6"/>
      <c r="Q7" s="84" t="s">
        <v>24</v>
      </c>
      <c r="R7" s="75">
        <v>0.04</v>
      </c>
      <c r="S7" s="75">
        <v>0.02</v>
      </c>
      <c r="T7" s="75">
        <v>0.02</v>
      </c>
      <c r="U7" s="75">
        <v>0.02</v>
      </c>
      <c r="V7" s="75">
        <v>0.005</v>
      </c>
      <c r="W7" s="75">
        <v>0.005</v>
      </c>
      <c r="X7" s="75">
        <v>0.005</v>
      </c>
      <c r="Y7" s="75">
        <v>0.005</v>
      </c>
      <c r="Z7" s="75">
        <v>0.005</v>
      </c>
      <c r="AA7" s="75">
        <v>0.005</v>
      </c>
      <c r="AB7" s="75">
        <v>0.005</v>
      </c>
      <c r="AC7" s="75">
        <v>0.005</v>
      </c>
      <c r="AD7" s="75">
        <v>0.005</v>
      </c>
      <c r="AE7" s="75">
        <v>0.005</v>
      </c>
      <c r="AF7" s="75">
        <v>0.005</v>
      </c>
      <c r="AG7" s="75">
        <v>0.005</v>
      </c>
      <c r="AH7" s="75">
        <v>0.005</v>
      </c>
      <c r="AI7" s="75">
        <v>0.005</v>
      </c>
      <c r="AJ7" s="75">
        <v>0.005</v>
      </c>
      <c r="AN7" s="54"/>
      <c r="AQ7" s="84" t="s">
        <v>24</v>
      </c>
      <c r="AR7" s="75">
        <v>0.025</v>
      </c>
      <c r="AS7" s="75">
        <v>0.01</v>
      </c>
      <c r="AT7" s="75">
        <v>0.01</v>
      </c>
      <c r="AU7" s="75">
        <v>0.01</v>
      </c>
      <c r="AV7" s="75">
        <v>0.002</v>
      </c>
      <c r="AW7" s="75">
        <v>0.002</v>
      </c>
      <c r="AX7" s="75">
        <v>0.002</v>
      </c>
      <c r="AY7" s="75">
        <v>0.002</v>
      </c>
      <c r="AZ7" s="75">
        <v>0.002</v>
      </c>
      <c r="BA7" s="75">
        <v>0.002</v>
      </c>
      <c r="BB7" s="75">
        <v>0.002</v>
      </c>
      <c r="BC7" s="75">
        <v>0.002</v>
      </c>
      <c r="BD7" s="75">
        <v>0.002</v>
      </c>
      <c r="BE7" s="75">
        <v>0.002</v>
      </c>
      <c r="BF7" s="75">
        <v>0.002</v>
      </c>
      <c r="BG7" s="75">
        <v>0.002</v>
      </c>
      <c r="BH7" s="75">
        <v>0.002</v>
      </c>
      <c r="BI7" s="75">
        <v>0.002</v>
      </c>
      <c r="BJ7" s="75">
        <v>0.002</v>
      </c>
      <c r="BN7" s="54"/>
      <c r="BQ7" s="84" t="s">
        <v>24</v>
      </c>
      <c r="BR7" s="75">
        <v>0</v>
      </c>
      <c r="BS7" s="75">
        <v>0</v>
      </c>
      <c r="BT7" s="75">
        <v>0</v>
      </c>
      <c r="BU7" s="75">
        <v>0</v>
      </c>
      <c r="BV7" s="75">
        <v>0</v>
      </c>
      <c r="BW7" s="75">
        <v>0</v>
      </c>
      <c r="BX7" s="75">
        <v>0</v>
      </c>
      <c r="BY7" s="75">
        <v>0</v>
      </c>
      <c r="BZ7" s="75">
        <v>0</v>
      </c>
      <c r="CA7" s="75">
        <v>0</v>
      </c>
      <c r="CB7" s="75">
        <v>0</v>
      </c>
      <c r="CC7" s="75">
        <v>0</v>
      </c>
      <c r="CD7" s="75">
        <v>0</v>
      </c>
      <c r="CE7" s="75">
        <v>0</v>
      </c>
      <c r="CF7" s="75">
        <v>0</v>
      </c>
      <c r="CG7" s="75">
        <v>0</v>
      </c>
      <c r="CH7" s="75">
        <v>0</v>
      </c>
      <c r="CI7" s="75">
        <v>0</v>
      </c>
      <c r="CJ7" s="75">
        <v>0</v>
      </c>
      <c r="CN7" s="54"/>
    </row>
    <row r="8" spans="1:92" ht="42">
      <c r="A8" s="15" t="s">
        <v>15</v>
      </c>
      <c r="C8" s="61" t="s">
        <v>20</v>
      </c>
      <c r="D8" s="37" t="s">
        <v>1</v>
      </c>
      <c r="E8" s="13" t="s">
        <v>0</v>
      </c>
      <c r="F8" s="12">
        <v>2000</v>
      </c>
      <c r="G8" s="12">
        <v>2001</v>
      </c>
      <c r="H8" s="12">
        <v>2002</v>
      </c>
      <c r="I8" s="12">
        <v>2003</v>
      </c>
      <c r="J8" s="12">
        <v>2004</v>
      </c>
      <c r="K8" s="12">
        <v>2005</v>
      </c>
      <c r="L8" s="12">
        <v>2006</v>
      </c>
      <c r="M8" s="12">
        <v>2007</v>
      </c>
      <c r="N8" s="12">
        <v>2008</v>
      </c>
      <c r="O8" s="12">
        <v>2009</v>
      </c>
      <c r="P8" s="12">
        <v>2010</v>
      </c>
      <c r="Q8" s="80">
        <v>40909</v>
      </c>
      <c r="R8" s="12">
        <v>2012</v>
      </c>
      <c r="S8" s="12">
        <v>2013</v>
      </c>
      <c r="T8" s="12">
        <v>2014</v>
      </c>
      <c r="U8" s="12">
        <v>2015</v>
      </c>
      <c r="V8" s="12">
        <v>2016</v>
      </c>
      <c r="W8" s="12">
        <v>2017</v>
      </c>
      <c r="X8" s="12">
        <v>2018</v>
      </c>
      <c r="Y8" s="12">
        <v>2019</v>
      </c>
      <c r="Z8" s="12">
        <v>2020</v>
      </c>
      <c r="AA8" s="12">
        <v>2021</v>
      </c>
      <c r="AB8" s="12">
        <v>2022</v>
      </c>
      <c r="AC8" s="12">
        <v>2023</v>
      </c>
      <c r="AD8" s="12">
        <v>2024</v>
      </c>
      <c r="AE8" s="12">
        <v>2025</v>
      </c>
      <c r="AF8" s="12">
        <v>2026</v>
      </c>
      <c r="AG8" s="12">
        <v>2027</v>
      </c>
      <c r="AH8" s="12">
        <v>2028</v>
      </c>
      <c r="AI8" s="12">
        <v>2029</v>
      </c>
      <c r="AJ8" s="11">
        <v>2030</v>
      </c>
      <c r="AL8" s="39" t="s">
        <v>17</v>
      </c>
      <c r="AM8" s="39" t="s">
        <v>18</v>
      </c>
      <c r="AN8" s="54"/>
      <c r="AP8" s="12">
        <v>2010</v>
      </c>
      <c r="AQ8" s="80">
        <v>40909</v>
      </c>
      <c r="AR8" s="12">
        <v>2012</v>
      </c>
      <c r="AS8" s="12">
        <v>2013</v>
      </c>
      <c r="AT8" s="12">
        <v>2014</v>
      </c>
      <c r="AU8" s="12">
        <v>2015</v>
      </c>
      <c r="AV8" s="12">
        <v>2016</v>
      </c>
      <c r="AW8" s="12">
        <v>2017</v>
      </c>
      <c r="AX8" s="12">
        <v>2018</v>
      </c>
      <c r="AY8" s="12">
        <v>2019</v>
      </c>
      <c r="AZ8" s="12">
        <v>2020</v>
      </c>
      <c r="BA8" s="12">
        <v>2021</v>
      </c>
      <c r="BB8" s="12">
        <v>2022</v>
      </c>
      <c r="BC8" s="12">
        <v>2023</v>
      </c>
      <c r="BD8" s="12">
        <v>2024</v>
      </c>
      <c r="BE8" s="12">
        <v>2025</v>
      </c>
      <c r="BF8" s="12">
        <v>2026</v>
      </c>
      <c r="BG8" s="12">
        <v>2027</v>
      </c>
      <c r="BH8" s="12">
        <v>2028</v>
      </c>
      <c r="BI8" s="12">
        <v>2029</v>
      </c>
      <c r="BJ8" s="11">
        <v>2030</v>
      </c>
      <c r="BL8" s="39" t="s">
        <v>17</v>
      </c>
      <c r="BM8" s="39" t="s">
        <v>18</v>
      </c>
      <c r="BN8" s="54"/>
      <c r="BP8" s="12">
        <v>2010</v>
      </c>
      <c r="BQ8" s="80">
        <v>40909</v>
      </c>
      <c r="BR8" s="12">
        <v>2012</v>
      </c>
      <c r="BS8" s="12">
        <v>2013</v>
      </c>
      <c r="BT8" s="12">
        <v>2014</v>
      </c>
      <c r="BU8" s="12">
        <v>2015</v>
      </c>
      <c r="BV8" s="12">
        <v>2016</v>
      </c>
      <c r="BW8" s="12">
        <v>2017</v>
      </c>
      <c r="BX8" s="12">
        <v>2018</v>
      </c>
      <c r="BY8" s="12">
        <v>2019</v>
      </c>
      <c r="BZ8" s="12">
        <v>2020</v>
      </c>
      <c r="CA8" s="12">
        <v>2021</v>
      </c>
      <c r="CB8" s="12">
        <v>2022</v>
      </c>
      <c r="CC8" s="12">
        <v>2023</v>
      </c>
      <c r="CD8" s="12">
        <v>2024</v>
      </c>
      <c r="CE8" s="12">
        <v>2025</v>
      </c>
      <c r="CF8" s="12">
        <v>2026</v>
      </c>
      <c r="CG8" s="12">
        <v>2027</v>
      </c>
      <c r="CH8" s="12">
        <v>2028</v>
      </c>
      <c r="CI8" s="12">
        <v>2029</v>
      </c>
      <c r="CJ8" s="11">
        <v>2030</v>
      </c>
      <c r="CL8" s="39" t="s">
        <v>17</v>
      </c>
      <c r="CM8" s="39" t="s">
        <v>18</v>
      </c>
      <c r="CN8" s="54"/>
    </row>
    <row r="9" spans="1:92" ht="15">
      <c r="A9" s="6"/>
      <c r="D9" s="38" t="s">
        <v>4</v>
      </c>
      <c r="E9" s="76" t="s">
        <v>9</v>
      </c>
      <c r="F9" s="63"/>
      <c r="G9" s="63"/>
      <c r="H9" s="63"/>
      <c r="I9" s="63"/>
      <c r="J9" s="65"/>
      <c r="K9" s="65"/>
      <c r="L9" s="65"/>
      <c r="M9" s="65"/>
      <c r="N9" s="65"/>
      <c r="O9" s="65"/>
      <c r="P9" s="65"/>
      <c r="Q9" s="8">
        <v>45</v>
      </c>
      <c r="R9" s="8">
        <f aca="true" t="shared" si="0" ref="R9:AJ9">Q9*(1-R$7)</f>
        <v>43.199999999999996</v>
      </c>
      <c r="S9" s="8">
        <f t="shared" si="0"/>
        <v>42.336</v>
      </c>
      <c r="T9" s="8">
        <f t="shared" si="0"/>
        <v>41.48928</v>
      </c>
      <c r="U9" s="8">
        <f t="shared" si="0"/>
        <v>40.6594944</v>
      </c>
      <c r="V9" s="8">
        <f t="shared" si="0"/>
        <v>40.456196928</v>
      </c>
      <c r="W9" s="8">
        <f t="shared" si="0"/>
        <v>40.25391594336</v>
      </c>
      <c r="X9" s="8">
        <f t="shared" si="0"/>
        <v>40.0526463636432</v>
      </c>
      <c r="Y9" s="8">
        <f t="shared" si="0"/>
        <v>39.85238313182498</v>
      </c>
      <c r="Z9" s="8">
        <f t="shared" si="0"/>
        <v>39.65312121616586</v>
      </c>
      <c r="AA9" s="8">
        <f t="shared" si="0"/>
        <v>39.454855610085026</v>
      </c>
      <c r="AB9" s="8">
        <f t="shared" si="0"/>
        <v>39.257581332034604</v>
      </c>
      <c r="AC9" s="8">
        <f t="shared" si="0"/>
        <v>39.06129342537443</v>
      </c>
      <c r="AD9" s="8">
        <f t="shared" si="0"/>
        <v>38.86598695824756</v>
      </c>
      <c r="AE9" s="8">
        <f t="shared" si="0"/>
        <v>38.67165702345632</v>
      </c>
      <c r="AF9" s="8">
        <f t="shared" si="0"/>
        <v>38.478298738339035</v>
      </c>
      <c r="AG9" s="8">
        <f t="shared" si="0"/>
        <v>38.28590724464734</v>
      </c>
      <c r="AH9" s="8">
        <f t="shared" si="0"/>
        <v>38.0944777084241</v>
      </c>
      <c r="AI9" s="8">
        <f t="shared" si="0"/>
        <v>37.90400531988198</v>
      </c>
      <c r="AJ9" s="8">
        <f t="shared" si="0"/>
        <v>37.71448529328257</v>
      </c>
      <c r="AL9" s="48"/>
      <c r="AM9" s="49"/>
      <c r="AN9" s="54"/>
      <c r="AP9" s="65"/>
      <c r="AQ9" s="8">
        <v>65</v>
      </c>
      <c r="AR9" s="8">
        <f aca="true" t="shared" si="1" ref="AR9:BJ9">AQ9*(1-AR$7)</f>
        <v>63.375</v>
      </c>
      <c r="AS9" s="8">
        <f t="shared" si="1"/>
        <v>62.74125</v>
      </c>
      <c r="AT9" s="8">
        <f t="shared" si="1"/>
        <v>62.1138375</v>
      </c>
      <c r="AU9" s="8">
        <f t="shared" si="1"/>
        <v>61.492699125</v>
      </c>
      <c r="AV9" s="8">
        <f t="shared" si="1"/>
        <v>61.36971372675</v>
      </c>
      <c r="AW9" s="8">
        <f t="shared" si="1"/>
        <v>61.2469742992965</v>
      </c>
      <c r="AX9" s="8">
        <f t="shared" si="1"/>
        <v>61.1244803506979</v>
      </c>
      <c r="AY9" s="8">
        <f t="shared" si="1"/>
        <v>61.0022313899965</v>
      </c>
      <c r="AZ9" s="8">
        <f t="shared" si="1"/>
        <v>60.88022692721651</v>
      </c>
      <c r="BA9" s="8">
        <f t="shared" si="1"/>
        <v>60.75846647336208</v>
      </c>
      <c r="BB9" s="8">
        <f t="shared" si="1"/>
        <v>60.63694954041535</v>
      </c>
      <c r="BC9" s="8">
        <f t="shared" si="1"/>
        <v>60.51567564133452</v>
      </c>
      <c r="BD9" s="8">
        <f t="shared" si="1"/>
        <v>60.39464429005185</v>
      </c>
      <c r="BE9" s="8">
        <f t="shared" si="1"/>
        <v>60.273855001471745</v>
      </c>
      <c r="BF9" s="8">
        <f t="shared" si="1"/>
        <v>60.1533072914688</v>
      </c>
      <c r="BG9" s="8">
        <f t="shared" si="1"/>
        <v>60.03300067688586</v>
      </c>
      <c r="BH9" s="8">
        <f t="shared" si="1"/>
        <v>59.91293467553209</v>
      </c>
      <c r="BI9" s="8">
        <f t="shared" si="1"/>
        <v>59.79310880618103</v>
      </c>
      <c r="BJ9" s="8">
        <f t="shared" si="1"/>
        <v>59.673522588568666</v>
      </c>
      <c r="BL9" s="48"/>
      <c r="BM9" s="49"/>
      <c r="BN9" s="54"/>
      <c r="BP9" s="65"/>
      <c r="BQ9" s="8">
        <v>110</v>
      </c>
      <c r="BR9" s="8">
        <f aca="true" t="shared" si="2" ref="BR9:CJ9">BQ9*(1-BR$7)</f>
        <v>110</v>
      </c>
      <c r="BS9" s="8">
        <f t="shared" si="2"/>
        <v>110</v>
      </c>
      <c r="BT9" s="8">
        <f t="shared" si="2"/>
        <v>110</v>
      </c>
      <c r="BU9" s="8">
        <f t="shared" si="2"/>
        <v>110</v>
      </c>
      <c r="BV9" s="8">
        <f t="shared" si="2"/>
        <v>110</v>
      </c>
      <c r="BW9" s="8">
        <f t="shared" si="2"/>
        <v>110</v>
      </c>
      <c r="BX9" s="8">
        <f t="shared" si="2"/>
        <v>110</v>
      </c>
      <c r="BY9" s="8">
        <f t="shared" si="2"/>
        <v>110</v>
      </c>
      <c r="BZ9" s="8">
        <f t="shared" si="2"/>
        <v>110</v>
      </c>
      <c r="CA9" s="8">
        <f t="shared" si="2"/>
        <v>110</v>
      </c>
      <c r="CB9" s="8">
        <f t="shared" si="2"/>
        <v>110</v>
      </c>
      <c r="CC9" s="8">
        <f t="shared" si="2"/>
        <v>110</v>
      </c>
      <c r="CD9" s="8">
        <f t="shared" si="2"/>
        <v>110</v>
      </c>
      <c r="CE9" s="8">
        <f t="shared" si="2"/>
        <v>110</v>
      </c>
      <c r="CF9" s="8">
        <f t="shared" si="2"/>
        <v>110</v>
      </c>
      <c r="CG9" s="8">
        <f t="shared" si="2"/>
        <v>110</v>
      </c>
      <c r="CH9" s="8">
        <f t="shared" si="2"/>
        <v>110</v>
      </c>
      <c r="CI9" s="8">
        <f t="shared" si="2"/>
        <v>110</v>
      </c>
      <c r="CJ9" s="8">
        <f t="shared" si="2"/>
        <v>110</v>
      </c>
      <c r="CL9" s="48"/>
      <c r="CM9" s="49"/>
      <c r="CN9" s="54"/>
    </row>
    <row r="10" spans="1:92" ht="15">
      <c r="A10" s="6"/>
      <c r="D10" s="38" t="s">
        <v>4</v>
      </c>
      <c r="E10" s="55" t="s">
        <v>8</v>
      </c>
      <c r="F10" s="63"/>
      <c r="G10" s="63"/>
      <c r="H10" s="63"/>
      <c r="I10" s="63"/>
      <c r="J10" s="65"/>
      <c r="K10" s="65"/>
      <c r="L10" s="65"/>
      <c r="M10" s="65"/>
      <c r="N10" s="65"/>
      <c r="O10" s="65"/>
      <c r="P10" s="65"/>
      <c r="Q10" s="8">
        <v>45</v>
      </c>
      <c r="R10" s="8">
        <f aca="true" t="shared" si="3" ref="R10:AJ10">Q10*(1-R$7)</f>
        <v>43.199999999999996</v>
      </c>
      <c r="S10" s="8">
        <f t="shared" si="3"/>
        <v>42.336</v>
      </c>
      <c r="T10" s="8">
        <f t="shared" si="3"/>
        <v>41.48928</v>
      </c>
      <c r="U10" s="8">
        <f t="shared" si="3"/>
        <v>40.6594944</v>
      </c>
      <c r="V10" s="8">
        <f t="shared" si="3"/>
        <v>40.456196928</v>
      </c>
      <c r="W10" s="8">
        <f t="shared" si="3"/>
        <v>40.25391594336</v>
      </c>
      <c r="X10" s="8">
        <f t="shared" si="3"/>
        <v>40.0526463636432</v>
      </c>
      <c r="Y10" s="8">
        <f t="shared" si="3"/>
        <v>39.85238313182498</v>
      </c>
      <c r="Z10" s="8">
        <f t="shared" si="3"/>
        <v>39.65312121616586</v>
      </c>
      <c r="AA10" s="8">
        <f t="shared" si="3"/>
        <v>39.454855610085026</v>
      </c>
      <c r="AB10" s="8">
        <f t="shared" si="3"/>
        <v>39.257581332034604</v>
      </c>
      <c r="AC10" s="8">
        <f t="shared" si="3"/>
        <v>39.06129342537443</v>
      </c>
      <c r="AD10" s="8">
        <f t="shared" si="3"/>
        <v>38.86598695824756</v>
      </c>
      <c r="AE10" s="8">
        <f t="shared" si="3"/>
        <v>38.67165702345632</v>
      </c>
      <c r="AF10" s="8">
        <f t="shared" si="3"/>
        <v>38.478298738339035</v>
      </c>
      <c r="AG10" s="8">
        <f t="shared" si="3"/>
        <v>38.28590724464734</v>
      </c>
      <c r="AH10" s="8">
        <f t="shared" si="3"/>
        <v>38.0944777084241</v>
      </c>
      <c r="AI10" s="8">
        <f t="shared" si="3"/>
        <v>37.90400531988198</v>
      </c>
      <c r="AJ10" s="8">
        <f t="shared" si="3"/>
        <v>37.71448529328257</v>
      </c>
      <c r="AL10" s="50"/>
      <c r="AM10" s="46"/>
      <c r="AN10" s="54"/>
      <c r="AP10" s="65"/>
      <c r="AQ10" s="8">
        <v>65</v>
      </c>
      <c r="AR10" s="8">
        <f aca="true" t="shared" si="4" ref="AR10:BJ10">AQ10*(1-AR$7)</f>
        <v>63.375</v>
      </c>
      <c r="AS10" s="8">
        <f t="shared" si="4"/>
        <v>62.74125</v>
      </c>
      <c r="AT10" s="8">
        <f t="shared" si="4"/>
        <v>62.1138375</v>
      </c>
      <c r="AU10" s="8">
        <f t="shared" si="4"/>
        <v>61.492699125</v>
      </c>
      <c r="AV10" s="8">
        <f t="shared" si="4"/>
        <v>61.36971372675</v>
      </c>
      <c r="AW10" s="8">
        <f t="shared" si="4"/>
        <v>61.2469742992965</v>
      </c>
      <c r="AX10" s="8">
        <f t="shared" si="4"/>
        <v>61.1244803506979</v>
      </c>
      <c r="AY10" s="8">
        <f t="shared" si="4"/>
        <v>61.0022313899965</v>
      </c>
      <c r="AZ10" s="8">
        <f t="shared" si="4"/>
        <v>60.88022692721651</v>
      </c>
      <c r="BA10" s="8">
        <f t="shared" si="4"/>
        <v>60.75846647336208</v>
      </c>
      <c r="BB10" s="8">
        <f t="shared" si="4"/>
        <v>60.63694954041535</v>
      </c>
      <c r="BC10" s="8">
        <f t="shared" si="4"/>
        <v>60.51567564133452</v>
      </c>
      <c r="BD10" s="8">
        <f t="shared" si="4"/>
        <v>60.39464429005185</v>
      </c>
      <c r="BE10" s="8">
        <f t="shared" si="4"/>
        <v>60.273855001471745</v>
      </c>
      <c r="BF10" s="8">
        <f t="shared" si="4"/>
        <v>60.1533072914688</v>
      </c>
      <c r="BG10" s="8">
        <f t="shared" si="4"/>
        <v>60.03300067688586</v>
      </c>
      <c r="BH10" s="8">
        <f t="shared" si="4"/>
        <v>59.91293467553209</v>
      </c>
      <c r="BI10" s="8">
        <f t="shared" si="4"/>
        <v>59.79310880618103</v>
      </c>
      <c r="BJ10" s="8">
        <f t="shared" si="4"/>
        <v>59.673522588568666</v>
      </c>
      <c r="BL10" s="50"/>
      <c r="BM10" s="46"/>
      <c r="BN10" s="54"/>
      <c r="BP10" s="65"/>
      <c r="BQ10" s="8">
        <v>110</v>
      </c>
      <c r="BR10" s="8">
        <f aca="true" t="shared" si="5" ref="BR10:CJ10">BQ10*(1-BR$7)</f>
        <v>110</v>
      </c>
      <c r="BS10" s="8">
        <f t="shared" si="5"/>
        <v>110</v>
      </c>
      <c r="BT10" s="8">
        <f t="shared" si="5"/>
        <v>110</v>
      </c>
      <c r="BU10" s="8">
        <f t="shared" si="5"/>
        <v>110</v>
      </c>
      <c r="BV10" s="8">
        <f t="shared" si="5"/>
        <v>110</v>
      </c>
      <c r="BW10" s="8">
        <f t="shared" si="5"/>
        <v>110</v>
      </c>
      <c r="BX10" s="8">
        <f t="shared" si="5"/>
        <v>110</v>
      </c>
      <c r="BY10" s="8">
        <f t="shared" si="5"/>
        <v>110</v>
      </c>
      <c r="BZ10" s="8">
        <f t="shared" si="5"/>
        <v>110</v>
      </c>
      <c r="CA10" s="8">
        <f t="shared" si="5"/>
        <v>110</v>
      </c>
      <c r="CB10" s="8">
        <f t="shared" si="5"/>
        <v>110</v>
      </c>
      <c r="CC10" s="8">
        <f t="shared" si="5"/>
        <v>110</v>
      </c>
      <c r="CD10" s="8">
        <f t="shared" si="5"/>
        <v>110</v>
      </c>
      <c r="CE10" s="8">
        <f t="shared" si="5"/>
        <v>110</v>
      </c>
      <c r="CF10" s="8">
        <f t="shared" si="5"/>
        <v>110</v>
      </c>
      <c r="CG10" s="8">
        <f t="shared" si="5"/>
        <v>110</v>
      </c>
      <c r="CH10" s="8">
        <f t="shared" si="5"/>
        <v>110</v>
      </c>
      <c r="CI10" s="8">
        <f t="shared" si="5"/>
        <v>110</v>
      </c>
      <c r="CJ10" s="8">
        <f t="shared" si="5"/>
        <v>110</v>
      </c>
      <c r="CL10" s="50"/>
      <c r="CM10" s="46"/>
      <c r="CN10" s="54"/>
    </row>
    <row r="11" spans="1:92" ht="15">
      <c r="A11" s="6"/>
      <c r="D11" s="38" t="s">
        <v>4</v>
      </c>
      <c r="E11" s="55" t="s">
        <v>7</v>
      </c>
      <c r="F11" s="63"/>
      <c r="G11" s="63"/>
      <c r="H11" s="63"/>
      <c r="I11" s="63"/>
      <c r="J11" s="65"/>
      <c r="K11" s="65"/>
      <c r="L11" s="65"/>
      <c r="M11" s="65"/>
      <c r="N11" s="65"/>
      <c r="O11" s="65"/>
      <c r="P11" s="65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"/>
      <c r="AL11" s="50"/>
      <c r="AM11" s="46"/>
      <c r="AN11" s="54"/>
      <c r="AP11" s="65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7"/>
      <c r="BL11" s="50"/>
      <c r="BM11" s="46"/>
      <c r="BN11" s="54"/>
      <c r="BP11" s="65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7"/>
      <c r="CL11" s="50"/>
      <c r="CM11" s="46"/>
      <c r="CN11" s="54"/>
    </row>
    <row r="12" spans="1:92" ht="15">
      <c r="A12" s="6"/>
      <c r="D12" s="38" t="s">
        <v>4</v>
      </c>
      <c r="E12" s="55" t="s">
        <v>6</v>
      </c>
      <c r="F12" s="63"/>
      <c r="G12" s="63"/>
      <c r="H12" s="63"/>
      <c r="I12" s="63"/>
      <c r="J12" s="65"/>
      <c r="K12" s="65"/>
      <c r="L12" s="65"/>
      <c r="M12" s="65"/>
      <c r="N12" s="65"/>
      <c r="O12" s="65"/>
      <c r="P12" s="65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"/>
      <c r="AL12" s="50"/>
      <c r="AM12" s="46"/>
      <c r="AN12" s="54"/>
      <c r="AP12" s="65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7"/>
      <c r="BL12" s="50"/>
      <c r="BM12" s="46"/>
      <c r="BN12" s="54"/>
      <c r="BP12" s="65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7"/>
      <c r="CL12" s="50"/>
      <c r="CM12" s="46"/>
      <c r="CN12" s="54"/>
    </row>
    <row r="13" spans="1:92" ht="15">
      <c r="A13" s="6"/>
      <c r="D13" s="38" t="s">
        <v>4</v>
      </c>
      <c r="E13" s="55" t="s">
        <v>25</v>
      </c>
      <c r="F13" s="63"/>
      <c r="G13" s="63"/>
      <c r="H13" s="63"/>
      <c r="I13" s="63"/>
      <c r="J13" s="65"/>
      <c r="K13" s="65"/>
      <c r="L13" s="65"/>
      <c r="M13" s="65"/>
      <c r="N13" s="65"/>
      <c r="O13" s="65"/>
      <c r="P13" s="65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"/>
      <c r="AL13" s="50"/>
      <c r="AM13" s="46"/>
      <c r="AN13" s="54"/>
      <c r="AP13" s="65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7"/>
      <c r="BL13" s="50"/>
      <c r="BM13" s="46"/>
      <c r="BN13" s="54"/>
      <c r="BP13" s="65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7"/>
      <c r="CL13" s="50"/>
      <c r="CM13" s="46"/>
      <c r="CN13" s="54"/>
    </row>
    <row r="14" spans="1:92" ht="15">
      <c r="A14" s="6"/>
      <c r="D14" s="38" t="s">
        <v>4</v>
      </c>
      <c r="E14" s="55" t="s">
        <v>26</v>
      </c>
      <c r="F14" s="63"/>
      <c r="G14" s="63"/>
      <c r="H14" s="63"/>
      <c r="I14" s="63"/>
      <c r="J14" s="65"/>
      <c r="K14" s="65"/>
      <c r="L14" s="65"/>
      <c r="M14" s="65"/>
      <c r="N14" s="65"/>
      <c r="O14" s="65"/>
      <c r="P14" s="65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"/>
      <c r="AL14" s="50"/>
      <c r="AM14" s="46"/>
      <c r="AN14" s="54"/>
      <c r="AP14" s="65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7"/>
      <c r="BL14" s="50"/>
      <c r="BM14" s="46"/>
      <c r="BN14" s="54"/>
      <c r="BP14" s="65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7"/>
      <c r="CL14" s="50"/>
      <c r="CM14" s="46"/>
      <c r="CN14" s="54"/>
    </row>
    <row r="15" spans="1:92" ht="15">
      <c r="A15" s="6"/>
      <c r="D15" s="38" t="s">
        <v>4</v>
      </c>
      <c r="E15" s="55" t="s">
        <v>27</v>
      </c>
      <c r="F15" s="63"/>
      <c r="G15" s="63"/>
      <c r="H15" s="63"/>
      <c r="I15" s="63"/>
      <c r="J15" s="65"/>
      <c r="K15" s="65"/>
      <c r="L15" s="65"/>
      <c r="M15" s="65"/>
      <c r="N15" s="65"/>
      <c r="O15" s="65"/>
      <c r="P15" s="65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"/>
      <c r="AL15" s="50"/>
      <c r="AM15" s="46"/>
      <c r="AN15" s="54"/>
      <c r="AP15" s="65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7"/>
      <c r="BL15" s="50"/>
      <c r="BM15" s="46"/>
      <c r="BN15" s="54"/>
      <c r="BP15" s="65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7"/>
      <c r="CL15" s="50"/>
      <c r="CM15" s="46"/>
      <c r="CN15" s="54"/>
    </row>
    <row r="16" spans="1:92" ht="15">
      <c r="A16" s="6"/>
      <c r="D16" s="38" t="s">
        <v>4</v>
      </c>
      <c r="E16" s="55" t="s">
        <v>28</v>
      </c>
      <c r="F16" s="63"/>
      <c r="G16" s="63"/>
      <c r="H16" s="63"/>
      <c r="I16" s="63"/>
      <c r="J16" s="65"/>
      <c r="K16" s="65"/>
      <c r="L16" s="65"/>
      <c r="M16" s="65"/>
      <c r="N16" s="65"/>
      <c r="O16" s="65"/>
      <c r="P16" s="65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L16" s="50"/>
      <c r="AM16" s="46"/>
      <c r="AN16" s="54"/>
      <c r="AP16" s="65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7"/>
      <c r="BL16" s="50"/>
      <c r="BM16" s="46"/>
      <c r="BN16" s="54"/>
      <c r="BP16" s="65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7"/>
      <c r="CL16" s="50"/>
      <c r="CM16" s="46"/>
      <c r="CN16" s="54"/>
    </row>
    <row r="17" spans="1:92" ht="15">
      <c r="A17" s="6"/>
      <c r="D17" s="38" t="s">
        <v>4</v>
      </c>
      <c r="E17" s="55" t="s">
        <v>31</v>
      </c>
      <c r="F17" s="63"/>
      <c r="G17" s="63"/>
      <c r="H17" s="63"/>
      <c r="I17" s="63"/>
      <c r="J17" s="65"/>
      <c r="K17" s="65"/>
      <c r="L17" s="65"/>
      <c r="M17" s="65"/>
      <c r="N17" s="65"/>
      <c r="O17" s="65"/>
      <c r="P17" s="65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"/>
      <c r="AL17" s="50"/>
      <c r="AM17" s="46"/>
      <c r="AN17" s="54"/>
      <c r="AP17" s="65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7"/>
      <c r="BL17" s="50"/>
      <c r="BM17" s="46"/>
      <c r="BN17" s="54"/>
      <c r="BP17" s="65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7"/>
      <c r="CL17" s="50"/>
      <c r="CM17" s="46"/>
      <c r="CN17" s="54"/>
    </row>
    <row r="18" spans="1:92" ht="15">
      <c r="A18" s="6"/>
      <c r="D18" s="38" t="s">
        <v>4</v>
      </c>
      <c r="E18" s="55" t="s">
        <v>33</v>
      </c>
      <c r="F18" s="63"/>
      <c r="G18" s="63"/>
      <c r="H18" s="63"/>
      <c r="I18" s="63"/>
      <c r="J18" s="65"/>
      <c r="K18" s="65"/>
      <c r="L18" s="65"/>
      <c r="M18" s="65"/>
      <c r="N18" s="65"/>
      <c r="O18" s="65"/>
      <c r="P18" s="65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"/>
      <c r="AL18" s="50"/>
      <c r="AM18" s="46"/>
      <c r="AN18" s="54"/>
      <c r="AP18" s="65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7"/>
      <c r="BL18" s="50"/>
      <c r="BM18" s="46"/>
      <c r="BN18" s="54"/>
      <c r="BP18" s="65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7"/>
      <c r="CL18" s="50"/>
      <c r="CM18" s="46"/>
      <c r="CN18" s="54"/>
    </row>
    <row r="19" spans="1:92" ht="15">
      <c r="A19" s="6"/>
      <c r="D19" s="38" t="s">
        <v>4</v>
      </c>
      <c r="E19" s="55" t="s">
        <v>34</v>
      </c>
      <c r="F19" s="63"/>
      <c r="G19" s="63"/>
      <c r="H19" s="63"/>
      <c r="I19" s="63"/>
      <c r="J19" s="65"/>
      <c r="K19" s="65"/>
      <c r="L19" s="65"/>
      <c r="M19" s="65"/>
      <c r="N19" s="65"/>
      <c r="O19" s="65"/>
      <c r="P19" s="65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"/>
      <c r="AL19" s="50"/>
      <c r="AM19" s="46"/>
      <c r="AN19" s="54"/>
      <c r="AP19" s="65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7"/>
      <c r="BL19" s="50"/>
      <c r="BM19" s="46"/>
      <c r="BN19" s="54"/>
      <c r="BP19" s="65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7"/>
      <c r="CL19" s="50"/>
      <c r="CM19" s="46"/>
      <c r="CN19" s="54"/>
    </row>
    <row r="20" spans="1:92" ht="15">
      <c r="A20" s="6"/>
      <c r="D20" s="38" t="s">
        <v>4</v>
      </c>
      <c r="E20" s="55" t="s">
        <v>32</v>
      </c>
      <c r="F20" s="63"/>
      <c r="G20" s="63"/>
      <c r="H20" s="63"/>
      <c r="I20" s="63"/>
      <c r="J20" s="65"/>
      <c r="K20" s="65"/>
      <c r="L20" s="65"/>
      <c r="M20" s="65"/>
      <c r="N20" s="65"/>
      <c r="O20" s="65"/>
      <c r="P20" s="65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L20" s="50"/>
      <c r="AM20" s="46"/>
      <c r="AN20" s="54"/>
      <c r="AP20" s="65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7"/>
      <c r="BL20" s="50"/>
      <c r="BM20" s="46"/>
      <c r="BN20" s="54"/>
      <c r="BP20" s="65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7"/>
      <c r="CL20" s="50"/>
      <c r="CM20" s="46"/>
      <c r="CN20" s="54"/>
    </row>
    <row r="21" spans="1:92" ht="15">
      <c r="A21" s="6"/>
      <c r="D21" s="38" t="s">
        <v>4</v>
      </c>
      <c r="E21" s="55" t="s">
        <v>5</v>
      </c>
      <c r="F21" s="63"/>
      <c r="G21" s="63"/>
      <c r="H21" s="63"/>
      <c r="I21" s="63"/>
      <c r="J21" s="65"/>
      <c r="K21" s="65"/>
      <c r="L21" s="65"/>
      <c r="M21" s="65"/>
      <c r="N21" s="65"/>
      <c r="O21" s="65"/>
      <c r="P21" s="65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7"/>
      <c r="AL21" s="50"/>
      <c r="AM21" s="46"/>
      <c r="AN21" s="54"/>
      <c r="AP21" s="65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7"/>
      <c r="BL21" s="50"/>
      <c r="BM21" s="46"/>
      <c r="BN21" s="54"/>
      <c r="BP21" s="65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7"/>
      <c r="CL21" s="50"/>
      <c r="CM21" s="46"/>
      <c r="CN21" s="54"/>
    </row>
    <row r="22" spans="1:92" ht="15">
      <c r="A22" s="6"/>
      <c r="D22" s="38" t="s">
        <v>4</v>
      </c>
      <c r="E22" s="55" t="s">
        <v>29</v>
      </c>
      <c r="F22" s="63"/>
      <c r="G22" s="63"/>
      <c r="H22" s="63"/>
      <c r="I22" s="63"/>
      <c r="J22" s="65"/>
      <c r="K22" s="65"/>
      <c r="L22" s="65"/>
      <c r="M22" s="65"/>
      <c r="N22" s="65"/>
      <c r="O22" s="65"/>
      <c r="P22" s="65"/>
      <c r="Q22" s="8">
        <v>40</v>
      </c>
      <c r="R22" s="8">
        <f aca="true" t="shared" si="6" ref="R22:AJ22">Q22*(1-R$7)</f>
        <v>38.4</v>
      </c>
      <c r="S22" s="8">
        <f t="shared" si="6"/>
        <v>37.632</v>
      </c>
      <c r="T22" s="8">
        <f t="shared" si="6"/>
        <v>36.87936</v>
      </c>
      <c r="U22" s="8">
        <f t="shared" si="6"/>
        <v>36.1417728</v>
      </c>
      <c r="V22" s="8">
        <f t="shared" si="6"/>
        <v>35.961063935999995</v>
      </c>
      <c r="W22" s="8">
        <f t="shared" si="6"/>
        <v>35.781258616319995</v>
      </c>
      <c r="X22" s="8">
        <f t="shared" si="6"/>
        <v>35.60235232323839</v>
      </c>
      <c r="Y22" s="8">
        <f t="shared" si="6"/>
        <v>35.4243405616222</v>
      </c>
      <c r="Z22" s="8">
        <f t="shared" si="6"/>
        <v>35.247218858814094</v>
      </c>
      <c r="AA22" s="8">
        <f t="shared" si="6"/>
        <v>35.070982764520025</v>
      </c>
      <c r="AB22" s="8">
        <f t="shared" si="6"/>
        <v>34.89562785069742</v>
      </c>
      <c r="AC22" s="8">
        <f t="shared" si="6"/>
        <v>34.721149711443935</v>
      </c>
      <c r="AD22" s="8">
        <f t="shared" si="6"/>
        <v>34.547543962886714</v>
      </c>
      <c r="AE22" s="8">
        <f t="shared" si="6"/>
        <v>34.37480624307228</v>
      </c>
      <c r="AF22" s="8">
        <f t="shared" si="6"/>
        <v>34.20293221185692</v>
      </c>
      <c r="AG22" s="8">
        <f t="shared" si="6"/>
        <v>34.03191755079764</v>
      </c>
      <c r="AH22" s="8">
        <f t="shared" si="6"/>
        <v>33.86175796304365</v>
      </c>
      <c r="AI22" s="8">
        <f t="shared" si="6"/>
        <v>33.69244917322843</v>
      </c>
      <c r="AJ22" s="8">
        <f t="shared" si="6"/>
        <v>33.52398692736229</v>
      </c>
      <c r="AL22" s="50"/>
      <c r="AM22" s="46"/>
      <c r="AN22" s="54"/>
      <c r="AP22" s="65"/>
      <c r="AQ22" s="8">
        <v>90</v>
      </c>
      <c r="AR22" s="8">
        <f aca="true" t="shared" si="7" ref="AR22:BJ22">AQ22*(1-AR$7)</f>
        <v>87.75</v>
      </c>
      <c r="AS22" s="8">
        <f t="shared" si="7"/>
        <v>86.8725</v>
      </c>
      <c r="AT22" s="8">
        <f t="shared" si="7"/>
        <v>86.003775</v>
      </c>
      <c r="AU22" s="8">
        <f t="shared" si="7"/>
        <v>85.14373725</v>
      </c>
      <c r="AV22" s="8">
        <f t="shared" si="7"/>
        <v>84.9734497755</v>
      </c>
      <c r="AW22" s="8">
        <f t="shared" si="7"/>
        <v>84.80350287594901</v>
      </c>
      <c r="AX22" s="8">
        <f t="shared" si="7"/>
        <v>84.63389587019711</v>
      </c>
      <c r="AY22" s="8">
        <f t="shared" si="7"/>
        <v>84.46462807845671</v>
      </c>
      <c r="AZ22" s="8">
        <f t="shared" si="7"/>
        <v>84.2956988222998</v>
      </c>
      <c r="BA22" s="8">
        <f t="shared" si="7"/>
        <v>84.1271074246552</v>
      </c>
      <c r="BB22" s="8">
        <f t="shared" si="7"/>
        <v>83.95885320980588</v>
      </c>
      <c r="BC22" s="8">
        <f t="shared" si="7"/>
        <v>83.79093550338627</v>
      </c>
      <c r="BD22" s="8">
        <f t="shared" si="7"/>
        <v>83.62335363237949</v>
      </c>
      <c r="BE22" s="8">
        <f t="shared" si="7"/>
        <v>83.45610692511474</v>
      </c>
      <c r="BF22" s="8">
        <f t="shared" si="7"/>
        <v>83.28919471126451</v>
      </c>
      <c r="BG22" s="8">
        <f t="shared" si="7"/>
        <v>83.12261632184199</v>
      </c>
      <c r="BH22" s="8">
        <f t="shared" si="7"/>
        <v>82.9563710891983</v>
      </c>
      <c r="BI22" s="8">
        <f t="shared" si="7"/>
        <v>82.79045834701991</v>
      </c>
      <c r="BJ22" s="8">
        <f t="shared" si="7"/>
        <v>82.62487743032587</v>
      </c>
      <c r="BL22" s="50"/>
      <c r="BM22" s="46"/>
      <c r="BN22" s="54"/>
      <c r="BP22" s="65"/>
      <c r="BQ22" s="8">
        <v>140</v>
      </c>
      <c r="BR22" s="8">
        <f aca="true" t="shared" si="8" ref="BR22:CJ22">BQ22*(1-BR$7)</f>
        <v>140</v>
      </c>
      <c r="BS22" s="8">
        <f t="shared" si="8"/>
        <v>140</v>
      </c>
      <c r="BT22" s="8">
        <f t="shared" si="8"/>
        <v>140</v>
      </c>
      <c r="BU22" s="8">
        <f t="shared" si="8"/>
        <v>140</v>
      </c>
      <c r="BV22" s="8">
        <f t="shared" si="8"/>
        <v>140</v>
      </c>
      <c r="BW22" s="8">
        <f t="shared" si="8"/>
        <v>140</v>
      </c>
      <c r="BX22" s="8">
        <f t="shared" si="8"/>
        <v>140</v>
      </c>
      <c r="BY22" s="8">
        <f t="shared" si="8"/>
        <v>140</v>
      </c>
      <c r="BZ22" s="8">
        <f t="shared" si="8"/>
        <v>140</v>
      </c>
      <c r="CA22" s="8">
        <f t="shared" si="8"/>
        <v>140</v>
      </c>
      <c r="CB22" s="8">
        <f t="shared" si="8"/>
        <v>140</v>
      </c>
      <c r="CC22" s="8">
        <f t="shared" si="8"/>
        <v>140</v>
      </c>
      <c r="CD22" s="8">
        <f t="shared" si="8"/>
        <v>140</v>
      </c>
      <c r="CE22" s="8">
        <f t="shared" si="8"/>
        <v>140</v>
      </c>
      <c r="CF22" s="8">
        <f t="shared" si="8"/>
        <v>140</v>
      </c>
      <c r="CG22" s="8">
        <f t="shared" si="8"/>
        <v>140</v>
      </c>
      <c r="CH22" s="8">
        <f t="shared" si="8"/>
        <v>140</v>
      </c>
      <c r="CI22" s="8">
        <f t="shared" si="8"/>
        <v>140</v>
      </c>
      <c r="CJ22" s="8">
        <f t="shared" si="8"/>
        <v>140</v>
      </c>
      <c r="CL22" s="50"/>
      <c r="CM22" s="46"/>
      <c r="CN22" s="54"/>
    </row>
    <row r="23" spans="1:92" ht="15">
      <c r="A23" s="6"/>
      <c r="D23" s="44" t="s">
        <v>4</v>
      </c>
      <c r="E23" s="77" t="s">
        <v>30</v>
      </c>
      <c r="F23" s="66"/>
      <c r="G23" s="66"/>
      <c r="H23" s="66"/>
      <c r="I23" s="66"/>
      <c r="J23" s="67"/>
      <c r="K23" s="67"/>
      <c r="L23" s="67"/>
      <c r="M23" s="67"/>
      <c r="N23" s="67"/>
      <c r="O23" s="67"/>
      <c r="P23" s="67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2"/>
      <c r="AL23" s="51"/>
      <c r="AM23" s="47"/>
      <c r="AN23" s="54"/>
      <c r="AP23" s="67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2"/>
      <c r="BL23" s="51"/>
      <c r="BM23" s="47"/>
      <c r="BN23" s="54"/>
      <c r="BP23" s="67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2"/>
      <c r="CL23" s="51"/>
      <c r="CM23" s="47"/>
      <c r="CN23" s="54"/>
    </row>
    <row r="24" spans="1:92" ht="15">
      <c r="A24" s="6"/>
      <c r="AN24" s="54"/>
      <c r="BN24" s="54"/>
      <c r="CN24" s="54"/>
    </row>
    <row r="25" spans="1:92" ht="15">
      <c r="A25" s="6"/>
      <c r="Q25" s="84" t="s">
        <v>24</v>
      </c>
      <c r="R25" s="75">
        <v>0.04</v>
      </c>
      <c r="S25" s="75">
        <v>0.02</v>
      </c>
      <c r="T25" s="75">
        <v>0.02</v>
      </c>
      <c r="U25" s="84">
        <v>0.02</v>
      </c>
      <c r="V25" s="75">
        <v>0.005</v>
      </c>
      <c r="W25" s="75">
        <v>0.005</v>
      </c>
      <c r="X25" s="75">
        <v>0.005</v>
      </c>
      <c r="Y25" s="75">
        <v>0.005</v>
      </c>
      <c r="Z25" s="75">
        <v>0.005</v>
      </c>
      <c r="AA25" s="75">
        <v>0.005</v>
      </c>
      <c r="AB25" s="75">
        <v>0.005</v>
      </c>
      <c r="AC25" s="75">
        <v>0.005</v>
      </c>
      <c r="AD25" s="75">
        <v>0.005</v>
      </c>
      <c r="AE25" s="75">
        <v>0.005</v>
      </c>
      <c r="AF25" s="75">
        <v>0.005</v>
      </c>
      <c r="AG25" s="75">
        <v>0.005</v>
      </c>
      <c r="AH25" s="75">
        <v>0.005</v>
      </c>
      <c r="AI25" s="75">
        <v>0.005</v>
      </c>
      <c r="AJ25" s="75">
        <v>0.005</v>
      </c>
      <c r="AN25" s="54"/>
      <c r="AQ25" s="84" t="s">
        <v>24</v>
      </c>
      <c r="AR25" s="75">
        <v>0.025</v>
      </c>
      <c r="AS25" s="75">
        <v>0.01</v>
      </c>
      <c r="AT25" s="75">
        <v>0.01</v>
      </c>
      <c r="AU25" s="75">
        <v>0.01</v>
      </c>
      <c r="AV25" s="75">
        <v>0.003</v>
      </c>
      <c r="AW25" s="75">
        <v>0.003</v>
      </c>
      <c r="AX25" s="75">
        <v>0.003</v>
      </c>
      <c r="AY25" s="75">
        <v>0.003</v>
      </c>
      <c r="AZ25" s="75">
        <v>0.003</v>
      </c>
      <c r="BA25" s="75">
        <v>0.003</v>
      </c>
      <c r="BB25" s="75">
        <v>0.003</v>
      </c>
      <c r="BC25" s="75">
        <v>0.003</v>
      </c>
      <c r="BD25" s="75">
        <v>0.003</v>
      </c>
      <c r="BE25" s="75">
        <v>0.003</v>
      </c>
      <c r="BF25" s="75">
        <v>0.003</v>
      </c>
      <c r="BG25" s="75">
        <v>0.003</v>
      </c>
      <c r="BH25" s="75">
        <v>0.003</v>
      </c>
      <c r="BI25" s="75">
        <v>0.003</v>
      </c>
      <c r="BJ25" s="75">
        <v>0.003</v>
      </c>
      <c r="BN25" s="54"/>
      <c r="BQ25" s="84" t="s">
        <v>24</v>
      </c>
      <c r="BR25" s="75">
        <v>0</v>
      </c>
      <c r="BS25" s="75">
        <v>0</v>
      </c>
      <c r="BT25" s="75">
        <v>0</v>
      </c>
      <c r="BU25" s="75">
        <v>0</v>
      </c>
      <c r="BV25" s="75">
        <v>0</v>
      </c>
      <c r="BW25" s="75">
        <v>0</v>
      </c>
      <c r="BX25" s="75">
        <v>0</v>
      </c>
      <c r="BY25" s="75">
        <v>0</v>
      </c>
      <c r="BZ25" s="75">
        <v>0</v>
      </c>
      <c r="CA25" s="75">
        <v>0</v>
      </c>
      <c r="CB25" s="75">
        <v>0</v>
      </c>
      <c r="CC25" s="75">
        <v>0</v>
      </c>
      <c r="CD25" s="75">
        <v>0</v>
      </c>
      <c r="CE25" s="75">
        <v>0</v>
      </c>
      <c r="CF25" s="75">
        <v>0</v>
      </c>
      <c r="CG25" s="75">
        <v>0</v>
      </c>
      <c r="CH25" s="75">
        <v>0</v>
      </c>
      <c r="CI25" s="75">
        <v>0</v>
      </c>
      <c r="CJ25" s="75">
        <v>0</v>
      </c>
      <c r="CN25" s="54"/>
    </row>
    <row r="26" spans="1:92" ht="15">
      <c r="A26" s="6"/>
      <c r="Q26" s="84" t="s">
        <v>24</v>
      </c>
      <c r="R26" s="75">
        <v>0.02</v>
      </c>
      <c r="S26" s="75">
        <v>0.015</v>
      </c>
      <c r="T26" s="75">
        <v>0.015</v>
      </c>
      <c r="U26" s="75">
        <v>0.01</v>
      </c>
      <c r="V26" s="75">
        <v>0.01</v>
      </c>
      <c r="W26" s="75">
        <v>0.01</v>
      </c>
      <c r="X26" s="75">
        <v>0.01</v>
      </c>
      <c r="Y26" s="75">
        <v>0.01</v>
      </c>
      <c r="Z26" s="75">
        <v>0.01</v>
      </c>
      <c r="AA26" s="75">
        <v>0.01</v>
      </c>
      <c r="AB26" s="75">
        <v>0.01</v>
      </c>
      <c r="AC26" s="75">
        <v>0.01</v>
      </c>
      <c r="AD26" s="75">
        <v>0.01</v>
      </c>
      <c r="AE26" s="75">
        <v>0.01</v>
      </c>
      <c r="AF26" s="75">
        <v>0.01</v>
      </c>
      <c r="AG26" s="75">
        <v>0.01</v>
      </c>
      <c r="AH26" s="75">
        <v>0.01</v>
      </c>
      <c r="AI26" s="75">
        <v>0.01</v>
      </c>
      <c r="AJ26" s="75">
        <v>0.01</v>
      </c>
      <c r="AN26" s="54"/>
      <c r="AQ26" s="84" t="s">
        <v>24</v>
      </c>
      <c r="AR26" s="75">
        <v>0.015</v>
      </c>
      <c r="AS26" s="75">
        <v>0.01</v>
      </c>
      <c r="AT26" s="75">
        <v>0.0075</v>
      </c>
      <c r="AU26" s="75">
        <v>0.0075</v>
      </c>
      <c r="AV26" s="75">
        <v>0.0075</v>
      </c>
      <c r="AW26" s="75">
        <v>0.0075</v>
      </c>
      <c r="AX26" s="75">
        <v>0.0075</v>
      </c>
      <c r="AY26" s="75">
        <v>0.0075</v>
      </c>
      <c r="AZ26" s="75">
        <v>0.0075</v>
      </c>
      <c r="BA26" s="75">
        <v>0.0075</v>
      </c>
      <c r="BB26" s="75">
        <v>0.0075</v>
      </c>
      <c r="BC26" s="75">
        <v>0.0075</v>
      </c>
      <c r="BD26" s="75">
        <v>0.0075</v>
      </c>
      <c r="BE26" s="75">
        <v>0.0075</v>
      </c>
      <c r="BF26" s="75">
        <v>0.0075</v>
      </c>
      <c r="BG26" s="75">
        <v>0.0075</v>
      </c>
      <c r="BH26" s="75">
        <v>0.0075</v>
      </c>
      <c r="BI26" s="75">
        <v>0.0075</v>
      </c>
      <c r="BJ26" s="75">
        <v>0.0075</v>
      </c>
      <c r="BN26" s="54"/>
      <c r="BQ26" s="84" t="s">
        <v>24</v>
      </c>
      <c r="BR26" s="75">
        <v>0</v>
      </c>
      <c r="BS26" s="75">
        <v>0</v>
      </c>
      <c r="BT26" s="75">
        <v>0</v>
      </c>
      <c r="BU26" s="75">
        <v>0</v>
      </c>
      <c r="BV26" s="75">
        <v>0</v>
      </c>
      <c r="BW26" s="75">
        <v>0</v>
      </c>
      <c r="BX26" s="75">
        <v>0</v>
      </c>
      <c r="BY26" s="75">
        <v>0</v>
      </c>
      <c r="BZ26" s="75">
        <v>0</v>
      </c>
      <c r="CA26" s="75">
        <v>0</v>
      </c>
      <c r="CB26" s="75">
        <v>0</v>
      </c>
      <c r="CC26" s="75">
        <v>0</v>
      </c>
      <c r="CD26" s="75">
        <v>0</v>
      </c>
      <c r="CE26" s="75">
        <v>0</v>
      </c>
      <c r="CF26" s="75">
        <v>0</v>
      </c>
      <c r="CG26" s="75">
        <v>0</v>
      </c>
      <c r="CH26" s="75">
        <v>0</v>
      </c>
      <c r="CI26" s="75">
        <v>0</v>
      </c>
      <c r="CJ26" s="75">
        <v>0</v>
      </c>
      <c r="CN26" s="54"/>
    </row>
    <row r="27" spans="1:92" ht="42">
      <c r="A27" s="15" t="s">
        <v>16</v>
      </c>
      <c r="C27" s="62" t="s">
        <v>19</v>
      </c>
      <c r="D27" s="37" t="s">
        <v>1</v>
      </c>
      <c r="E27" s="13" t="s">
        <v>0</v>
      </c>
      <c r="F27" s="12">
        <v>2000</v>
      </c>
      <c r="G27" s="12">
        <v>2001</v>
      </c>
      <c r="H27" s="12">
        <v>2002</v>
      </c>
      <c r="I27" s="12">
        <v>2003</v>
      </c>
      <c r="J27" s="12">
        <v>2004</v>
      </c>
      <c r="K27" s="12">
        <v>2005</v>
      </c>
      <c r="L27" s="12">
        <v>2006</v>
      </c>
      <c r="M27" s="12">
        <v>2007</v>
      </c>
      <c r="N27" s="12">
        <v>2008</v>
      </c>
      <c r="O27" s="12">
        <v>2009</v>
      </c>
      <c r="P27" s="40">
        <v>2010</v>
      </c>
      <c r="Q27" s="81">
        <v>40909</v>
      </c>
      <c r="R27" s="40">
        <v>2012</v>
      </c>
      <c r="S27" s="40">
        <v>2013</v>
      </c>
      <c r="T27" s="40">
        <v>2014</v>
      </c>
      <c r="U27" s="40">
        <v>2015</v>
      </c>
      <c r="V27" s="40">
        <v>2016</v>
      </c>
      <c r="W27" s="40">
        <v>2017</v>
      </c>
      <c r="X27" s="40">
        <v>2018</v>
      </c>
      <c r="Y27" s="40">
        <v>2019</v>
      </c>
      <c r="Z27" s="40">
        <v>2020</v>
      </c>
      <c r="AA27" s="40">
        <v>2021</v>
      </c>
      <c r="AB27" s="40">
        <v>2022</v>
      </c>
      <c r="AC27" s="40">
        <v>2023</v>
      </c>
      <c r="AD27" s="40">
        <v>2024</v>
      </c>
      <c r="AE27" s="40">
        <v>2025</v>
      </c>
      <c r="AF27" s="40">
        <v>2026</v>
      </c>
      <c r="AG27" s="40">
        <v>2027</v>
      </c>
      <c r="AH27" s="40">
        <v>2028</v>
      </c>
      <c r="AI27" s="40">
        <v>2029</v>
      </c>
      <c r="AJ27" s="41">
        <v>2030</v>
      </c>
      <c r="AL27" s="39" t="s">
        <v>17</v>
      </c>
      <c r="AM27" s="39" t="s">
        <v>18</v>
      </c>
      <c r="AN27" s="54"/>
      <c r="AP27" s="40">
        <v>2010</v>
      </c>
      <c r="AQ27" s="81">
        <v>40909</v>
      </c>
      <c r="AR27" s="40">
        <v>2012</v>
      </c>
      <c r="AS27" s="40">
        <v>2013</v>
      </c>
      <c r="AT27" s="40">
        <v>2014</v>
      </c>
      <c r="AU27" s="40">
        <v>2015</v>
      </c>
      <c r="AV27" s="40">
        <v>2016</v>
      </c>
      <c r="AW27" s="40">
        <v>2017</v>
      </c>
      <c r="AX27" s="40">
        <v>2018</v>
      </c>
      <c r="AY27" s="40">
        <v>2019</v>
      </c>
      <c r="AZ27" s="40">
        <v>2020</v>
      </c>
      <c r="BA27" s="40">
        <v>2021</v>
      </c>
      <c r="BB27" s="40">
        <v>2022</v>
      </c>
      <c r="BC27" s="40">
        <v>2023</v>
      </c>
      <c r="BD27" s="40">
        <v>2024</v>
      </c>
      <c r="BE27" s="40">
        <v>2025</v>
      </c>
      <c r="BF27" s="40">
        <v>2026</v>
      </c>
      <c r="BG27" s="40">
        <v>2027</v>
      </c>
      <c r="BH27" s="40">
        <v>2028</v>
      </c>
      <c r="BI27" s="40">
        <v>2029</v>
      </c>
      <c r="BJ27" s="41">
        <v>2030</v>
      </c>
      <c r="BL27" s="39" t="s">
        <v>17</v>
      </c>
      <c r="BM27" s="39" t="s">
        <v>18</v>
      </c>
      <c r="BN27" s="54"/>
      <c r="BP27" s="40">
        <v>2010</v>
      </c>
      <c r="BQ27" s="81">
        <v>40909</v>
      </c>
      <c r="BR27" s="40">
        <v>2012</v>
      </c>
      <c r="BS27" s="40">
        <v>2013</v>
      </c>
      <c r="BT27" s="40">
        <v>2014</v>
      </c>
      <c r="BU27" s="40">
        <v>2015</v>
      </c>
      <c r="BV27" s="40">
        <v>2016</v>
      </c>
      <c r="BW27" s="40">
        <v>2017</v>
      </c>
      <c r="BX27" s="40">
        <v>2018</v>
      </c>
      <c r="BY27" s="40">
        <v>2019</v>
      </c>
      <c r="BZ27" s="40">
        <v>2020</v>
      </c>
      <c r="CA27" s="40">
        <v>2021</v>
      </c>
      <c r="CB27" s="40">
        <v>2022</v>
      </c>
      <c r="CC27" s="40">
        <v>2023</v>
      </c>
      <c r="CD27" s="40">
        <v>2024</v>
      </c>
      <c r="CE27" s="40">
        <v>2025</v>
      </c>
      <c r="CF27" s="40">
        <v>2026</v>
      </c>
      <c r="CG27" s="40">
        <v>2027</v>
      </c>
      <c r="CH27" s="40">
        <v>2028</v>
      </c>
      <c r="CI27" s="40">
        <v>2029</v>
      </c>
      <c r="CJ27" s="41">
        <v>2030</v>
      </c>
      <c r="CL27" s="39" t="s">
        <v>17</v>
      </c>
      <c r="CM27" s="39" t="s">
        <v>18</v>
      </c>
      <c r="CN27" s="54"/>
    </row>
    <row r="28" spans="1:92" ht="15">
      <c r="A28" s="6"/>
      <c r="D28" s="42" t="s">
        <v>4</v>
      </c>
      <c r="E28" s="76" t="s">
        <v>9</v>
      </c>
      <c r="F28" s="63"/>
      <c r="G28" s="63"/>
      <c r="H28" s="63"/>
      <c r="I28" s="63"/>
      <c r="J28" s="65"/>
      <c r="K28" s="65"/>
      <c r="L28" s="65"/>
      <c r="M28" s="65"/>
      <c r="N28" s="65"/>
      <c r="O28" s="65"/>
      <c r="P28" s="65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"/>
      <c r="AL28" s="48"/>
      <c r="AM28" s="49"/>
      <c r="AN28" s="54"/>
      <c r="AP28" s="65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7"/>
      <c r="BL28" s="48"/>
      <c r="BM28" s="49"/>
      <c r="BN28" s="54"/>
      <c r="BP28" s="65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7"/>
      <c r="CL28" s="48"/>
      <c r="CM28" s="49"/>
      <c r="CN28" s="54"/>
    </row>
    <row r="29" spans="1:92" ht="15">
      <c r="A29" s="6"/>
      <c r="D29" s="42" t="s">
        <v>4</v>
      </c>
      <c r="E29" s="55" t="s">
        <v>8</v>
      </c>
      <c r="F29" s="63"/>
      <c r="G29" s="63"/>
      <c r="H29" s="63"/>
      <c r="I29" s="63"/>
      <c r="J29" s="65"/>
      <c r="K29" s="65"/>
      <c r="L29" s="65"/>
      <c r="M29" s="65"/>
      <c r="N29" s="65"/>
      <c r="O29" s="65"/>
      <c r="P29" s="65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L29" s="50"/>
      <c r="AM29" s="46"/>
      <c r="AN29" s="54"/>
      <c r="AP29" s="65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7"/>
      <c r="BL29" s="50"/>
      <c r="BM29" s="46"/>
      <c r="BN29" s="54"/>
      <c r="BP29" s="65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7"/>
      <c r="CL29" s="50"/>
      <c r="CM29" s="46"/>
      <c r="CN29" s="54"/>
    </row>
    <row r="30" spans="1:92" ht="15">
      <c r="A30" s="6"/>
      <c r="D30" s="42" t="s">
        <v>4</v>
      </c>
      <c r="E30" s="55" t="s">
        <v>7</v>
      </c>
      <c r="F30" s="63"/>
      <c r="G30" s="63"/>
      <c r="H30" s="63"/>
      <c r="I30" s="63"/>
      <c r="J30" s="65"/>
      <c r="K30" s="65"/>
      <c r="L30" s="65"/>
      <c r="M30" s="65"/>
      <c r="N30" s="65"/>
      <c r="O30" s="65"/>
      <c r="P30" s="65"/>
      <c r="Q30" s="8">
        <v>17</v>
      </c>
      <c r="R30" s="8">
        <f aca="true" t="shared" si="9" ref="R30:AJ34">Q30*(1-R$25)</f>
        <v>16.32</v>
      </c>
      <c r="S30" s="8">
        <f t="shared" si="9"/>
        <v>15.9936</v>
      </c>
      <c r="T30" s="8">
        <f t="shared" si="9"/>
        <v>15.673728</v>
      </c>
      <c r="U30" s="8">
        <f t="shared" si="9"/>
        <v>15.360253440000001</v>
      </c>
      <c r="V30" s="8">
        <f t="shared" si="9"/>
        <v>15.2834521728</v>
      </c>
      <c r="W30" s="8">
        <f t="shared" si="9"/>
        <v>15.207034911936</v>
      </c>
      <c r="X30" s="8">
        <f t="shared" si="9"/>
        <v>15.130999737376321</v>
      </c>
      <c r="Y30" s="8">
        <f t="shared" si="9"/>
        <v>15.05534473868944</v>
      </c>
      <c r="Z30" s="8">
        <f t="shared" si="9"/>
        <v>14.980068014995993</v>
      </c>
      <c r="AA30" s="8">
        <f t="shared" si="9"/>
        <v>14.905167674921014</v>
      </c>
      <c r="AB30" s="8">
        <f t="shared" si="9"/>
        <v>14.830641836546409</v>
      </c>
      <c r="AC30" s="8">
        <f t="shared" si="9"/>
        <v>14.756488627363677</v>
      </c>
      <c r="AD30" s="8">
        <f t="shared" si="9"/>
        <v>14.682706184226857</v>
      </c>
      <c r="AE30" s="8">
        <f t="shared" si="9"/>
        <v>14.609292653305722</v>
      </c>
      <c r="AF30" s="8">
        <f t="shared" si="9"/>
        <v>14.536246190039193</v>
      </c>
      <c r="AG30" s="8">
        <f t="shared" si="9"/>
        <v>14.463564959088998</v>
      </c>
      <c r="AH30" s="8">
        <f t="shared" si="9"/>
        <v>14.391247134293554</v>
      </c>
      <c r="AI30" s="8">
        <f t="shared" si="9"/>
        <v>14.319290898622086</v>
      </c>
      <c r="AJ30" s="8">
        <f t="shared" si="9"/>
        <v>14.247694444128975</v>
      </c>
      <c r="AL30" s="50"/>
      <c r="AM30" s="46"/>
      <c r="AN30" s="54"/>
      <c r="AP30" s="65"/>
      <c r="AQ30" s="8">
        <v>23</v>
      </c>
      <c r="AR30" s="8">
        <f aca="true" t="shared" si="10" ref="AR30:BF30">AQ30*(1-AR$25)</f>
        <v>22.425</v>
      </c>
      <c r="AS30" s="8">
        <f t="shared" si="10"/>
        <v>22.20075</v>
      </c>
      <c r="AT30" s="8">
        <f t="shared" si="10"/>
        <v>21.9787425</v>
      </c>
      <c r="AU30" s="8">
        <f t="shared" si="10"/>
        <v>21.758955075</v>
      </c>
      <c r="AV30" s="8">
        <f t="shared" si="10"/>
        <v>21.693678209774998</v>
      </c>
      <c r="AW30" s="8">
        <f t="shared" si="10"/>
        <v>21.62859717514567</v>
      </c>
      <c r="AX30" s="8">
        <f t="shared" si="10"/>
        <v>21.563711383620234</v>
      </c>
      <c r="AY30" s="8">
        <f t="shared" si="10"/>
        <v>21.499020249469375</v>
      </c>
      <c r="AZ30" s="8">
        <f t="shared" si="10"/>
        <v>21.434523188720966</v>
      </c>
      <c r="BA30" s="8">
        <f t="shared" si="10"/>
        <v>21.370219619154803</v>
      </c>
      <c r="BB30" s="8">
        <f t="shared" si="10"/>
        <v>21.306108960297337</v>
      </c>
      <c r="BC30" s="8">
        <f t="shared" si="10"/>
        <v>21.242190633416445</v>
      </c>
      <c r="BD30" s="8">
        <f t="shared" si="10"/>
        <v>21.178464061516195</v>
      </c>
      <c r="BE30" s="8">
        <f t="shared" si="10"/>
        <v>21.114928669331647</v>
      </c>
      <c r="BF30" s="8">
        <f t="shared" si="10"/>
        <v>21.05158388332365</v>
      </c>
      <c r="BG30" s="8">
        <f aca="true" t="shared" si="11" ref="AR30:BJ32">BF30*(1-BG$25)</f>
        <v>20.98842913167368</v>
      </c>
      <c r="BH30" s="8">
        <f t="shared" si="11"/>
        <v>20.92546384427866</v>
      </c>
      <c r="BI30" s="8">
        <f t="shared" si="11"/>
        <v>20.862687452745824</v>
      </c>
      <c r="BJ30" s="8">
        <f t="shared" si="11"/>
        <v>20.800099390387587</v>
      </c>
      <c r="BL30" s="50"/>
      <c r="BM30" s="46"/>
      <c r="BN30" s="54"/>
      <c r="BP30" s="65"/>
      <c r="BQ30" s="8">
        <v>33</v>
      </c>
      <c r="BR30" s="8">
        <f aca="true" t="shared" si="12" ref="BR30:CF30">BQ30*(1-BR$25)</f>
        <v>33</v>
      </c>
      <c r="BS30" s="8">
        <f t="shared" si="12"/>
        <v>33</v>
      </c>
      <c r="BT30" s="8">
        <f t="shared" si="12"/>
        <v>33</v>
      </c>
      <c r="BU30" s="8">
        <f t="shared" si="12"/>
        <v>33</v>
      </c>
      <c r="BV30" s="8">
        <f t="shared" si="12"/>
        <v>33</v>
      </c>
      <c r="BW30" s="8">
        <f t="shared" si="12"/>
        <v>33</v>
      </c>
      <c r="BX30" s="8">
        <f t="shared" si="12"/>
        <v>33</v>
      </c>
      <c r="BY30" s="8">
        <f t="shared" si="12"/>
        <v>33</v>
      </c>
      <c r="BZ30" s="8">
        <f t="shared" si="12"/>
        <v>33</v>
      </c>
      <c r="CA30" s="8">
        <f t="shared" si="12"/>
        <v>33</v>
      </c>
      <c r="CB30" s="8">
        <f t="shared" si="12"/>
        <v>33</v>
      </c>
      <c r="CC30" s="8">
        <f t="shared" si="12"/>
        <v>33</v>
      </c>
      <c r="CD30" s="8">
        <f t="shared" si="12"/>
        <v>33</v>
      </c>
      <c r="CE30" s="8">
        <f t="shared" si="12"/>
        <v>33</v>
      </c>
      <c r="CF30" s="8">
        <f t="shared" si="12"/>
        <v>33</v>
      </c>
      <c r="CG30" s="8">
        <f aca="true" t="shared" si="13" ref="BR30:CJ32">CF30*(1-CG$25)</f>
        <v>33</v>
      </c>
      <c r="CH30" s="8">
        <f t="shared" si="13"/>
        <v>33</v>
      </c>
      <c r="CI30" s="8">
        <f t="shared" si="13"/>
        <v>33</v>
      </c>
      <c r="CJ30" s="8">
        <f t="shared" si="13"/>
        <v>33</v>
      </c>
      <c r="CL30" s="50"/>
      <c r="CM30" s="46"/>
      <c r="CN30" s="54"/>
    </row>
    <row r="31" spans="1:92" ht="15">
      <c r="A31" s="6"/>
      <c r="D31" s="42" t="s">
        <v>4</v>
      </c>
      <c r="E31" s="55" t="s">
        <v>6</v>
      </c>
      <c r="F31" s="63"/>
      <c r="G31" s="63"/>
      <c r="H31" s="63"/>
      <c r="I31" s="63"/>
      <c r="J31" s="65"/>
      <c r="K31" s="65"/>
      <c r="L31" s="65"/>
      <c r="M31" s="65"/>
      <c r="N31" s="65"/>
      <c r="O31" s="65"/>
      <c r="P31" s="65"/>
      <c r="Q31" s="8">
        <v>17</v>
      </c>
      <c r="R31" s="8">
        <f aca="true" t="shared" si="14" ref="R31:AF31">Q31*(1-R$25)</f>
        <v>16.32</v>
      </c>
      <c r="S31" s="8">
        <f t="shared" si="14"/>
        <v>15.9936</v>
      </c>
      <c r="T31" s="8">
        <f t="shared" si="14"/>
        <v>15.673728</v>
      </c>
      <c r="U31" s="8">
        <f t="shared" si="14"/>
        <v>15.360253440000001</v>
      </c>
      <c r="V31" s="8">
        <f t="shared" si="14"/>
        <v>15.2834521728</v>
      </c>
      <c r="W31" s="8">
        <f t="shared" si="14"/>
        <v>15.207034911936</v>
      </c>
      <c r="X31" s="8">
        <f t="shared" si="14"/>
        <v>15.130999737376321</v>
      </c>
      <c r="Y31" s="8">
        <f t="shared" si="14"/>
        <v>15.05534473868944</v>
      </c>
      <c r="Z31" s="8">
        <f t="shared" si="14"/>
        <v>14.980068014995993</v>
      </c>
      <c r="AA31" s="8">
        <f t="shared" si="14"/>
        <v>14.905167674921014</v>
      </c>
      <c r="AB31" s="8">
        <f t="shared" si="14"/>
        <v>14.830641836546409</v>
      </c>
      <c r="AC31" s="8">
        <f t="shared" si="14"/>
        <v>14.756488627363677</v>
      </c>
      <c r="AD31" s="8">
        <f t="shared" si="14"/>
        <v>14.682706184226857</v>
      </c>
      <c r="AE31" s="8">
        <f t="shared" si="14"/>
        <v>14.609292653305722</v>
      </c>
      <c r="AF31" s="8">
        <f t="shared" si="14"/>
        <v>14.536246190039193</v>
      </c>
      <c r="AG31" s="8">
        <f t="shared" si="9"/>
        <v>14.463564959088998</v>
      </c>
      <c r="AH31" s="8">
        <f t="shared" si="9"/>
        <v>14.391247134293554</v>
      </c>
      <c r="AI31" s="8">
        <f t="shared" si="9"/>
        <v>14.319290898622086</v>
      </c>
      <c r="AJ31" s="8">
        <f t="shared" si="9"/>
        <v>14.247694444128975</v>
      </c>
      <c r="AL31" s="50"/>
      <c r="AM31" s="46"/>
      <c r="AN31" s="54"/>
      <c r="AP31" s="65"/>
      <c r="AQ31" s="8">
        <v>23</v>
      </c>
      <c r="AR31" s="8">
        <f t="shared" si="11"/>
        <v>22.425</v>
      </c>
      <c r="AS31" s="8">
        <f t="shared" si="11"/>
        <v>22.20075</v>
      </c>
      <c r="AT31" s="8">
        <f t="shared" si="11"/>
        <v>21.9787425</v>
      </c>
      <c r="AU31" s="8">
        <f t="shared" si="11"/>
        <v>21.758955075</v>
      </c>
      <c r="AV31" s="8">
        <f t="shared" si="11"/>
        <v>21.693678209774998</v>
      </c>
      <c r="AW31" s="8">
        <f t="shared" si="11"/>
        <v>21.62859717514567</v>
      </c>
      <c r="AX31" s="8">
        <f t="shared" si="11"/>
        <v>21.563711383620234</v>
      </c>
      <c r="AY31" s="8">
        <f t="shared" si="11"/>
        <v>21.499020249469375</v>
      </c>
      <c r="AZ31" s="8">
        <f t="shared" si="11"/>
        <v>21.434523188720966</v>
      </c>
      <c r="BA31" s="8">
        <f t="shared" si="11"/>
        <v>21.370219619154803</v>
      </c>
      <c r="BB31" s="8">
        <f t="shared" si="11"/>
        <v>21.306108960297337</v>
      </c>
      <c r="BC31" s="8">
        <f t="shared" si="11"/>
        <v>21.242190633416445</v>
      </c>
      <c r="BD31" s="8">
        <f t="shared" si="11"/>
        <v>21.178464061516195</v>
      </c>
      <c r="BE31" s="8">
        <f t="shared" si="11"/>
        <v>21.114928669331647</v>
      </c>
      <c r="BF31" s="8">
        <f t="shared" si="11"/>
        <v>21.05158388332365</v>
      </c>
      <c r="BG31" s="8">
        <f t="shared" si="11"/>
        <v>20.98842913167368</v>
      </c>
      <c r="BH31" s="8">
        <f t="shared" si="11"/>
        <v>20.92546384427866</v>
      </c>
      <c r="BI31" s="8">
        <f t="shared" si="11"/>
        <v>20.862687452745824</v>
      </c>
      <c r="BJ31" s="8">
        <f t="shared" si="11"/>
        <v>20.800099390387587</v>
      </c>
      <c r="BL31" s="50"/>
      <c r="BM31" s="46"/>
      <c r="BN31" s="54"/>
      <c r="BP31" s="65"/>
      <c r="BQ31" s="8">
        <v>33</v>
      </c>
      <c r="BR31" s="8">
        <f t="shared" si="13"/>
        <v>33</v>
      </c>
      <c r="BS31" s="8">
        <f t="shared" si="13"/>
        <v>33</v>
      </c>
      <c r="BT31" s="8">
        <f t="shared" si="13"/>
        <v>33</v>
      </c>
      <c r="BU31" s="8">
        <f t="shared" si="13"/>
        <v>33</v>
      </c>
      <c r="BV31" s="8">
        <f t="shared" si="13"/>
        <v>33</v>
      </c>
      <c r="BW31" s="8">
        <f t="shared" si="13"/>
        <v>33</v>
      </c>
      <c r="BX31" s="8">
        <f t="shared" si="13"/>
        <v>33</v>
      </c>
      <c r="BY31" s="8">
        <f t="shared" si="13"/>
        <v>33</v>
      </c>
      <c r="BZ31" s="8">
        <f t="shared" si="13"/>
        <v>33</v>
      </c>
      <c r="CA31" s="8">
        <f t="shared" si="13"/>
        <v>33</v>
      </c>
      <c r="CB31" s="8">
        <f t="shared" si="13"/>
        <v>33</v>
      </c>
      <c r="CC31" s="8">
        <f t="shared" si="13"/>
        <v>33</v>
      </c>
      <c r="CD31" s="8">
        <f t="shared" si="13"/>
        <v>33</v>
      </c>
      <c r="CE31" s="8">
        <f t="shared" si="13"/>
        <v>33</v>
      </c>
      <c r="CF31" s="8">
        <f t="shared" si="13"/>
        <v>33</v>
      </c>
      <c r="CG31" s="8">
        <f t="shared" si="13"/>
        <v>33</v>
      </c>
      <c r="CH31" s="8">
        <f t="shared" si="13"/>
        <v>33</v>
      </c>
      <c r="CI31" s="8">
        <f t="shared" si="13"/>
        <v>33</v>
      </c>
      <c r="CJ31" s="8">
        <f t="shared" si="13"/>
        <v>33</v>
      </c>
      <c r="CL31" s="50"/>
      <c r="CM31" s="46"/>
      <c r="CN31" s="54"/>
    </row>
    <row r="32" spans="1:92" ht="15">
      <c r="A32" s="6"/>
      <c r="D32" s="42" t="s">
        <v>4</v>
      </c>
      <c r="E32" s="55" t="s">
        <v>25</v>
      </c>
      <c r="F32" s="63"/>
      <c r="G32" s="63"/>
      <c r="H32" s="63"/>
      <c r="I32" s="63"/>
      <c r="J32" s="65"/>
      <c r="K32" s="65"/>
      <c r="L32" s="65"/>
      <c r="M32" s="65"/>
      <c r="N32" s="65"/>
      <c r="O32" s="65"/>
      <c r="P32" s="65"/>
      <c r="Q32" s="8">
        <v>17</v>
      </c>
      <c r="R32" s="8">
        <f t="shared" si="9"/>
        <v>16.32</v>
      </c>
      <c r="S32" s="8">
        <f t="shared" si="9"/>
        <v>15.9936</v>
      </c>
      <c r="T32" s="8">
        <f t="shared" si="9"/>
        <v>15.673728</v>
      </c>
      <c r="U32" s="8">
        <f t="shared" si="9"/>
        <v>15.360253440000001</v>
      </c>
      <c r="V32" s="8">
        <f t="shared" si="9"/>
        <v>15.2834521728</v>
      </c>
      <c r="W32" s="8">
        <f t="shared" si="9"/>
        <v>15.207034911936</v>
      </c>
      <c r="X32" s="8">
        <f t="shared" si="9"/>
        <v>15.130999737376321</v>
      </c>
      <c r="Y32" s="8">
        <f t="shared" si="9"/>
        <v>15.05534473868944</v>
      </c>
      <c r="Z32" s="8">
        <f t="shared" si="9"/>
        <v>14.980068014995993</v>
      </c>
      <c r="AA32" s="8">
        <f t="shared" si="9"/>
        <v>14.905167674921014</v>
      </c>
      <c r="AB32" s="8">
        <f t="shared" si="9"/>
        <v>14.830641836546409</v>
      </c>
      <c r="AC32" s="8">
        <f t="shared" si="9"/>
        <v>14.756488627363677</v>
      </c>
      <c r="AD32" s="8">
        <f t="shared" si="9"/>
        <v>14.682706184226857</v>
      </c>
      <c r="AE32" s="8">
        <f t="shared" si="9"/>
        <v>14.609292653305722</v>
      </c>
      <c r="AF32" s="8">
        <f t="shared" si="9"/>
        <v>14.536246190039193</v>
      </c>
      <c r="AG32" s="8">
        <f t="shared" si="9"/>
        <v>14.463564959088998</v>
      </c>
      <c r="AH32" s="8">
        <f t="shared" si="9"/>
        <v>14.391247134293554</v>
      </c>
      <c r="AI32" s="8">
        <f t="shared" si="9"/>
        <v>14.319290898622086</v>
      </c>
      <c r="AJ32" s="8">
        <f t="shared" si="9"/>
        <v>14.247694444128975</v>
      </c>
      <c r="AL32" s="50"/>
      <c r="AM32" s="46"/>
      <c r="AN32" s="54"/>
      <c r="AP32" s="65"/>
      <c r="AQ32" s="8">
        <v>22</v>
      </c>
      <c r="AR32" s="8">
        <f t="shared" si="11"/>
        <v>21.45</v>
      </c>
      <c r="AS32" s="8">
        <f t="shared" si="11"/>
        <v>21.2355</v>
      </c>
      <c r="AT32" s="8">
        <f t="shared" si="11"/>
        <v>21.023145</v>
      </c>
      <c r="AU32" s="8">
        <f t="shared" si="11"/>
        <v>20.81291355</v>
      </c>
      <c r="AV32" s="8">
        <f t="shared" si="11"/>
        <v>20.750474809350003</v>
      </c>
      <c r="AW32" s="8">
        <f t="shared" si="11"/>
        <v>20.68822338492195</v>
      </c>
      <c r="AX32" s="8">
        <f t="shared" si="11"/>
        <v>20.626158714767186</v>
      </c>
      <c r="AY32" s="8">
        <f t="shared" si="11"/>
        <v>20.564280238622885</v>
      </c>
      <c r="AZ32" s="8">
        <f t="shared" si="11"/>
        <v>20.502587397907018</v>
      </c>
      <c r="BA32" s="8">
        <f t="shared" si="11"/>
        <v>20.441079635713297</v>
      </c>
      <c r="BB32" s="8">
        <f t="shared" si="11"/>
        <v>20.379756396806158</v>
      </c>
      <c r="BC32" s="8">
        <f t="shared" si="11"/>
        <v>20.318617127615738</v>
      </c>
      <c r="BD32" s="8">
        <f t="shared" si="11"/>
        <v>20.25766127623289</v>
      </c>
      <c r="BE32" s="8">
        <f t="shared" si="11"/>
        <v>20.196888292404193</v>
      </c>
      <c r="BF32" s="8">
        <f t="shared" si="11"/>
        <v>20.13629762752698</v>
      </c>
      <c r="BG32" s="8">
        <f t="shared" si="11"/>
        <v>20.075888734644398</v>
      </c>
      <c r="BH32" s="8">
        <f t="shared" si="11"/>
        <v>20.015661068440465</v>
      </c>
      <c r="BI32" s="8">
        <f t="shared" si="11"/>
        <v>19.955614085235144</v>
      </c>
      <c r="BJ32" s="8">
        <f t="shared" si="11"/>
        <v>19.89574724297944</v>
      </c>
      <c r="BL32" s="50"/>
      <c r="BM32" s="46"/>
      <c r="BN32" s="54"/>
      <c r="BP32" s="65"/>
      <c r="BQ32" s="8">
        <v>32</v>
      </c>
      <c r="BR32" s="8">
        <f t="shared" si="13"/>
        <v>32</v>
      </c>
      <c r="BS32" s="8">
        <f t="shared" si="13"/>
        <v>32</v>
      </c>
      <c r="BT32" s="8">
        <f t="shared" si="13"/>
        <v>32</v>
      </c>
      <c r="BU32" s="8">
        <f t="shared" si="13"/>
        <v>32</v>
      </c>
      <c r="BV32" s="8">
        <f t="shared" si="13"/>
        <v>32</v>
      </c>
      <c r="BW32" s="8">
        <f t="shared" si="13"/>
        <v>32</v>
      </c>
      <c r="BX32" s="8">
        <f t="shared" si="13"/>
        <v>32</v>
      </c>
      <c r="BY32" s="8">
        <f t="shared" si="13"/>
        <v>32</v>
      </c>
      <c r="BZ32" s="8">
        <f t="shared" si="13"/>
        <v>32</v>
      </c>
      <c r="CA32" s="8">
        <f t="shared" si="13"/>
        <v>32</v>
      </c>
      <c r="CB32" s="8">
        <f t="shared" si="13"/>
        <v>32</v>
      </c>
      <c r="CC32" s="8">
        <f t="shared" si="13"/>
        <v>32</v>
      </c>
      <c r="CD32" s="8">
        <f t="shared" si="13"/>
        <v>32</v>
      </c>
      <c r="CE32" s="8">
        <f t="shared" si="13"/>
        <v>32</v>
      </c>
      <c r="CF32" s="8">
        <f t="shared" si="13"/>
        <v>32</v>
      </c>
      <c r="CG32" s="8">
        <f t="shared" si="13"/>
        <v>32</v>
      </c>
      <c r="CH32" s="8">
        <f t="shared" si="13"/>
        <v>32</v>
      </c>
      <c r="CI32" s="8">
        <f t="shared" si="13"/>
        <v>32</v>
      </c>
      <c r="CJ32" s="8">
        <f t="shared" si="13"/>
        <v>32</v>
      </c>
      <c r="CL32" s="50"/>
      <c r="CM32" s="46"/>
      <c r="CN32" s="54"/>
    </row>
    <row r="33" spans="1:92" ht="15">
      <c r="A33" s="6"/>
      <c r="D33" s="42" t="s">
        <v>4</v>
      </c>
      <c r="E33" s="55" t="s">
        <v>26</v>
      </c>
      <c r="F33" s="63"/>
      <c r="G33" s="63"/>
      <c r="H33" s="63"/>
      <c r="I33" s="63"/>
      <c r="J33" s="65"/>
      <c r="K33" s="65"/>
      <c r="L33" s="65"/>
      <c r="M33" s="65"/>
      <c r="N33" s="65"/>
      <c r="O33" s="65"/>
      <c r="P33" s="65"/>
      <c r="Q33" s="8">
        <v>17</v>
      </c>
      <c r="R33" s="8">
        <f t="shared" si="9"/>
        <v>16.32</v>
      </c>
      <c r="S33" s="8">
        <f t="shared" si="9"/>
        <v>15.9936</v>
      </c>
      <c r="T33" s="8">
        <f t="shared" si="9"/>
        <v>15.673728</v>
      </c>
      <c r="U33" s="8">
        <f t="shared" si="9"/>
        <v>15.360253440000001</v>
      </c>
      <c r="V33" s="8">
        <f t="shared" si="9"/>
        <v>15.2834521728</v>
      </c>
      <c r="W33" s="8">
        <f t="shared" si="9"/>
        <v>15.207034911936</v>
      </c>
      <c r="X33" s="8">
        <f t="shared" si="9"/>
        <v>15.130999737376321</v>
      </c>
      <c r="Y33" s="8">
        <f t="shared" si="9"/>
        <v>15.05534473868944</v>
      </c>
      <c r="Z33" s="8">
        <f t="shared" si="9"/>
        <v>14.980068014995993</v>
      </c>
      <c r="AA33" s="8">
        <f t="shared" si="9"/>
        <v>14.905167674921014</v>
      </c>
      <c r="AB33" s="8">
        <f t="shared" si="9"/>
        <v>14.830641836546409</v>
      </c>
      <c r="AC33" s="8">
        <f t="shared" si="9"/>
        <v>14.756488627363677</v>
      </c>
      <c r="AD33" s="8">
        <f t="shared" si="9"/>
        <v>14.682706184226857</v>
      </c>
      <c r="AE33" s="8">
        <f t="shared" si="9"/>
        <v>14.609292653305722</v>
      </c>
      <c r="AF33" s="8">
        <f t="shared" si="9"/>
        <v>14.536246190039193</v>
      </c>
      <c r="AG33" s="8">
        <f t="shared" si="9"/>
        <v>14.463564959088998</v>
      </c>
      <c r="AH33" s="8">
        <f t="shared" si="9"/>
        <v>14.391247134293554</v>
      </c>
      <c r="AI33" s="8">
        <f t="shared" si="9"/>
        <v>14.319290898622086</v>
      </c>
      <c r="AJ33" s="8">
        <f t="shared" si="9"/>
        <v>14.247694444128975</v>
      </c>
      <c r="AL33" s="50"/>
      <c r="AM33" s="46"/>
      <c r="AN33" s="54"/>
      <c r="AP33" s="65"/>
      <c r="AQ33" s="8">
        <v>22</v>
      </c>
      <c r="AR33" s="8">
        <f aca="true" t="shared" si="15" ref="AR33:BJ33">AQ33*(1-AR$25)</f>
        <v>21.45</v>
      </c>
      <c r="AS33" s="8">
        <f t="shared" si="15"/>
        <v>21.2355</v>
      </c>
      <c r="AT33" s="8">
        <f t="shared" si="15"/>
        <v>21.023145</v>
      </c>
      <c r="AU33" s="8">
        <f t="shared" si="15"/>
        <v>20.81291355</v>
      </c>
      <c r="AV33" s="8">
        <f t="shared" si="15"/>
        <v>20.750474809350003</v>
      </c>
      <c r="AW33" s="8">
        <f t="shared" si="15"/>
        <v>20.68822338492195</v>
      </c>
      <c r="AX33" s="8">
        <f t="shared" si="15"/>
        <v>20.626158714767186</v>
      </c>
      <c r="AY33" s="8">
        <f t="shared" si="15"/>
        <v>20.564280238622885</v>
      </c>
      <c r="AZ33" s="8">
        <f t="shared" si="15"/>
        <v>20.502587397907018</v>
      </c>
      <c r="BA33" s="8">
        <f t="shared" si="15"/>
        <v>20.441079635713297</v>
      </c>
      <c r="BB33" s="8">
        <f t="shared" si="15"/>
        <v>20.379756396806158</v>
      </c>
      <c r="BC33" s="8">
        <f t="shared" si="15"/>
        <v>20.318617127615738</v>
      </c>
      <c r="BD33" s="8">
        <f t="shared" si="15"/>
        <v>20.25766127623289</v>
      </c>
      <c r="BE33" s="8">
        <f t="shared" si="15"/>
        <v>20.196888292404193</v>
      </c>
      <c r="BF33" s="8">
        <f t="shared" si="15"/>
        <v>20.13629762752698</v>
      </c>
      <c r="BG33" s="8">
        <f t="shared" si="15"/>
        <v>20.075888734644398</v>
      </c>
      <c r="BH33" s="8">
        <f t="shared" si="15"/>
        <v>20.015661068440465</v>
      </c>
      <c r="BI33" s="8">
        <f t="shared" si="15"/>
        <v>19.955614085235144</v>
      </c>
      <c r="BJ33" s="8">
        <f t="shared" si="15"/>
        <v>19.89574724297944</v>
      </c>
      <c r="BL33" s="50"/>
      <c r="BM33" s="46"/>
      <c r="BN33" s="54"/>
      <c r="BP33" s="65"/>
      <c r="BQ33" s="8">
        <v>32</v>
      </c>
      <c r="BR33" s="8">
        <f aca="true" t="shared" si="16" ref="BR33:CJ33">BQ33*(1-BR$25)</f>
        <v>32</v>
      </c>
      <c r="BS33" s="8">
        <f t="shared" si="16"/>
        <v>32</v>
      </c>
      <c r="BT33" s="8">
        <f t="shared" si="16"/>
        <v>32</v>
      </c>
      <c r="BU33" s="8">
        <f t="shared" si="16"/>
        <v>32</v>
      </c>
      <c r="BV33" s="8">
        <f t="shared" si="16"/>
        <v>32</v>
      </c>
      <c r="BW33" s="8">
        <f t="shared" si="16"/>
        <v>32</v>
      </c>
      <c r="BX33" s="8">
        <f t="shared" si="16"/>
        <v>32</v>
      </c>
      <c r="BY33" s="8">
        <f t="shared" si="16"/>
        <v>32</v>
      </c>
      <c r="BZ33" s="8">
        <f t="shared" si="16"/>
        <v>32</v>
      </c>
      <c r="CA33" s="8">
        <f t="shared" si="16"/>
        <v>32</v>
      </c>
      <c r="CB33" s="8">
        <f t="shared" si="16"/>
        <v>32</v>
      </c>
      <c r="CC33" s="8">
        <f t="shared" si="16"/>
        <v>32</v>
      </c>
      <c r="CD33" s="8">
        <f t="shared" si="16"/>
        <v>32</v>
      </c>
      <c r="CE33" s="8">
        <f t="shared" si="16"/>
        <v>32</v>
      </c>
      <c r="CF33" s="8">
        <f t="shared" si="16"/>
        <v>32</v>
      </c>
      <c r="CG33" s="8">
        <f t="shared" si="16"/>
        <v>32</v>
      </c>
      <c r="CH33" s="8">
        <f t="shared" si="16"/>
        <v>32</v>
      </c>
      <c r="CI33" s="8">
        <f t="shared" si="16"/>
        <v>32</v>
      </c>
      <c r="CJ33" s="8">
        <f t="shared" si="16"/>
        <v>32</v>
      </c>
      <c r="CL33" s="50"/>
      <c r="CM33" s="46"/>
      <c r="CN33" s="54"/>
    </row>
    <row r="34" spans="1:92" ht="15">
      <c r="A34" s="6"/>
      <c r="D34" s="42" t="s">
        <v>4</v>
      </c>
      <c r="E34" s="55" t="s">
        <v>27</v>
      </c>
      <c r="F34" s="63"/>
      <c r="G34" s="63"/>
      <c r="H34" s="63"/>
      <c r="I34" s="63"/>
      <c r="J34" s="65"/>
      <c r="K34" s="65"/>
      <c r="L34" s="65"/>
      <c r="M34" s="65"/>
      <c r="N34" s="65"/>
      <c r="O34" s="65"/>
      <c r="P34" s="65"/>
      <c r="Q34" s="8">
        <v>16</v>
      </c>
      <c r="R34" s="8">
        <f t="shared" si="9"/>
        <v>15.36</v>
      </c>
      <c r="S34" s="8">
        <f t="shared" si="9"/>
        <v>15.0528</v>
      </c>
      <c r="T34" s="8">
        <f t="shared" si="9"/>
        <v>14.751743999999999</v>
      </c>
      <c r="U34" s="8">
        <f t="shared" si="9"/>
        <v>14.456709119999998</v>
      </c>
      <c r="V34" s="8">
        <f t="shared" si="9"/>
        <v>14.384425574399998</v>
      </c>
      <c r="W34" s="8">
        <f t="shared" si="9"/>
        <v>14.312503446527998</v>
      </c>
      <c r="X34" s="8">
        <f t="shared" si="9"/>
        <v>14.240940929295357</v>
      </c>
      <c r="Y34" s="8">
        <f t="shared" si="9"/>
        <v>14.169736224648881</v>
      </c>
      <c r="Z34" s="8">
        <f t="shared" si="9"/>
        <v>14.098887543525636</v>
      </c>
      <c r="AA34" s="8">
        <f t="shared" si="9"/>
        <v>14.028393105808009</v>
      </c>
      <c r="AB34" s="8">
        <f t="shared" si="9"/>
        <v>13.95825114027897</v>
      </c>
      <c r="AC34" s="8">
        <f t="shared" si="9"/>
        <v>13.888459884577575</v>
      </c>
      <c r="AD34" s="8">
        <f t="shared" si="9"/>
        <v>13.819017585154686</v>
      </c>
      <c r="AE34" s="8">
        <f t="shared" si="9"/>
        <v>13.749922497228912</v>
      </c>
      <c r="AF34" s="8">
        <f t="shared" si="9"/>
        <v>13.681172884742768</v>
      </c>
      <c r="AG34" s="8">
        <f t="shared" si="9"/>
        <v>13.612767020319055</v>
      </c>
      <c r="AH34" s="8">
        <f t="shared" si="9"/>
        <v>13.54470318521746</v>
      </c>
      <c r="AI34" s="8">
        <f t="shared" si="9"/>
        <v>13.476979669291373</v>
      </c>
      <c r="AJ34" s="7">
        <f t="shared" si="9"/>
        <v>13.409594770944915</v>
      </c>
      <c r="AL34" s="50"/>
      <c r="AM34" s="46"/>
      <c r="AN34" s="54"/>
      <c r="AP34" s="65"/>
      <c r="AQ34" s="8">
        <v>22</v>
      </c>
      <c r="AR34" s="8">
        <f aca="true" t="shared" si="17" ref="AR34:BJ39">AQ34*(1-AR$26)</f>
        <v>21.669999999999998</v>
      </c>
      <c r="AS34" s="8">
        <f t="shared" si="17"/>
        <v>21.4533</v>
      </c>
      <c r="AT34" s="8">
        <f t="shared" si="17"/>
        <v>21.29240025</v>
      </c>
      <c r="AU34" s="8">
        <f t="shared" si="17"/>
        <v>21.132707248125</v>
      </c>
      <c r="AV34" s="8">
        <f t="shared" si="17"/>
        <v>20.974211943764065</v>
      </c>
      <c r="AW34" s="8">
        <f t="shared" si="17"/>
        <v>20.816905354185835</v>
      </c>
      <c r="AX34" s="8">
        <f t="shared" si="17"/>
        <v>20.660778564029442</v>
      </c>
      <c r="AY34" s="8">
        <f t="shared" si="17"/>
        <v>20.505822724799224</v>
      </c>
      <c r="AZ34" s="8">
        <f t="shared" si="17"/>
        <v>20.352029054363232</v>
      </c>
      <c r="BA34" s="8">
        <f t="shared" si="17"/>
        <v>20.19938883645551</v>
      </c>
      <c r="BB34" s="8">
        <f t="shared" si="17"/>
        <v>20.047893420182092</v>
      </c>
      <c r="BC34" s="8">
        <f t="shared" si="17"/>
        <v>19.897534219530726</v>
      </c>
      <c r="BD34" s="8">
        <f t="shared" si="17"/>
        <v>19.748302712884247</v>
      </c>
      <c r="BE34" s="8">
        <f t="shared" si="17"/>
        <v>19.600190442537617</v>
      </c>
      <c r="BF34" s="8">
        <f t="shared" si="17"/>
        <v>19.453189014218587</v>
      </c>
      <c r="BG34" s="8">
        <f t="shared" si="17"/>
        <v>19.30729009661195</v>
      </c>
      <c r="BH34" s="8">
        <f t="shared" si="17"/>
        <v>19.16248542088736</v>
      </c>
      <c r="BI34" s="8">
        <f t="shared" si="17"/>
        <v>19.018766780230706</v>
      </c>
      <c r="BJ34" s="8">
        <f t="shared" si="17"/>
        <v>18.876126029378977</v>
      </c>
      <c r="BL34" s="50"/>
      <c r="BM34" s="46"/>
      <c r="BN34" s="54"/>
      <c r="BP34" s="65"/>
      <c r="BQ34" s="8">
        <v>30</v>
      </c>
      <c r="BR34" s="8">
        <f aca="true" t="shared" si="18" ref="BR34:CJ39">BQ34*(1-BR$26)</f>
        <v>30</v>
      </c>
      <c r="BS34" s="8">
        <f t="shared" si="18"/>
        <v>30</v>
      </c>
      <c r="BT34" s="8">
        <f t="shared" si="18"/>
        <v>30</v>
      </c>
      <c r="BU34" s="8">
        <f t="shared" si="18"/>
        <v>30</v>
      </c>
      <c r="BV34" s="8">
        <f t="shared" si="18"/>
        <v>30</v>
      </c>
      <c r="BW34" s="8">
        <f t="shared" si="18"/>
        <v>30</v>
      </c>
      <c r="BX34" s="8">
        <f t="shared" si="18"/>
        <v>30</v>
      </c>
      <c r="BY34" s="8">
        <f t="shared" si="18"/>
        <v>30</v>
      </c>
      <c r="BZ34" s="8">
        <f t="shared" si="18"/>
        <v>30</v>
      </c>
      <c r="CA34" s="8">
        <f t="shared" si="18"/>
        <v>30</v>
      </c>
      <c r="CB34" s="8">
        <f t="shared" si="18"/>
        <v>30</v>
      </c>
      <c r="CC34" s="8">
        <f t="shared" si="18"/>
        <v>30</v>
      </c>
      <c r="CD34" s="8">
        <f t="shared" si="18"/>
        <v>30</v>
      </c>
      <c r="CE34" s="8">
        <f t="shared" si="18"/>
        <v>30</v>
      </c>
      <c r="CF34" s="8">
        <f t="shared" si="18"/>
        <v>30</v>
      </c>
      <c r="CG34" s="8">
        <f t="shared" si="18"/>
        <v>30</v>
      </c>
      <c r="CH34" s="8">
        <f t="shared" si="18"/>
        <v>30</v>
      </c>
      <c r="CI34" s="8">
        <f t="shared" si="18"/>
        <v>30</v>
      </c>
      <c r="CJ34" s="8">
        <f t="shared" si="18"/>
        <v>30</v>
      </c>
      <c r="CL34" s="50"/>
      <c r="CM34" s="46"/>
      <c r="CN34" s="54"/>
    </row>
    <row r="35" spans="1:92" ht="15">
      <c r="A35" s="6"/>
      <c r="D35" s="42" t="s">
        <v>4</v>
      </c>
      <c r="E35" s="55" t="s">
        <v>28</v>
      </c>
      <c r="F35" s="63"/>
      <c r="G35" s="63"/>
      <c r="H35" s="63"/>
      <c r="I35" s="63"/>
      <c r="J35" s="65"/>
      <c r="K35" s="65"/>
      <c r="L35" s="65"/>
      <c r="M35" s="65"/>
      <c r="N35" s="65"/>
      <c r="O35" s="65"/>
      <c r="P35" s="65"/>
      <c r="Q35" s="8">
        <v>16</v>
      </c>
      <c r="R35" s="8">
        <f aca="true" t="shared" si="19" ref="R35:AF35">Q35*(1-R$26)</f>
        <v>15.68</v>
      </c>
      <c r="S35" s="8">
        <f t="shared" si="19"/>
        <v>15.444799999999999</v>
      </c>
      <c r="T35" s="8">
        <f t="shared" si="19"/>
        <v>15.213128</v>
      </c>
      <c r="U35" s="8">
        <f t="shared" si="19"/>
        <v>15.060996719999999</v>
      </c>
      <c r="V35" s="8">
        <f t="shared" si="19"/>
        <v>14.9103867528</v>
      </c>
      <c r="W35" s="8">
        <f t="shared" si="19"/>
        <v>14.761282885272</v>
      </c>
      <c r="X35" s="8">
        <f t="shared" si="19"/>
        <v>14.613670056419279</v>
      </c>
      <c r="Y35" s="8">
        <f t="shared" si="19"/>
        <v>14.467533355855085</v>
      </c>
      <c r="Z35" s="8">
        <f t="shared" si="19"/>
        <v>14.322858022296534</v>
      </c>
      <c r="AA35" s="8">
        <f t="shared" si="19"/>
        <v>14.17962944207357</v>
      </c>
      <c r="AB35" s="8">
        <f t="shared" si="19"/>
        <v>14.037833147652833</v>
      </c>
      <c r="AC35" s="8">
        <f t="shared" si="19"/>
        <v>13.897454816176305</v>
      </c>
      <c r="AD35" s="8">
        <f t="shared" si="19"/>
        <v>13.758480268014543</v>
      </c>
      <c r="AE35" s="8">
        <f t="shared" si="19"/>
        <v>13.620895465334398</v>
      </c>
      <c r="AF35" s="8">
        <f t="shared" si="19"/>
        <v>13.484686510681053</v>
      </c>
      <c r="AG35" s="8">
        <f aca="true" t="shared" si="20" ref="AG35:AJ39">AF35*(1-AG$26)</f>
        <v>13.349839645574242</v>
      </c>
      <c r="AH35" s="8">
        <f t="shared" si="20"/>
        <v>13.2163412491185</v>
      </c>
      <c r="AI35" s="8">
        <f t="shared" si="20"/>
        <v>13.084177836627315</v>
      </c>
      <c r="AJ35" s="8">
        <f t="shared" si="20"/>
        <v>12.953336058261042</v>
      </c>
      <c r="AL35" s="50"/>
      <c r="AM35" s="46"/>
      <c r="AN35" s="54"/>
      <c r="AP35" s="65"/>
      <c r="AQ35" s="8">
        <v>22</v>
      </c>
      <c r="AR35" s="8">
        <f aca="true" t="shared" si="21" ref="AR35:BF35">AQ35*(1-AR$26)</f>
        <v>21.669999999999998</v>
      </c>
      <c r="AS35" s="8">
        <f t="shared" si="21"/>
        <v>21.4533</v>
      </c>
      <c r="AT35" s="8">
        <f t="shared" si="21"/>
        <v>21.29240025</v>
      </c>
      <c r="AU35" s="8">
        <f t="shared" si="21"/>
        <v>21.132707248125</v>
      </c>
      <c r="AV35" s="8">
        <f t="shared" si="21"/>
        <v>20.974211943764065</v>
      </c>
      <c r="AW35" s="8">
        <f t="shared" si="21"/>
        <v>20.816905354185835</v>
      </c>
      <c r="AX35" s="8">
        <f t="shared" si="21"/>
        <v>20.660778564029442</v>
      </c>
      <c r="AY35" s="8">
        <f t="shared" si="21"/>
        <v>20.505822724799224</v>
      </c>
      <c r="AZ35" s="8">
        <f t="shared" si="21"/>
        <v>20.352029054363232</v>
      </c>
      <c r="BA35" s="8">
        <f t="shared" si="21"/>
        <v>20.19938883645551</v>
      </c>
      <c r="BB35" s="8">
        <f t="shared" si="21"/>
        <v>20.047893420182092</v>
      </c>
      <c r="BC35" s="8">
        <f t="shared" si="21"/>
        <v>19.897534219530726</v>
      </c>
      <c r="BD35" s="8">
        <f t="shared" si="21"/>
        <v>19.748302712884247</v>
      </c>
      <c r="BE35" s="8">
        <f t="shared" si="21"/>
        <v>19.600190442537617</v>
      </c>
      <c r="BF35" s="8">
        <f t="shared" si="21"/>
        <v>19.453189014218587</v>
      </c>
      <c r="BG35" s="8">
        <f t="shared" si="17"/>
        <v>19.30729009661195</v>
      </c>
      <c r="BH35" s="8">
        <f t="shared" si="17"/>
        <v>19.16248542088736</v>
      </c>
      <c r="BI35" s="8">
        <f t="shared" si="17"/>
        <v>19.018766780230706</v>
      </c>
      <c r="BJ35" s="8">
        <f t="shared" si="17"/>
        <v>18.876126029378977</v>
      </c>
      <c r="BL35" s="50"/>
      <c r="BM35" s="46"/>
      <c r="BN35" s="54"/>
      <c r="BP35" s="65"/>
      <c r="BQ35" s="8">
        <v>30</v>
      </c>
      <c r="BR35" s="8">
        <f aca="true" t="shared" si="22" ref="BR35:CF35">BQ35*(1-BR$26)</f>
        <v>30</v>
      </c>
      <c r="BS35" s="8">
        <f t="shared" si="22"/>
        <v>30</v>
      </c>
      <c r="BT35" s="8">
        <f t="shared" si="22"/>
        <v>30</v>
      </c>
      <c r="BU35" s="8">
        <f t="shared" si="22"/>
        <v>30</v>
      </c>
      <c r="BV35" s="8">
        <f t="shared" si="22"/>
        <v>30</v>
      </c>
      <c r="BW35" s="8">
        <f t="shared" si="22"/>
        <v>30</v>
      </c>
      <c r="BX35" s="8">
        <f t="shared" si="22"/>
        <v>30</v>
      </c>
      <c r="BY35" s="8">
        <f t="shared" si="22"/>
        <v>30</v>
      </c>
      <c r="BZ35" s="8">
        <f t="shared" si="22"/>
        <v>30</v>
      </c>
      <c r="CA35" s="8">
        <f t="shared" si="22"/>
        <v>30</v>
      </c>
      <c r="CB35" s="8">
        <f t="shared" si="22"/>
        <v>30</v>
      </c>
      <c r="CC35" s="8">
        <f t="shared" si="22"/>
        <v>30</v>
      </c>
      <c r="CD35" s="8">
        <f t="shared" si="22"/>
        <v>30</v>
      </c>
      <c r="CE35" s="8">
        <f t="shared" si="22"/>
        <v>30</v>
      </c>
      <c r="CF35" s="8">
        <f t="shared" si="22"/>
        <v>30</v>
      </c>
      <c r="CG35" s="8">
        <f t="shared" si="18"/>
        <v>30</v>
      </c>
      <c r="CH35" s="8">
        <f t="shared" si="18"/>
        <v>30</v>
      </c>
      <c r="CI35" s="8">
        <f t="shared" si="18"/>
        <v>30</v>
      </c>
      <c r="CJ35" s="8">
        <f t="shared" si="18"/>
        <v>30</v>
      </c>
      <c r="CL35" s="50"/>
      <c r="CM35" s="46"/>
      <c r="CN35" s="54"/>
    </row>
    <row r="36" spans="1:92" ht="15">
      <c r="A36" s="6"/>
      <c r="D36" s="42" t="s">
        <v>4</v>
      </c>
      <c r="E36" s="55" t="s">
        <v>31</v>
      </c>
      <c r="F36" s="63"/>
      <c r="G36" s="63"/>
      <c r="H36" s="63"/>
      <c r="I36" s="63"/>
      <c r="J36" s="65"/>
      <c r="K36" s="65"/>
      <c r="L36" s="65"/>
      <c r="M36" s="65"/>
      <c r="N36" s="65"/>
      <c r="O36" s="65"/>
      <c r="P36" s="65"/>
      <c r="Q36" s="8">
        <v>16</v>
      </c>
      <c r="R36" s="8">
        <f aca="true" t="shared" si="23" ref="R36:AF39">Q36*(1-R$26)</f>
        <v>15.68</v>
      </c>
      <c r="S36" s="8">
        <f t="shared" si="23"/>
        <v>15.444799999999999</v>
      </c>
      <c r="T36" s="8">
        <f t="shared" si="23"/>
        <v>15.213128</v>
      </c>
      <c r="U36" s="8">
        <f t="shared" si="23"/>
        <v>15.060996719999999</v>
      </c>
      <c r="V36" s="8">
        <f t="shared" si="23"/>
        <v>14.9103867528</v>
      </c>
      <c r="W36" s="8">
        <f t="shared" si="23"/>
        <v>14.761282885272</v>
      </c>
      <c r="X36" s="8">
        <f t="shared" si="23"/>
        <v>14.613670056419279</v>
      </c>
      <c r="Y36" s="8">
        <f t="shared" si="23"/>
        <v>14.467533355855085</v>
      </c>
      <c r="Z36" s="8">
        <f t="shared" si="23"/>
        <v>14.322858022296534</v>
      </c>
      <c r="AA36" s="8">
        <f t="shared" si="23"/>
        <v>14.17962944207357</v>
      </c>
      <c r="AB36" s="8">
        <f t="shared" si="23"/>
        <v>14.037833147652833</v>
      </c>
      <c r="AC36" s="8">
        <f t="shared" si="23"/>
        <v>13.897454816176305</v>
      </c>
      <c r="AD36" s="8">
        <f t="shared" si="23"/>
        <v>13.758480268014543</v>
      </c>
      <c r="AE36" s="8">
        <f t="shared" si="23"/>
        <v>13.620895465334398</v>
      </c>
      <c r="AF36" s="8">
        <f t="shared" si="23"/>
        <v>13.484686510681053</v>
      </c>
      <c r="AG36" s="8">
        <f t="shared" si="20"/>
        <v>13.349839645574242</v>
      </c>
      <c r="AH36" s="8">
        <f t="shared" si="20"/>
        <v>13.2163412491185</v>
      </c>
      <c r="AI36" s="8">
        <f t="shared" si="20"/>
        <v>13.084177836627315</v>
      </c>
      <c r="AJ36" s="8">
        <f t="shared" si="20"/>
        <v>12.953336058261042</v>
      </c>
      <c r="AL36" s="50"/>
      <c r="AM36" s="46"/>
      <c r="AN36" s="54"/>
      <c r="AP36" s="65"/>
      <c r="AQ36" s="8">
        <v>20</v>
      </c>
      <c r="AR36" s="8">
        <f t="shared" si="17"/>
        <v>19.7</v>
      </c>
      <c r="AS36" s="8">
        <f t="shared" si="17"/>
        <v>19.503</v>
      </c>
      <c r="AT36" s="8">
        <f t="shared" si="17"/>
        <v>19.3567275</v>
      </c>
      <c r="AU36" s="8">
        <f t="shared" si="17"/>
        <v>19.211552043750004</v>
      </c>
      <c r="AV36" s="8">
        <f t="shared" si="17"/>
        <v>19.06746540342188</v>
      </c>
      <c r="AW36" s="8">
        <f t="shared" si="17"/>
        <v>18.92445941289622</v>
      </c>
      <c r="AX36" s="8">
        <f t="shared" si="17"/>
        <v>18.7825259672995</v>
      </c>
      <c r="AY36" s="8">
        <f t="shared" si="17"/>
        <v>18.641657022544752</v>
      </c>
      <c r="AZ36" s="8">
        <f t="shared" si="17"/>
        <v>18.501844594875667</v>
      </c>
      <c r="BA36" s="8">
        <f t="shared" si="17"/>
        <v>18.3630807604141</v>
      </c>
      <c r="BB36" s="8">
        <f t="shared" si="17"/>
        <v>18.225357654710994</v>
      </c>
      <c r="BC36" s="8">
        <f t="shared" si="17"/>
        <v>18.088667472300664</v>
      </c>
      <c r="BD36" s="8">
        <f t="shared" si="17"/>
        <v>17.95300246625841</v>
      </c>
      <c r="BE36" s="8">
        <f t="shared" si="17"/>
        <v>17.818354947761474</v>
      </c>
      <c r="BF36" s="8">
        <f t="shared" si="17"/>
        <v>17.684717285653264</v>
      </c>
      <c r="BG36" s="8">
        <f t="shared" si="17"/>
        <v>17.552081906010866</v>
      </c>
      <c r="BH36" s="8">
        <f t="shared" si="17"/>
        <v>17.420441291715786</v>
      </c>
      <c r="BI36" s="8">
        <f t="shared" si="17"/>
        <v>17.289787982027917</v>
      </c>
      <c r="BJ36" s="8">
        <f t="shared" si="17"/>
        <v>17.16011457216271</v>
      </c>
      <c r="BL36" s="50"/>
      <c r="BM36" s="46"/>
      <c r="BN36" s="54"/>
      <c r="BP36" s="65"/>
      <c r="BQ36" s="8">
        <v>28</v>
      </c>
      <c r="BR36" s="8">
        <f t="shared" si="18"/>
        <v>28</v>
      </c>
      <c r="BS36" s="8">
        <f t="shared" si="18"/>
        <v>28</v>
      </c>
      <c r="BT36" s="8">
        <f t="shared" si="18"/>
        <v>28</v>
      </c>
      <c r="BU36" s="8">
        <f t="shared" si="18"/>
        <v>28</v>
      </c>
      <c r="BV36" s="8">
        <f t="shared" si="18"/>
        <v>28</v>
      </c>
      <c r="BW36" s="8">
        <f t="shared" si="18"/>
        <v>28</v>
      </c>
      <c r="BX36" s="8">
        <f t="shared" si="18"/>
        <v>28</v>
      </c>
      <c r="BY36" s="8">
        <f t="shared" si="18"/>
        <v>28</v>
      </c>
      <c r="BZ36" s="8">
        <f t="shared" si="18"/>
        <v>28</v>
      </c>
      <c r="CA36" s="8">
        <f t="shared" si="18"/>
        <v>28</v>
      </c>
      <c r="CB36" s="8">
        <f t="shared" si="18"/>
        <v>28</v>
      </c>
      <c r="CC36" s="8">
        <f t="shared" si="18"/>
        <v>28</v>
      </c>
      <c r="CD36" s="8">
        <f t="shared" si="18"/>
        <v>28</v>
      </c>
      <c r="CE36" s="8">
        <f t="shared" si="18"/>
        <v>28</v>
      </c>
      <c r="CF36" s="8">
        <f t="shared" si="18"/>
        <v>28</v>
      </c>
      <c r="CG36" s="8">
        <f t="shared" si="18"/>
        <v>28</v>
      </c>
      <c r="CH36" s="8">
        <f t="shared" si="18"/>
        <v>28</v>
      </c>
      <c r="CI36" s="8">
        <f t="shared" si="18"/>
        <v>28</v>
      </c>
      <c r="CJ36" s="8">
        <f t="shared" si="18"/>
        <v>28</v>
      </c>
      <c r="CL36" s="50"/>
      <c r="CM36" s="46"/>
      <c r="CN36" s="54"/>
    </row>
    <row r="37" spans="1:92" ht="15">
      <c r="A37" s="6"/>
      <c r="D37" s="42" t="s">
        <v>4</v>
      </c>
      <c r="E37" s="55" t="s">
        <v>33</v>
      </c>
      <c r="F37" s="63"/>
      <c r="G37" s="63"/>
      <c r="H37" s="63"/>
      <c r="I37" s="63"/>
      <c r="J37" s="65"/>
      <c r="K37" s="65"/>
      <c r="L37" s="65"/>
      <c r="M37" s="65"/>
      <c r="N37" s="65"/>
      <c r="O37" s="65"/>
      <c r="P37" s="65"/>
      <c r="Q37" s="8">
        <v>16</v>
      </c>
      <c r="R37" s="8">
        <f t="shared" si="23"/>
        <v>15.68</v>
      </c>
      <c r="S37" s="8">
        <f t="shared" si="23"/>
        <v>15.444799999999999</v>
      </c>
      <c r="T37" s="8">
        <f t="shared" si="23"/>
        <v>15.213128</v>
      </c>
      <c r="U37" s="8">
        <f t="shared" si="23"/>
        <v>15.060996719999999</v>
      </c>
      <c r="V37" s="8">
        <f t="shared" si="23"/>
        <v>14.9103867528</v>
      </c>
      <c r="W37" s="8">
        <f t="shared" si="23"/>
        <v>14.761282885272</v>
      </c>
      <c r="X37" s="8">
        <f t="shared" si="23"/>
        <v>14.613670056419279</v>
      </c>
      <c r="Y37" s="8">
        <f t="shared" si="23"/>
        <v>14.467533355855085</v>
      </c>
      <c r="Z37" s="8">
        <f t="shared" si="23"/>
        <v>14.322858022296534</v>
      </c>
      <c r="AA37" s="8">
        <f t="shared" si="23"/>
        <v>14.17962944207357</v>
      </c>
      <c r="AB37" s="8">
        <f t="shared" si="23"/>
        <v>14.037833147652833</v>
      </c>
      <c r="AC37" s="8">
        <f t="shared" si="23"/>
        <v>13.897454816176305</v>
      </c>
      <c r="AD37" s="8">
        <f t="shared" si="23"/>
        <v>13.758480268014543</v>
      </c>
      <c r="AE37" s="8">
        <f t="shared" si="23"/>
        <v>13.620895465334398</v>
      </c>
      <c r="AF37" s="8">
        <f t="shared" si="23"/>
        <v>13.484686510681053</v>
      </c>
      <c r="AG37" s="8">
        <f t="shared" si="20"/>
        <v>13.349839645574242</v>
      </c>
      <c r="AH37" s="8">
        <f t="shared" si="20"/>
        <v>13.2163412491185</v>
      </c>
      <c r="AI37" s="8">
        <f t="shared" si="20"/>
        <v>13.084177836627315</v>
      </c>
      <c r="AJ37" s="8">
        <f t="shared" si="20"/>
        <v>12.953336058261042</v>
      </c>
      <c r="AL37" s="50"/>
      <c r="AM37" s="46"/>
      <c r="AN37" s="54"/>
      <c r="AP37" s="65"/>
      <c r="AQ37" s="8">
        <v>20</v>
      </c>
      <c r="AR37" s="8">
        <f t="shared" si="17"/>
        <v>19.7</v>
      </c>
      <c r="AS37" s="8">
        <f t="shared" si="17"/>
        <v>19.503</v>
      </c>
      <c r="AT37" s="8">
        <f t="shared" si="17"/>
        <v>19.3567275</v>
      </c>
      <c r="AU37" s="8">
        <f t="shared" si="17"/>
        <v>19.211552043750004</v>
      </c>
      <c r="AV37" s="8">
        <f t="shared" si="17"/>
        <v>19.06746540342188</v>
      </c>
      <c r="AW37" s="8">
        <f t="shared" si="17"/>
        <v>18.92445941289622</v>
      </c>
      <c r="AX37" s="8">
        <f t="shared" si="17"/>
        <v>18.7825259672995</v>
      </c>
      <c r="AY37" s="8">
        <f t="shared" si="17"/>
        <v>18.641657022544752</v>
      </c>
      <c r="AZ37" s="8">
        <f t="shared" si="17"/>
        <v>18.501844594875667</v>
      </c>
      <c r="BA37" s="8">
        <f t="shared" si="17"/>
        <v>18.3630807604141</v>
      </c>
      <c r="BB37" s="8">
        <f t="shared" si="17"/>
        <v>18.225357654710994</v>
      </c>
      <c r="BC37" s="8">
        <f t="shared" si="17"/>
        <v>18.088667472300664</v>
      </c>
      <c r="BD37" s="8">
        <f t="shared" si="17"/>
        <v>17.95300246625841</v>
      </c>
      <c r="BE37" s="8">
        <f t="shared" si="17"/>
        <v>17.818354947761474</v>
      </c>
      <c r="BF37" s="8">
        <f t="shared" si="17"/>
        <v>17.684717285653264</v>
      </c>
      <c r="BG37" s="8">
        <f t="shared" si="17"/>
        <v>17.552081906010866</v>
      </c>
      <c r="BH37" s="8">
        <f t="shared" si="17"/>
        <v>17.420441291715786</v>
      </c>
      <c r="BI37" s="8">
        <f t="shared" si="17"/>
        <v>17.289787982027917</v>
      </c>
      <c r="BJ37" s="8">
        <f t="shared" si="17"/>
        <v>17.16011457216271</v>
      </c>
      <c r="BL37" s="50"/>
      <c r="BM37" s="46"/>
      <c r="BN37" s="54"/>
      <c r="BP37" s="65"/>
      <c r="BQ37" s="8">
        <v>28</v>
      </c>
      <c r="BR37" s="8">
        <f t="shared" si="18"/>
        <v>28</v>
      </c>
      <c r="BS37" s="8">
        <f t="shared" si="18"/>
        <v>28</v>
      </c>
      <c r="BT37" s="8">
        <f t="shared" si="18"/>
        <v>28</v>
      </c>
      <c r="BU37" s="8">
        <f t="shared" si="18"/>
        <v>28</v>
      </c>
      <c r="BV37" s="8">
        <f t="shared" si="18"/>
        <v>28</v>
      </c>
      <c r="BW37" s="8">
        <f t="shared" si="18"/>
        <v>28</v>
      </c>
      <c r="BX37" s="8">
        <f t="shared" si="18"/>
        <v>28</v>
      </c>
      <c r="BY37" s="8">
        <f t="shared" si="18"/>
        <v>28</v>
      </c>
      <c r="BZ37" s="8">
        <f t="shared" si="18"/>
        <v>28</v>
      </c>
      <c r="CA37" s="8">
        <f t="shared" si="18"/>
        <v>28</v>
      </c>
      <c r="CB37" s="8">
        <f t="shared" si="18"/>
        <v>28</v>
      </c>
      <c r="CC37" s="8">
        <f t="shared" si="18"/>
        <v>28</v>
      </c>
      <c r="CD37" s="8">
        <f t="shared" si="18"/>
        <v>28</v>
      </c>
      <c r="CE37" s="8">
        <f t="shared" si="18"/>
        <v>28</v>
      </c>
      <c r="CF37" s="8">
        <f t="shared" si="18"/>
        <v>28</v>
      </c>
      <c r="CG37" s="8">
        <f t="shared" si="18"/>
        <v>28</v>
      </c>
      <c r="CH37" s="8">
        <f t="shared" si="18"/>
        <v>28</v>
      </c>
      <c r="CI37" s="8">
        <f t="shared" si="18"/>
        <v>28</v>
      </c>
      <c r="CJ37" s="8">
        <f t="shared" si="18"/>
        <v>28</v>
      </c>
      <c r="CL37" s="50"/>
      <c r="CM37" s="46"/>
      <c r="CN37" s="54"/>
    </row>
    <row r="38" spans="1:92" ht="15">
      <c r="A38" s="6"/>
      <c r="D38" s="42" t="s">
        <v>4</v>
      </c>
      <c r="E38" s="55" t="s">
        <v>34</v>
      </c>
      <c r="F38" s="63"/>
      <c r="G38" s="63"/>
      <c r="H38" s="63"/>
      <c r="I38" s="63"/>
      <c r="J38" s="65"/>
      <c r="K38" s="65"/>
      <c r="L38" s="65"/>
      <c r="M38" s="65"/>
      <c r="N38" s="65"/>
      <c r="O38" s="65"/>
      <c r="P38" s="65"/>
      <c r="Q38" s="8">
        <v>16</v>
      </c>
      <c r="R38" s="8">
        <f t="shared" si="23"/>
        <v>15.68</v>
      </c>
      <c r="S38" s="8">
        <f t="shared" si="23"/>
        <v>15.444799999999999</v>
      </c>
      <c r="T38" s="8">
        <f t="shared" si="23"/>
        <v>15.213128</v>
      </c>
      <c r="U38" s="8">
        <f t="shared" si="23"/>
        <v>15.060996719999999</v>
      </c>
      <c r="V38" s="8">
        <f t="shared" si="23"/>
        <v>14.9103867528</v>
      </c>
      <c r="W38" s="8">
        <f t="shared" si="23"/>
        <v>14.761282885272</v>
      </c>
      <c r="X38" s="8">
        <f t="shared" si="23"/>
        <v>14.613670056419279</v>
      </c>
      <c r="Y38" s="8">
        <f t="shared" si="23"/>
        <v>14.467533355855085</v>
      </c>
      <c r="Z38" s="8">
        <f t="shared" si="23"/>
        <v>14.322858022296534</v>
      </c>
      <c r="AA38" s="8">
        <f t="shared" si="23"/>
        <v>14.17962944207357</v>
      </c>
      <c r="AB38" s="8">
        <f t="shared" si="23"/>
        <v>14.037833147652833</v>
      </c>
      <c r="AC38" s="8">
        <f t="shared" si="23"/>
        <v>13.897454816176305</v>
      </c>
      <c r="AD38" s="8">
        <f t="shared" si="23"/>
        <v>13.758480268014543</v>
      </c>
      <c r="AE38" s="8">
        <f t="shared" si="23"/>
        <v>13.620895465334398</v>
      </c>
      <c r="AF38" s="8">
        <f t="shared" si="23"/>
        <v>13.484686510681053</v>
      </c>
      <c r="AG38" s="8">
        <f t="shared" si="20"/>
        <v>13.349839645574242</v>
      </c>
      <c r="AH38" s="8">
        <f t="shared" si="20"/>
        <v>13.2163412491185</v>
      </c>
      <c r="AI38" s="8">
        <f t="shared" si="20"/>
        <v>13.084177836627315</v>
      </c>
      <c r="AJ38" s="8">
        <f t="shared" si="20"/>
        <v>12.953336058261042</v>
      </c>
      <c r="AL38" s="50"/>
      <c r="AM38" s="46"/>
      <c r="AN38" s="54"/>
      <c r="AP38" s="65"/>
      <c r="AQ38" s="8">
        <v>20</v>
      </c>
      <c r="AR38" s="8">
        <f aca="true" t="shared" si="24" ref="AR38:BF38">AQ38*(1-AR$26)</f>
        <v>19.7</v>
      </c>
      <c r="AS38" s="8">
        <f t="shared" si="24"/>
        <v>19.503</v>
      </c>
      <c r="AT38" s="8">
        <f t="shared" si="24"/>
        <v>19.3567275</v>
      </c>
      <c r="AU38" s="8">
        <f t="shared" si="24"/>
        <v>19.211552043750004</v>
      </c>
      <c r="AV38" s="8">
        <f t="shared" si="24"/>
        <v>19.06746540342188</v>
      </c>
      <c r="AW38" s="8">
        <f t="shared" si="24"/>
        <v>18.92445941289622</v>
      </c>
      <c r="AX38" s="8">
        <f t="shared" si="24"/>
        <v>18.7825259672995</v>
      </c>
      <c r="AY38" s="8">
        <f t="shared" si="24"/>
        <v>18.641657022544752</v>
      </c>
      <c r="AZ38" s="8">
        <f t="shared" si="24"/>
        <v>18.501844594875667</v>
      </c>
      <c r="BA38" s="8">
        <f t="shared" si="24"/>
        <v>18.3630807604141</v>
      </c>
      <c r="BB38" s="8">
        <f t="shared" si="24"/>
        <v>18.225357654710994</v>
      </c>
      <c r="BC38" s="8">
        <f t="shared" si="24"/>
        <v>18.088667472300664</v>
      </c>
      <c r="BD38" s="8">
        <f t="shared" si="24"/>
        <v>17.95300246625841</v>
      </c>
      <c r="BE38" s="8">
        <f t="shared" si="24"/>
        <v>17.818354947761474</v>
      </c>
      <c r="BF38" s="8">
        <f t="shared" si="24"/>
        <v>17.684717285653264</v>
      </c>
      <c r="BG38" s="8">
        <f t="shared" si="17"/>
        <v>17.552081906010866</v>
      </c>
      <c r="BH38" s="8">
        <f t="shared" si="17"/>
        <v>17.420441291715786</v>
      </c>
      <c r="BI38" s="8">
        <f t="shared" si="17"/>
        <v>17.289787982027917</v>
      </c>
      <c r="BJ38" s="8">
        <f t="shared" si="17"/>
        <v>17.16011457216271</v>
      </c>
      <c r="BL38" s="50"/>
      <c r="BM38" s="46"/>
      <c r="BN38" s="54"/>
      <c r="BP38" s="65"/>
      <c r="BQ38" s="8">
        <v>28</v>
      </c>
      <c r="BR38" s="8">
        <f aca="true" t="shared" si="25" ref="BR38:CF38">BQ38*(1-BR$26)</f>
        <v>28</v>
      </c>
      <c r="BS38" s="8">
        <f t="shared" si="25"/>
        <v>28</v>
      </c>
      <c r="BT38" s="8">
        <f t="shared" si="25"/>
        <v>28</v>
      </c>
      <c r="BU38" s="8">
        <f t="shared" si="25"/>
        <v>28</v>
      </c>
      <c r="BV38" s="8">
        <f t="shared" si="25"/>
        <v>28</v>
      </c>
      <c r="BW38" s="8">
        <f t="shared" si="25"/>
        <v>28</v>
      </c>
      <c r="BX38" s="8">
        <f t="shared" si="25"/>
        <v>28</v>
      </c>
      <c r="BY38" s="8">
        <f t="shared" si="25"/>
        <v>28</v>
      </c>
      <c r="BZ38" s="8">
        <f t="shared" si="25"/>
        <v>28</v>
      </c>
      <c r="CA38" s="8">
        <f t="shared" si="25"/>
        <v>28</v>
      </c>
      <c r="CB38" s="8">
        <f t="shared" si="25"/>
        <v>28</v>
      </c>
      <c r="CC38" s="8">
        <f t="shared" si="25"/>
        <v>28</v>
      </c>
      <c r="CD38" s="8">
        <f t="shared" si="25"/>
        <v>28</v>
      </c>
      <c r="CE38" s="8">
        <f t="shared" si="25"/>
        <v>28</v>
      </c>
      <c r="CF38" s="8">
        <f t="shared" si="25"/>
        <v>28</v>
      </c>
      <c r="CG38" s="8">
        <f t="shared" si="18"/>
        <v>28</v>
      </c>
      <c r="CH38" s="8">
        <f t="shared" si="18"/>
        <v>28</v>
      </c>
      <c r="CI38" s="8">
        <f t="shared" si="18"/>
        <v>28</v>
      </c>
      <c r="CJ38" s="8">
        <f t="shared" si="18"/>
        <v>28</v>
      </c>
      <c r="CL38" s="50"/>
      <c r="CM38" s="46"/>
      <c r="CN38" s="54"/>
    </row>
    <row r="39" spans="1:92" ht="15">
      <c r="A39" s="6"/>
      <c r="D39" s="42" t="s">
        <v>4</v>
      </c>
      <c r="E39" s="55" t="s">
        <v>32</v>
      </c>
      <c r="F39" s="63"/>
      <c r="G39" s="63"/>
      <c r="H39" s="63"/>
      <c r="I39" s="63"/>
      <c r="J39" s="65"/>
      <c r="K39" s="65"/>
      <c r="L39" s="65"/>
      <c r="M39" s="65"/>
      <c r="N39" s="65"/>
      <c r="O39" s="65"/>
      <c r="P39" s="65"/>
      <c r="Q39" s="8">
        <v>16</v>
      </c>
      <c r="R39" s="8">
        <f t="shared" si="23"/>
        <v>15.68</v>
      </c>
      <c r="S39" s="8">
        <f t="shared" si="23"/>
        <v>15.444799999999999</v>
      </c>
      <c r="T39" s="8">
        <f t="shared" si="23"/>
        <v>15.213128</v>
      </c>
      <c r="U39" s="8">
        <f t="shared" si="23"/>
        <v>15.060996719999999</v>
      </c>
      <c r="V39" s="8">
        <f t="shared" si="23"/>
        <v>14.9103867528</v>
      </c>
      <c r="W39" s="8">
        <f t="shared" si="23"/>
        <v>14.761282885272</v>
      </c>
      <c r="X39" s="8">
        <f t="shared" si="23"/>
        <v>14.613670056419279</v>
      </c>
      <c r="Y39" s="8">
        <f t="shared" si="23"/>
        <v>14.467533355855085</v>
      </c>
      <c r="Z39" s="8">
        <f t="shared" si="23"/>
        <v>14.322858022296534</v>
      </c>
      <c r="AA39" s="8">
        <f t="shared" si="23"/>
        <v>14.17962944207357</v>
      </c>
      <c r="AB39" s="8">
        <f t="shared" si="23"/>
        <v>14.037833147652833</v>
      </c>
      <c r="AC39" s="8">
        <f t="shared" si="23"/>
        <v>13.897454816176305</v>
      </c>
      <c r="AD39" s="8">
        <f t="shared" si="23"/>
        <v>13.758480268014543</v>
      </c>
      <c r="AE39" s="8">
        <f t="shared" si="23"/>
        <v>13.620895465334398</v>
      </c>
      <c r="AF39" s="8">
        <f t="shared" si="23"/>
        <v>13.484686510681053</v>
      </c>
      <c r="AG39" s="8">
        <f t="shared" si="20"/>
        <v>13.349839645574242</v>
      </c>
      <c r="AH39" s="8">
        <f t="shared" si="20"/>
        <v>13.2163412491185</v>
      </c>
      <c r="AI39" s="8">
        <f t="shared" si="20"/>
        <v>13.084177836627315</v>
      </c>
      <c r="AJ39" s="8">
        <f t="shared" si="20"/>
        <v>12.953336058261042</v>
      </c>
      <c r="AL39" s="50"/>
      <c r="AM39" s="46"/>
      <c r="AN39" s="54"/>
      <c r="AP39" s="65"/>
      <c r="AQ39" s="8">
        <v>20</v>
      </c>
      <c r="AR39" s="8">
        <f t="shared" si="17"/>
        <v>19.7</v>
      </c>
      <c r="AS39" s="8">
        <f t="shared" si="17"/>
        <v>19.503</v>
      </c>
      <c r="AT39" s="8">
        <f t="shared" si="17"/>
        <v>19.3567275</v>
      </c>
      <c r="AU39" s="8">
        <f t="shared" si="17"/>
        <v>19.211552043750004</v>
      </c>
      <c r="AV39" s="8">
        <f t="shared" si="17"/>
        <v>19.06746540342188</v>
      </c>
      <c r="AW39" s="8">
        <f t="shared" si="17"/>
        <v>18.92445941289622</v>
      </c>
      <c r="AX39" s="8">
        <f t="shared" si="17"/>
        <v>18.7825259672995</v>
      </c>
      <c r="AY39" s="8">
        <f t="shared" si="17"/>
        <v>18.641657022544752</v>
      </c>
      <c r="AZ39" s="8">
        <f t="shared" si="17"/>
        <v>18.501844594875667</v>
      </c>
      <c r="BA39" s="8">
        <f t="shared" si="17"/>
        <v>18.3630807604141</v>
      </c>
      <c r="BB39" s="8">
        <f t="shared" si="17"/>
        <v>18.225357654710994</v>
      </c>
      <c r="BC39" s="8">
        <f t="shared" si="17"/>
        <v>18.088667472300664</v>
      </c>
      <c r="BD39" s="8">
        <f t="shared" si="17"/>
        <v>17.95300246625841</v>
      </c>
      <c r="BE39" s="8">
        <f t="shared" si="17"/>
        <v>17.818354947761474</v>
      </c>
      <c r="BF39" s="8">
        <f t="shared" si="17"/>
        <v>17.684717285653264</v>
      </c>
      <c r="BG39" s="8">
        <f t="shared" si="17"/>
        <v>17.552081906010866</v>
      </c>
      <c r="BH39" s="8">
        <f t="shared" si="17"/>
        <v>17.420441291715786</v>
      </c>
      <c r="BI39" s="8">
        <f t="shared" si="17"/>
        <v>17.289787982027917</v>
      </c>
      <c r="BJ39" s="8">
        <f t="shared" si="17"/>
        <v>17.16011457216271</v>
      </c>
      <c r="BL39" s="50"/>
      <c r="BM39" s="46"/>
      <c r="BN39" s="54"/>
      <c r="BP39" s="65"/>
      <c r="BQ39" s="8">
        <v>28</v>
      </c>
      <c r="BR39" s="8">
        <f t="shared" si="18"/>
        <v>28</v>
      </c>
      <c r="BS39" s="8">
        <f t="shared" si="18"/>
        <v>28</v>
      </c>
      <c r="BT39" s="8">
        <f t="shared" si="18"/>
        <v>28</v>
      </c>
      <c r="BU39" s="8">
        <f t="shared" si="18"/>
        <v>28</v>
      </c>
      <c r="BV39" s="8">
        <f t="shared" si="18"/>
        <v>28</v>
      </c>
      <c r="BW39" s="8">
        <f t="shared" si="18"/>
        <v>28</v>
      </c>
      <c r="BX39" s="8">
        <f t="shared" si="18"/>
        <v>28</v>
      </c>
      <c r="BY39" s="8">
        <f t="shared" si="18"/>
        <v>28</v>
      </c>
      <c r="BZ39" s="8">
        <f t="shared" si="18"/>
        <v>28</v>
      </c>
      <c r="CA39" s="8">
        <f t="shared" si="18"/>
        <v>28</v>
      </c>
      <c r="CB39" s="8">
        <f t="shared" si="18"/>
        <v>28</v>
      </c>
      <c r="CC39" s="8">
        <f t="shared" si="18"/>
        <v>28</v>
      </c>
      <c r="CD39" s="8">
        <f t="shared" si="18"/>
        <v>28</v>
      </c>
      <c r="CE39" s="8">
        <f t="shared" si="18"/>
        <v>28</v>
      </c>
      <c r="CF39" s="8">
        <f t="shared" si="18"/>
        <v>28</v>
      </c>
      <c r="CG39" s="8">
        <f t="shared" si="18"/>
        <v>28</v>
      </c>
      <c r="CH39" s="8">
        <f t="shared" si="18"/>
        <v>28</v>
      </c>
      <c r="CI39" s="8">
        <f t="shared" si="18"/>
        <v>28</v>
      </c>
      <c r="CJ39" s="8">
        <f t="shared" si="18"/>
        <v>28</v>
      </c>
      <c r="CL39" s="50"/>
      <c r="CM39" s="46"/>
      <c r="CN39" s="54"/>
    </row>
    <row r="40" spans="1:92" ht="15">
      <c r="A40" s="6"/>
      <c r="D40" s="42" t="s">
        <v>4</v>
      </c>
      <c r="E40" s="55" t="s">
        <v>5</v>
      </c>
      <c r="F40" s="63"/>
      <c r="G40" s="63"/>
      <c r="H40" s="63"/>
      <c r="I40" s="63"/>
      <c r="J40" s="65"/>
      <c r="K40" s="65"/>
      <c r="L40" s="65"/>
      <c r="M40" s="65"/>
      <c r="N40" s="65"/>
      <c r="O40" s="65"/>
      <c r="P40" s="65"/>
      <c r="Q40" s="8">
        <v>16</v>
      </c>
      <c r="R40" s="8">
        <f aca="true" t="shared" si="26" ref="R40:AJ40">Q40*(1-R$26)</f>
        <v>15.68</v>
      </c>
      <c r="S40" s="8">
        <f t="shared" si="26"/>
        <v>15.444799999999999</v>
      </c>
      <c r="T40" s="8">
        <f t="shared" si="26"/>
        <v>15.213128</v>
      </c>
      <c r="U40" s="8">
        <f t="shared" si="26"/>
        <v>15.060996719999999</v>
      </c>
      <c r="V40" s="8">
        <f t="shared" si="26"/>
        <v>14.9103867528</v>
      </c>
      <c r="W40" s="8">
        <f t="shared" si="26"/>
        <v>14.761282885272</v>
      </c>
      <c r="X40" s="8">
        <f t="shared" si="26"/>
        <v>14.613670056419279</v>
      </c>
      <c r="Y40" s="8">
        <f t="shared" si="26"/>
        <v>14.467533355855085</v>
      </c>
      <c r="Z40" s="8">
        <f t="shared" si="26"/>
        <v>14.322858022296534</v>
      </c>
      <c r="AA40" s="8">
        <f t="shared" si="26"/>
        <v>14.17962944207357</v>
      </c>
      <c r="AB40" s="8">
        <f t="shared" si="26"/>
        <v>14.037833147652833</v>
      </c>
      <c r="AC40" s="8">
        <f t="shared" si="26"/>
        <v>13.897454816176305</v>
      </c>
      <c r="AD40" s="8">
        <f t="shared" si="26"/>
        <v>13.758480268014543</v>
      </c>
      <c r="AE40" s="8">
        <f t="shared" si="26"/>
        <v>13.620895465334398</v>
      </c>
      <c r="AF40" s="8">
        <f t="shared" si="26"/>
        <v>13.484686510681053</v>
      </c>
      <c r="AG40" s="8">
        <f t="shared" si="26"/>
        <v>13.349839645574242</v>
      </c>
      <c r="AH40" s="8">
        <f t="shared" si="26"/>
        <v>13.2163412491185</v>
      </c>
      <c r="AI40" s="8">
        <f t="shared" si="26"/>
        <v>13.084177836627315</v>
      </c>
      <c r="AJ40" s="8">
        <f t="shared" si="26"/>
        <v>12.953336058261042</v>
      </c>
      <c r="AL40" s="50"/>
      <c r="AM40" s="46"/>
      <c r="AN40" s="54"/>
      <c r="AP40" s="65"/>
      <c r="AQ40" s="8">
        <v>20</v>
      </c>
      <c r="AR40" s="8">
        <f aca="true" t="shared" si="27" ref="AR40:BJ40">AQ40*(1-AR$26)</f>
        <v>19.7</v>
      </c>
      <c r="AS40" s="8">
        <f t="shared" si="27"/>
        <v>19.503</v>
      </c>
      <c r="AT40" s="8">
        <f t="shared" si="27"/>
        <v>19.3567275</v>
      </c>
      <c r="AU40" s="8">
        <f t="shared" si="27"/>
        <v>19.211552043750004</v>
      </c>
      <c r="AV40" s="8">
        <f t="shared" si="27"/>
        <v>19.06746540342188</v>
      </c>
      <c r="AW40" s="8">
        <f t="shared" si="27"/>
        <v>18.92445941289622</v>
      </c>
      <c r="AX40" s="8">
        <f t="shared" si="27"/>
        <v>18.7825259672995</v>
      </c>
      <c r="AY40" s="8">
        <f t="shared" si="27"/>
        <v>18.641657022544752</v>
      </c>
      <c r="AZ40" s="8">
        <f t="shared" si="27"/>
        <v>18.501844594875667</v>
      </c>
      <c r="BA40" s="8">
        <f t="shared" si="27"/>
        <v>18.3630807604141</v>
      </c>
      <c r="BB40" s="8">
        <f t="shared" si="27"/>
        <v>18.225357654710994</v>
      </c>
      <c r="BC40" s="8">
        <f t="shared" si="27"/>
        <v>18.088667472300664</v>
      </c>
      <c r="BD40" s="8">
        <f t="shared" si="27"/>
        <v>17.95300246625841</v>
      </c>
      <c r="BE40" s="8">
        <f t="shared" si="27"/>
        <v>17.818354947761474</v>
      </c>
      <c r="BF40" s="8">
        <f t="shared" si="27"/>
        <v>17.684717285653264</v>
      </c>
      <c r="BG40" s="8">
        <f t="shared" si="27"/>
        <v>17.552081906010866</v>
      </c>
      <c r="BH40" s="8">
        <f t="shared" si="27"/>
        <v>17.420441291715786</v>
      </c>
      <c r="BI40" s="8">
        <f t="shared" si="27"/>
        <v>17.289787982027917</v>
      </c>
      <c r="BJ40" s="8">
        <f t="shared" si="27"/>
        <v>17.16011457216271</v>
      </c>
      <c r="BL40" s="50"/>
      <c r="BM40" s="46"/>
      <c r="BN40" s="54"/>
      <c r="BP40" s="65"/>
      <c r="BQ40" s="8">
        <v>28</v>
      </c>
      <c r="BR40" s="8">
        <f aca="true" t="shared" si="28" ref="BR40:CJ40">BQ40*(1-BR$26)</f>
        <v>28</v>
      </c>
      <c r="BS40" s="8">
        <f t="shared" si="28"/>
        <v>28</v>
      </c>
      <c r="BT40" s="8">
        <f t="shared" si="28"/>
        <v>28</v>
      </c>
      <c r="BU40" s="8">
        <f t="shared" si="28"/>
        <v>28</v>
      </c>
      <c r="BV40" s="8">
        <f t="shared" si="28"/>
        <v>28</v>
      </c>
      <c r="BW40" s="8">
        <f t="shared" si="28"/>
        <v>28</v>
      </c>
      <c r="BX40" s="8">
        <f t="shared" si="28"/>
        <v>28</v>
      </c>
      <c r="BY40" s="8">
        <f t="shared" si="28"/>
        <v>28</v>
      </c>
      <c r="BZ40" s="8">
        <f t="shared" si="28"/>
        <v>28</v>
      </c>
      <c r="CA40" s="8">
        <f t="shared" si="28"/>
        <v>28</v>
      </c>
      <c r="CB40" s="8">
        <f t="shared" si="28"/>
        <v>28</v>
      </c>
      <c r="CC40" s="8">
        <f t="shared" si="28"/>
        <v>28</v>
      </c>
      <c r="CD40" s="8">
        <f t="shared" si="28"/>
        <v>28</v>
      </c>
      <c r="CE40" s="8">
        <f t="shared" si="28"/>
        <v>28</v>
      </c>
      <c r="CF40" s="8">
        <f t="shared" si="28"/>
        <v>28</v>
      </c>
      <c r="CG40" s="8">
        <f t="shared" si="28"/>
        <v>28</v>
      </c>
      <c r="CH40" s="8">
        <f t="shared" si="28"/>
        <v>28</v>
      </c>
      <c r="CI40" s="8">
        <f t="shared" si="28"/>
        <v>28</v>
      </c>
      <c r="CJ40" s="8">
        <f t="shared" si="28"/>
        <v>28</v>
      </c>
      <c r="CL40" s="50"/>
      <c r="CM40" s="46"/>
      <c r="CN40" s="54"/>
    </row>
    <row r="41" spans="1:92" ht="15">
      <c r="A41" s="6"/>
      <c r="D41" s="42" t="s">
        <v>4</v>
      </c>
      <c r="E41" s="55" t="s">
        <v>29</v>
      </c>
      <c r="F41" s="63"/>
      <c r="G41" s="63"/>
      <c r="H41" s="63"/>
      <c r="I41" s="63"/>
      <c r="J41" s="65"/>
      <c r="K41" s="65"/>
      <c r="L41" s="65"/>
      <c r="M41" s="65"/>
      <c r="N41" s="65"/>
      <c r="O41" s="65"/>
      <c r="P41" s="65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L41" s="50"/>
      <c r="AM41" s="46"/>
      <c r="AN41" s="54"/>
      <c r="AP41" s="65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L41" s="50"/>
      <c r="BM41" s="46"/>
      <c r="BN41" s="54"/>
      <c r="BP41" s="65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L41" s="50"/>
      <c r="CM41" s="46"/>
      <c r="CN41" s="54"/>
    </row>
    <row r="42" spans="1:92" ht="15">
      <c r="A42" s="6"/>
      <c r="D42" s="43" t="s">
        <v>4</v>
      </c>
      <c r="E42" s="77" t="s">
        <v>30</v>
      </c>
      <c r="F42" s="66"/>
      <c r="G42" s="66"/>
      <c r="H42" s="66"/>
      <c r="I42" s="66"/>
      <c r="J42" s="67"/>
      <c r="K42" s="67"/>
      <c r="L42" s="67"/>
      <c r="M42" s="67"/>
      <c r="N42" s="67"/>
      <c r="O42" s="67"/>
      <c r="P42" s="67"/>
      <c r="Q42" s="8">
        <v>16</v>
      </c>
      <c r="R42" s="8">
        <f aca="true" t="shared" si="29" ref="R42:AJ42">Q42*(1-R$26)</f>
        <v>15.68</v>
      </c>
      <c r="S42" s="8">
        <f t="shared" si="29"/>
        <v>15.444799999999999</v>
      </c>
      <c r="T42" s="8">
        <f t="shared" si="29"/>
        <v>15.213128</v>
      </c>
      <c r="U42" s="8">
        <f t="shared" si="29"/>
        <v>15.060996719999999</v>
      </c>
      <c r="V42" s="8">
        <f t="shared" si="29"/>
        <v>14.9103867528</v>
      </c>
      <c r="W42" s="8">
        <f t="shared" si="29"/>
        <v>14.761282885272</v>
      </c>
      <c r="X42" s="8">
        <f t="shared" si="29"/>
        <v>14.613670056419279</v>
      </c>
      <c r="Y42" s="8">
        <f t="shared" si="29"/>
        <v>14.467533355855085</v>
      </c>
      <c r="Z42" s="8">
        <f t="shared" si="29"/>
        <v>14.322858022296534</v>
      </c>
      <c r="AA42" s="8">
        <f t="shared" si="29"/>
        <v>14.17962944207357</v>
      </c>
      <c r="AB42" s="8">
        <f t="shared" si="29"/>
        <v>14.037833147652833</v>
      </c>
      <c r="AC42" s="8">
        <f t="shared" si="29"/>
        <v>13.897454816176305</v>
      </c>
      <c r="AD42" s="8">
        <f t="shared" si="29"/>
        <v>13.758480268014543</v>
      </c>
      <c r="AE42" s="8">
        <f t="shared" si="29"/>
        <v>13.620895465334398</v>
      </c>
      <c r="AF42" s="8">
        <f t="shared" si="29"/>
        <v>13.484686510681053</v>
      </c>
      <c r="AG42" s="8">
        <f t="shared" si="29"/>
        <v>13.349839645574242</v>
      </c>
      <c r="AH42" s="8">
        <f t="shared" si="29"/>
        <v>13.2163412491185</v>
      </c>
      <c r="AI42" s="8">
        <f t="shared" si="29"/>
        <v>13.084177836627315</v>
      </c>
      <c r="AJ42" s="8">
        <f t="shared" si="29"/>
        <v>12.953336058261042</v>
      </c>
      <c r="AL42" s="51"/>
      <c r="AM42" s="47"/>
      <c r="AN42" s="54"/>
      <c r="AP42" s="67"/>
      <c r="AQ42" s="8">
        <v>25</v>
      </c>
      <c r="AR42" s="8">
        <f aca="true" t="shared" si="30" ref="AR42:BJ42">AQ42*(1-AR$26)</f>
        <v>24.625</v>
      </c>
      <c r="AS42" s="8">
        <f t="shared" si="30"/>
        <v>24.37875</v>
      </c>
      <c r="AT42" s="8">
        <f t="shared" si="30"/>
        <v>24.195909375000003</v>
      </c>
      <c r="AU42" s="8">
        <f t="shared" si="30"/>
        <v>24.014440054687505</v>
      </c>
      <c r="AV42" s="8">
        <f t="shared" si="30"/>
        <v>23.83433175427735</v>
      </c>
      <c r="AW42" s="8">
        <f t="shared" si="30"/>
        <v>23.655574266120272</v>
      </c>
      <c r="AX42" s="8">
        <f t="shared" si="30"/>
        <v>23.478157459124372</v>
      </c>
      <c r="AY42" s="8">
        <f t="shared" si="30"/>
        <v>23.30207127818094</v>
      </c>
      <c r="AZ42" s="8">
        <f t="shared" si="30"/>
        <v>23.127305743594583</v>
      </c>
      <c r="BA42" s="8">
        <f t="shared" si="30"/>
        <v>22.953850950517626</v>
      </c>
      <c r="BB42" s="8">
        <f t="shared" si="30"/>
        <v>22.781697068388745</v>
      </c>
      <c r="BC42" s="8">
        <f t="shared" si="30"/>
        <v>22.61083434037583</v>
      </c>
      <c r="BD42" s="8">
        <f t="shared" si="30"/>
        <v>22.441253082823014</v>
      </c>
      <c r="BE42" s="8">
        <f t="shared" si="30"/>
        <v>22.272943684701843</v>
      </c>
      <c r="BF42" s="8">
        <f t="shared" si="30"/>
        <v>22.10589660706658</v>
      </c>
      <c r="BG42" s="8">
        <f t="shared" si="30"/>
        <v>21.940102382513583</v>
      </c>
      <c r="BH42" s="8">
        <f t="shared" si="30"/>
        <v>21.775551614644733</v>
      </c>
      <c r="BI42" s="8">
        <f t="shared" si="30"/>
        <v>21.6122349775349</v>
      </c>
      <c r="BJ42" s="8">
        <f t="shared" si="30"/>
        <v>21.45014321520339</v>
      </c>
      <c r="BL42" s="51"/>
      <c r="BM42" s="47"/>
      <c r="BN42" s="54"/>
      <c r="BP42" s="67"/>
      <c r="BQ42" s="8">
        <v>35</v>
      </c>
      <c r="BR42" s="8">
        <f aca="true" t="shared" si="31" ref="BR42:CJ42">BQ42*(1-BR$26)</f>
        <v>35</v>
      </c>
      <c r="BS42" s="8">
        <f t="shared" si="31"/>
        <v>35</v>
      </c>
      <c r="BT42" s="8">
        <f t="shared" si="31"/>
        <v>35</v>
      </c>
      <c r="BU42" s="8">
        <f t="shared" si="31"/>
        <v>35</v>
      </c>
      <c r="BV42" s="8">
        <f t="shared" si="31"/>
        <v>35</v>
      </c>
      <c r="BW42" s="8">
        <f t="shared" si="31"/>
        <v>35</v>
      </c>
      <c r="BX42" s="8">
        <f t="shared" si="31"/>
        <v>35</v>
      </c>
      <c r="BY42" s="8">
        <f t="shared" si="31"/>
        <v>35</v>
      </c>
      <c r="BZ42" s="8">
        <f t="shared" si="31"/>
        <v>35</v>
      </c>
      <c r="CA42" s="8">
        <f t="shared" si="31"/>
        <v>35</v>
      </c>
      <c r="CB42" s="8">
        <f t="shared" si="31"/>
        <v>35</v>
      </c>
      <c r="CC42" s="8">
        <f t="shared" si="31"/>
        <v>35</v>
      </c>
      <c r="CD42" s="8">
        <f t="shared" si="31"/>
        <v>35</v>
      </c>
      <c r="CE42" s="8">
        <f t="shared" si="31"/>
        <v>35</v>
      </c>
      <c r="CF42" s="8">
        <f t="shared" si="31"/>
        <v>35</v>
      </c>
      <c r="CG42" s="8">
        <f t="shared" si="31"/>
        <v>35</v>
      </c>
      <c r="CH42" s="8">
        <f t="shared" si="31"/>
        <v>35</v>
      </c>
      <c r="CI42" s="8">
        <f t="shared" si="31"/>
        <v>35</v>
      </c>
      <c r="CJ42" s="8">
        <f t="shared" si="31"/>
        <v>35</v>
      </c>
      <c r="CL42" s="51"/>
      <c r="CM42" s="47"/>
      <c r="CN42" s="54"/>
    </row>
    <row r="43" spans="1:92" ht="15">
      <c r="A43" s="6"/>
      <c r="AN43" s="54"/>
      <c r="BN43" s="54"/>
      <c r="CN43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zoomScale="75" zoomScaleNormal="75" zoomScalePageLayoutView="0" workbookViewId="0" topLeftCell="A1">
      <selection activeCell="M35" sqref="M35"/>
    </sheetView>
  </sheetViews>
  <sheetFormatPr defaultColWidth="9.140625" defaultRowHeight="15"/>
  <cols>
    <col min="1" max="1" width="14.140625" style="0" customWidth="1"/>
    <col min="3" max="22" width="10.421875" style="0" bestFit="1" customWidth="1"/>
  </cols>
  <sheetData>
    <row r="1" spans="1:2" ht="15">
      <c r="A1" t="s">
        <v>37</v>
      </c>
      <c r="B1" t="s">
        <v>49</v>
      </c>
    </row>
    <row r="2" spans="3:22" ht="15">
      <c r="C2" s="82">
        <v>2011</v>
      </c>
      <c r="D2" s="82">
        <v>2012</v>
      </c>
      <c r="E2" s="82">
        <v>2013</v>
      </c>
      <c r="F2" s="82">
        <v>2014</v>
      </c>
      <c r="G2" s="82">
        <v>2015</v>
      </c>
      <c r="H2" s="82">
        <v>2016</v>
      </c>
      <c r="I2" s="82">
        <v>2017</v>
      </c>
      <c r="J2" s="82">
        <v>2018</v>
      </c>
      <c r="K2" s="82">
        <v>2019</v>
      </c>
      <c r="L2" s="82">
        <v>2020</v>
      </c>
      <c r="M2" s="82">
        <v>2021</v>
      </c>
      <c r="N2" s="82">
        <v>2022</v>
      </c>
      <c r="O2" s="82">
        <v>2023</v>
      </c>
      <c r="P2" s="82">
        <v>2024</v>
      </c>
      <c r="Q2" s="82">
        <v>2025</v>
      </c>
      <c r="R2" s="82">
        <v>2026</v>
      </c>
      <c r="S2" s="82">
        <v>2027</v>
      </c>
      <c r="T2" s="82">
        <v>2028</v>
      </c>
      <c r="U2" s="82">
        <v>2029</v>
      </c>
      <c r="V2" s="82">
        <v>2030</v>
      </c>
    </row>
    <row r="3" spans="1:22" ht="15">
      <c r="A3" t="s">
        <v>36</v>
      </c>
      <c r="B3" t="s">
        <v>38</v>
      </c>
      <c r="C3" s="83">
        <f>'CAPEX (PB)'!Q46/2+'CAPEX (PB)'!Q65</f>
        <v>2083.3333333333335</v>
      </c>
      <c r="D3" s="83">
        <f>'CAPEX (PB)'!R46/2+'CAPEX (PB)'!R65</f>
        <v>1531.7759078830823</v>
      </c>
      <c r="E3" s="83">
        <f>'CAPEX (PB)'!S46/2+'CAPEX (PB)'!S65</f>
        <v>1198.4056687333923</v>
      </c>
      <c r="F3" s="83">
        <f>'CAPEX (PB)'!T46/2+'CAPEX (PB)'!T65</f>
        <v>1093.4372232063774</v>
      </c>
      <c r="G3" s="83">
        <f>'CAPEX (PB)'!U46/2+'CAPEX (PB)'!U65</f>
        <v>1003.8734222763508</v>
      </c>
      <c r="H3" s="83">
        <f>'CAPEX (PB)'!V46/2+'CAPEX (PB)'!V65</f>
        <v>951.4183404838352</v>
      </c>
      <c r="I3" s="83">
        <f>'CAPEX (PB)'!W46/2+'CAPEX (PB)'!W65</f>
        <v>902.5460341279617</v>
      </c>
      <c r="J3" s="83">
        <f>'CAPEX (PB)'!X46/2+'CAPEX (PB)'!X65</f>
        <v>857.0061543296092</v>
      </c>
      <c r="K3" s="83">
        <f>'CAPEX (PB)'!Y46/2+'CAPEX (PB)'!Y65</f>
        <v>814.5658744041884</v>
      </c>
      <c r="L3" s="83">
        <f>'CAPEX (PB)'!Z46/2+'CAPEX (PB)'!Z65</f>
        <v>775.0086633191588</v>
      </c>
      <c r="M3" s="83">
        <f>'CAPEX (PB)'!AA46/2+'CAPEX (PB)'!AA65</f>
        <v>753.364133467818</v>
      </c>
      <c r="N3" s="83">
        <f>'CAPEX (PB)'!AB46/2+'CAPEX (PB)'!AB65</f>
        <v>732.5386057271236</v>
      </c>
      <c r="O3" s="83">
        <f>'CAPEX (PB)'!AC46/2+'CAPEX (PB)'!AC65</f>
        <v>712.4995539080669</v>
      </c>
      <c r="P3" s="83">
        <f>'CAPEX (PB)'!AD46/2+'CAPEX (PB)'!AD65</f>
        <v>693.2157516997223</v>
      </c>
      <c r="Q3" s="83">
        <f>'CAPEX (PB)'!AE46/2+'CAPEX (PB)'!AE65</f>
        <v>674.6572206799717</v>
      </c>
      <c r="R3" s="83">
        <f>'CAPEX (PB)'!AF46/2+'CAPEX (PB)'!AF65</f>
        <v>656.7951804057698</v>
      </c>
      <c r="S3" s="83">
        <f>'CAPEX (PB)'!AG46/2+'CAPEX (PB)'!AG65</f>
        <v>639.6020004997711</v>
      </c>
      <c r="T3" s="83">
        <f>'CAPEX (PB)'!AH46/2+'CAPEX (PB)'!AH65</f>
        <v>623.051154653461</v>
      </c>
      <c r="U3" s="83">
        <f>'CAPEX (PB)'!AI46/2+'CAPEX (PB)'!AI65</f>
        <v>607.1171764701351</v>
      </c>
      <c r="V3" s="83">
        <f>'CAPEX (PB)'!AJ46/2+'CAPEX (PB)'!AJ65</f>
        <v>591.7756170741281</v>
      </c>
    </row>
    <row r="4" spans="2:22" ht="15">
      <c r="B4" t="s">
        <v>39</v>
      </c>
      <c r="C4" s="83">
        <f>'CAPEX (PB)'!AQ46/2+'CAPEX (PB)'!AQ65</f>
        <v>3166.544067641836</v>
      </c>
      <c r="D4" s="83">
        <f>'CAPEX (PB)'!AR46/2+'CAPEX (PB)'!AR65</f>
        <v>2499.8036135586844</v>
      </c>
      <c r="E4" s="83">
        <f>'CAPEX (PB)'!AS46/2+'CAPEX (PB)'!AS65</f>
        <v>2184.1584638678532</v>
      </c>
      <c r="F4" s="83">
        <f>'CAPEX (PB)'!AT46/2+'CAPEX (PB)'!AT65</f>
        <v>1993.922178843979</v>
      </c>
      <c r="G4" s="83">
        <f>'CAPEX (PB)'!AU46/2+'CAPEX (PB)'!AU65</f>
        <v>1875.764092960713</v>
      </c>
      <c r="H4" s="83">
        <f>'CAPEX (PB)'!AV46/2+'CAPEX (PB)'!AV65</f>
        <v>1792.3628746310465</v>
      </c>
      <c r="I4" s="83">
        <f>'CAPEX (PB)'!AW46/2+'CAPEX (PB)'!AW65</f>
        <v>1722.89548435713</v>
      </c>
      <c r="J4" s="83">
        <f>'CAPEX (PB)'!AX46/2+'CAPEX (PB)'!AX65</f>
        <v>1656.699956062333</v>
      </c>
      <c r="K4" s="83">
        <f>'CAPEX (PB)'!AY46/2+'CAPEX (PB)'!AY65</f>
        <v>1593.6147117230455</v>
      </c>
      <c r="L4" s="83">
        <f>'CAPEX (PB)'!AZ46/2+'CAPEX (PB)'!AZ65</f>
        <v>1533.486232066084</v>
      </c>
      <c r="M4" s="83">
        <f>'CAPEX (PB)'!BA46/2+'CAPEX (PB)'!BA65</f>
        <v>1497.1600117890507</v>
      </c>
      <c r="N4" s="83">
        <f>'CAPEX (PB)'!BB46/2+'CAPEX (PB)'!BB65</f>
        <v>1461.8267944534791</v>
      </c>
      <c r="O4" s="83">
        <f>'CAPEX (PB)'!BC46/2+'CAPEX (PB)'!BC65</f>
        <v>1427.4577578077938</v>
      </c>
      <c r="P4" s="83">
        <f>'CAPEX (PB)'!BD46/2+'CAPEX (PB)'!BD65</f>
        <v>1394.0249345895998</v>
      </c>
      <c r="Q4" s="83">
        <f>'CAPEX (PB)'!BE46/2+'CAPEX (PB)'!BE65</f>
        <v>1361.501186972791</v>
      </c>
      <c r="R4" s="83">
        <f>'CAPEX (PB)'!BF46/2+'CAPEX (PB)'!BF65</f>
        <v>1329.8601817802778</v>
      </c>
      <c r="S4" s="83">
        <f>'CAPEX (PB)'!BG46/2+'CAPEX (PB)'!BG65</f>
        <v>1299.0763664393733</v>
      </c>
      <c r="T4" s="83">
        <f>'CAPEX (PB)'!BH46/2+'CAPEX (PB)'!BH65</f>
        <v>1269.124945657571</v>
      </c>
      <c r="U4" s="83">
        <f>'CAPEX (PB)'!BI46/2+'CAPEX (PB)'!BI65</f>
        <v>1239.9818587971088</v>
      </c>
      <c r="V4" s="83">
        <f>'CAPEX (PB)'!BJ46/2+'CAPEX (PB)'!BJ65</f>
        <v>1211.623757927368</v>
      </c>
    </row>
    <row r="5" spans="2:22" ht="15">
      <c r="B5" t="s">
        <v>40</v>
      </c>
      <c r="C5" s="83">
        <f>'CAPEX (PB)'!BQ46/2+'CAPEX (PB)'!BQ65</f>
        <v>4750</v>
      </c>
      <c r="D5" s="83">
        <f>'CAPEX (PB)'!BR46/2+'CAPEX (PB)'!BR65</f>
        <v>4360.817131327953</v>
      </c>
      <c r="E5" s="83">
        <f>'CAPEX (PB)'!BS46/2+'CAPEX (PB)'!BS65</f>
        <v>4008.407121239912</v>
      </c>
      <c r="F5" s="83">
        <f>'CAPEX (PB)'!BT46/2+'CAPEX (PB)'!BT65</f>
        <v>3835.1800686674615</v>
      </c>
      <c r="G5" s="83">
        <f>'CAPEX (PB)'!BU46/2+'CAPEX (PB)'!BU65</f>
        <v>3680.539924497317</v>
      </c>
      <c r="H5" s="83">
        <f>'CAPEX (PB)'!BV46/2+'CAPEX (PB)'!BV65</f>
        <v>3585.7931880656606</v>
      </c>
      <c r="I5" s="83">
        <f>'CAPEX (PB)'!BW46/2+'CAPEX (PB)'!BW65</f>
        <v>3493.653811807405</v>
      </c>
      <c r="J5" s="83">
        <f>'CAPEX (PB)'!BX46/2+'CAPEX (PB)'!BX65</f>
        <v>3404.047100546141</v>
      </c>
      <c r="K5" s="83">
        <f>'CAPEX (PB)'!BY46/2+'CAPEX (PB)'!BY65</f>
        <v>3316.900547076321</v>
      </c>
      <c r="L5" s="83">
        <f>'CAPEX (PB)'!BZ46/2+'CAPEX (PB)'!BZ65</f>
        <v>3232.143767317397</v>
      </c>
      <c r="M5" s="83">
        <f>'CAPEX (PB)'!CA46/2+'CAPEX (PB)'!CA65</f>
        <v>3149.7084374014403</v>
      </c>
      <c r="N5" s="83">
        <f>'CAPEX (PB)'!CB46/2+'CAPEX (PB)'!CB65</f>
        <v>3091.4846181057487</v>
      </c>
      <c r="O5" s="83">
        <f>'CAPEX (PB)'!CC46/2+'CAPEX (PB)'!CC65</f>
        <v>3034.3537199541856</v>
      </c>
      <c r="P5" s="83">
        <f>'CAPEX (PB)'!CD46/2+'CAPEX (PB)'!CD65</f>
        <v>2978.2949578524954</v>
      </c>
      <c r="Q5" s="83">
        <f>'CAPEX (PB)'!CE46/2+'CAPEX (PB)'!CE65</f>
        <v>2923.287946308378</v>
      </c>
      <c r="R5" s="83">
        <f>'CAPEX (PB)'!CF46/2+'CAPEX (PB)'!CF65</f>
        <v>2869.3126916809497</v>
      </c>
      <c r="S5" s="83">
        <f>'CAPEX (PB)'!CG46/2+'CAPEX (PB)'!CG65</f>
        <v>2816.3495845815887</v>
      </c>
      <c r="T5" s="83">
        <f>'CAPEX (PB)'!CH46/2+'CAPEX (PB)'!CH65</f>
        <v>2764.3793924232004</v>
      </c>
      <c r="U5" s="83">
        <f>'CAPEX (PB)'!CI46/2+'CAPEX (PB)'!CI65</f>
        <v>2713.383252114982</v>
      </c>
      <c r="V5" s="83">
        <f>'CAPEX (PB)'!CJ46/2+'CAPEX (PB)'!CJ65</f>
        <v>2663.342662899824</v>
      </c>
    </row>
    <row r="6" spans="1:22" ht="15">
      <c r="A6" t="s">
        <v>41</v>
      </c>
      <c r="B6" t="s">
        <v>38</v>
      </c>
      <c r="C6" s="83">
        <f>'CAPEX (PB)'!Q67</f>
        <v>1700</v>
      </c>
      <c r="D6" s="83">
        <f>'CAPEX (PB)'!R67</f>
        <v>1190</v>
      </c>
      <c r="E6" s="83">
        <f>'CAPEX (PB)'!S67</f>
        <v>892.5</v>
      </c>
      <c r="F6" s="83">
        <f>'CAPEX (PB)'!T67</f>
        <v>758.625</v>
      </c>
      <c r="G6" s="83">
        <f>'CAPEX (PB)'!U67</f>
        <v>644.83125</v>
      </c>
      <c r="H6" s="83">
        <f>'CAPEX (PB)'!V67</f>
        <v>580.348125</v>
      </c>
      <c r="I6" s="83">
        <f>'CAPEX (PB)'!W67</f>
        <v>522.3133125</v>
      </c>
      <c r="J6" s="83">
        <f>'CAPEX (PB)'!X67</f>
        <v>470.08198125000007</v>
      </c>
      <c r="K6" s="83">
        <f>'CAPEX (PB)'!Y67</f>
        <v>423.0737831250001</v>
      </c>
      <c r="L6" s="83">
        <f>'CAPEX (PB)'!Z67</f>
        <v>380.76640481250007</v>
      </c>
      <c r="M6" s="83">
        <f>'CAPEX (PB)'!AA67</f>
        <v>361.72808457187506</v>
      </c>
      <c r="N6" s="83">
        <f>'CAPEX (PB)'!AB67</f>
        <v>343.6416803432813</v>
      </c>
      <c r="O6" s="83">
        <f>'CAPEX (PB)'!AC67</f>
        <v>326.4595963261172</v>
      </c>
      <c r="P6" s="83">
        <f>'CAPEX (PB)'!AD67</f>
        <v>310.13661650981135</v>
      </c>
      <c r="Q6" s="83">
        <f>'CAPEX (PB)'!AE67</f>
        <v>294.6297856843208</v>
      </c>
      <c r="R6" s="83">
        <f>'CAPEX (PB)'!AF67</f>
        <v>285.79089211379113</v>
      </c>
      <c r="S6" s="83">
        <f>'CAPEX (PB)'!AG67</f>
        <v>277.2171653503774</v>
      </c>
      <c r="T6" s="83">
        <f>'CAPEX (PB)'!AH67</f>
        <v>268.9006503898661</v>
      </c>
      <c r="U6" s="83">
        <f>'CAPEX (PB)'!AI67</f>
        <v>260.8336308781701</v>
      </c>
      <c r="V6" s="83">
        <f>'CAPEX (PB)'!AJ67</f>
        <v>253.00862195182498</v>
      </c>
    </row>
    <row r="7" spans="2:22" ht="15">
      <c r="B7" t="s">
        <v>39</v>
      </c>
      <c r="C7" s="83">
        <f>'CAPEX (PB)'!AQ67</f>
        <v>2464.2635990002063</v>
      </c>
      <c r="D7" s="83">
        <f>'CAPEX (PB)'!AR67</f>
        <v>1848.1976992501548</v>
      </c>
      <c r="E7" s="83">
        <f>'CAPEX (PB)'!AS67</f>
        <v>1570.9680443626314</v>
      </c>
      <c r="F7" s="83">
        <f>'CAPEX (PB)'!AT67</f>
        <v>1413.8712399263684</v>
      </c>
      <c r="G7" s="83">
        <f>'CAPEX (PB)'!AU67</f>
        <v>1272.4841159337316</v>
      </c>
      <c r="H7" s="83">
        <f>'CAPEX (PB)'!AV67</f>
        <v>1170.6853866590332</v>
      </c>
      <c r="I7" s="83">
        <f>'CAPEX (PB)'!AW67</f>
        <v>1077.0305557263105</v>
      </c>
      <c r="J7" s="83">
        <f>'CAPEX (PB)'!AX67</f>
        <v>990.8681112682057</v>
      </c>
      <c r="K7" s="83">
        <f>'CAPEX (PB)'!AY67</f>
        <v>911.5986623667493</v>
      </c>
      <c r="L7" s="83">
        <f>'CAPEX (PB)'!AZ67</f>
        <v>838.6707693774094</v>
      </c>
      <c r="M7" s="83">
        <f>'CAPEX (PB)'!BA67</f>
        <v>805.123938602313</v>
      </c>
      <c r="N7" s="83">
        <f>'CAPEX (PB)'!BB67</f>
        <v>772.9189810582205</v>
      </c>
      <c r="O7" s="83">
        <f>'CAPEX (PB)'!BC67</f>
        <v>742.0022218158917</v>
      </c>
      <c r="P7" s="83">
        <f>'CAPEX (PB)'!BD67</f>
        <v>712.3221329432561</v>
      </c>
      <c r="Q7" s="83">
        <f>'CAPEX (PB)'!BE67</f>
        <v>683.8292476255258</v>
      </c>
      <c r="R7" s="83">
        <f>'CAPEX (PB)'!BF67</f>
        <v>663.31437019676</v>
      </c>
      <c r="S7" s="83">
        <f>'CAPEX (PB)'!BG67</f>
        <v>643.4149390908572</v>
      </c>
      <c r="T7" s="83">
        <f>'CAPEX (PB)'!BH67</f>
        <v>624.1124909181315</v>
      </c>
      <c r="U7" s="83">
        <f>'CAPEX (PB)'!BI67</f>
        <v>605.3891161905875</v>
      </c>
      <c r="V7" s="83">
        <f>'CAPEX (PB)'!BJ67</f>
        <v>587.2274427048699</v>
      </c>
    </row>
    <row r="8" spans="2:22" ht="15">
      <c r="B8" t="s">
        <v>40</v>
      </c>
      <c r="C8" s="83">
        <f>'CAPEX (PB)'!BQ67</f>
        <v>3600</v>
      </c>
      <c r="D8" s="83">
        <f>'CAPEX (PB)'!BR67</f>
        <v>3240</v>
      </c>
      <c r="E8" s="83">
        <f>'CAPEX (PB)'!BS67</f>
        <v>2916</v>
      </c>
      <c r="F8" s="83">
        <f>'CAPEX (PB)'!BT67</f>
        <v>2770.2</v>
      </c>
      <c r="G8" s="83">
        <f>'CAPEX (PB)'!BU67</f>
        <v>2631.6899999999996</v>
      </c>
      <c r="H8" s="83">
        <f>'CAPEX (PB)'!BV67</f>
        <v>2526.4223999999995</v>
      </c>
      <c r="I8" s="83">
        <f>'CAPEX (PB)'!BW67</f>
        <v>2425.3655039999994</v>
      </c>
      <c r="J8" s="83">
        <f>'CAPEX (PB)'!BX67</f>
        <v>2328.3508838399994</v>
      </c>
      <c r="K8" s="83">
        <f>'CAPEX (PB)'!BY67</f>
        <v>2235.216848486399</v>
      </c>
      <c r="L8" s="83">
        <f>'CAPEX (PB)'!BZ67</f>
        <v>2145.808174546943</v>
      </c>
      <c r="M8" s="83">
        <f>'CAPEX (PB)'!CA67</f>
        <v>2102.8920110560043</v>
      </c>
      <c r="N8" s="83">
        <f>'CAPEX (PB)'!CB67</f>
        <v>2060.8341708348844</v>
      </c>
      <c r="O8" s="83">
        <f>'CAPEX (PB)'!CC67</f>
        <v>2019.6174874181866</v>
      </c>
      <c r="P8" s="83">
        <f>'CAPEX (PB)'!CD67</f>
        <v>1979.2251376698227</v>
      </c>
      <c r="Q8" s="83">
        <f>'CAPEX (PB)'!CE67</f>
        <v>1939.6406349164263</v>
      </c>
      <c r="R8" s="83">
        <f>'CAPEX (PB)'!CF67</f>
        <v>1900.8478222180977</v>
      </c>
      <c r="S8" s="83">
        <f>'CAPEX (PB)'!CG67</f>
        <v>1862.8308657737357</v>
      </c>
      <c r="T8" s="83">
        <f>'CAPEX (PB)'!CH67</f>
        <v>1825.5742484582609</v>
      </c>
      <c r="U8" s="83">
        <f>'CAPEX (PB)'!CI67</f>
        <v>1789.0627634890957</v>
      </c>
      <c r="V8" s="83">
        <f>'CAPEX (PB)'!CJ67</f>
        <v>1753.2815082193138</v>
      </c>
    </row>
    <row r="9" spans="1:22" ht="15">
      <c r="A9" t="s">
        <v>42</v>
      </c>
      <c r="B9" t="s">
        <v>38</v>
      </c>
      <c r="C9" s="83">
        <f>'CAPEX (PB)'!Q69</f>
        <v>1699.5</v>
      </c>
      <c r="D9" s="83">
        <f>'CAPEX (PB)'!R69</f>
        <v>1189.6499999999999</v>
      </c>
      <c r="E9" s="83">
        <f>'CAPEX (PB)'!S69</f>
        <v>892.2375</v>
      </c>
      <c r="F9" s="83">
        <f>'CAPEX (PB)'!T69</f>
        <v>758.4018749999999</v>
      </c>
      <c r="G9" s="83">
        <f>'CAPEX (PB)'!U69</f>
        <v>644.6415937499999</v>
      </c>
      <c r="H9" s="83">
        <f>'CAPEX (PB)'!V69</f>
        <v>580.1774343749998</v>
      </c>
      <c r="I9" s="83">
        <f>'CAPEX (PB)'!W69</f>
        <v>522.1596909374999</v>
      </c>
      <c r="J9" s="83">
        <f>'CAPEX (PB)'!X69</f>
        <v>469.9437218437499</v>
      </c>
      <c r="K9" s="83">
        <f>'CAPEX (PB)'!Y69</f>
        <v>422.94934965937495</v>
      </c>
      <c r="L9" s="83">
        <f>'CAPEX (PB)'!Z69</f>
        <v>380.65441469343745</v>
      </c>
      <c r="M9" s="83">
        <f>'CAPEX (PB)'!AA69</f>
        <v>361.62169395876555</v>
      </c>
      <c r="N9" s="83">
        <f>'CAPEX (PB)'!AB69</f>
        <v>343.54060926082724</v>
      </c>
      <c r="O9" s="83">
        <f>'CAPEX (PB)'!AC69</f>
        <v>326.36357879778586</v>
      </c>
      <c r="P9" s="83">
        <f>'CAPEX (PB)'!AD69</f>
        <v>310.04539985789654</v>
      </c>
      <c r="Q9" s="83">
        <f>'CAPEX (PB)'!AE69</f>
        <v>294.5431298650017</v>
      </c>
      <c r="R9" s="83">
        <f>'CAPEX (PB)'!AF69</f>
        <v>285.7068359690516</v>
      </c>
      <c r="S9" s="83">
        <f>'CAPEX (PB)'!AG69</f>
        <v>277.13563088998006</v>
      </c>
      <c r="T9" s="83">
        <f>'CAPEX (PB)'!AH69</f>
        <v>268.82156196328066</v>
      </c>
      <c r="U9" s="83">
        <f>'CAPEX (PB)'!AI69</f>
        <v>260.75691510438224</v>
      </c>
      <c r="V9" s="83">
        <f>'CAPEX (PB)'!AJ69</f>
        <v>252.93420765125077</v>
      </c>
    </row>
    <row r="10" spans="2:22" ht="15">
      <c r="B10" t="s">
        <v>39</v>
      </c>
      <c r="C10" s="83">
        <f>'CAPEX (PB)'!AQ69</f>
        <v>2260</v>
      </c>
      <c r="D10" s="83">
        <f>'CAPEX (PB)'!AR69</f>
        <v>1695</v>
      </c>
      <c r="E10" s="83">
        <f>'CAPEX (PB)'!AS69</f>
        <v>1440.75</v>
      </c>
      <c r="F10" s="83">
        <f>'CAPEX (PB)'!AT69</f>
        <v>1296.675</v>
      </c>
      <c r="G10" s="83">
        <f>'CAPEX (PB)'!AU69</f>
        <v>1167.0075</v>
      </c>
      <c r="H10" s="83">
        <f>'CAPEX (PB)'!AV69</f>
        <v>1073.6469</v>
      </c>
      <c r="I10" s="83">
        <f>'CAPEX (PB)'!AW69</f>
        <v>987.755148</v>
      </c>
      <c r="J10" s="83">
        <f>'CAPEX (PB)'!AX69</f>
        <v>908.73473616</v>
      </c>
      <c r="K10" s="83">
        <f>'CAPEX (PB)'!AY69</f>
        <v>836.0359572672</v>
      </c>
      <c r="L10" s="83">
        <f>'CAPEX (PB)'!AZ69</f>
        <v>769.1530806858241</v>
      </c>
      <c r="M10" s="83">
        <f>'CAPEX (PB)'!BA69</f>
        <v>738.3869574583911</v>
      </c>
      <c r="N10" s="83">
        <f>'CAPEX (PB)'!BB69</f>
        <v>708.8514791600554</v>
      </c>
      <c r="O10" s="83">
        <f>'CAPEX (PB)'!BC69</f>
        <v>680.4974199936531</v>
      </c>
      <c r="P10" s="83">
        <f>'CAPEX (PB)'!BD69</f>
        <v>653.277523193907</v>
      </c>
      <c r="Q10" s="83">
        <f>'CAPEX (PB)'!BE69</f>
        <v>627.1464222661507</v>
      </c>
      <c r="R10" s="83">
        <f>'CAPEX (PB)'!BF69</f>
        <v>608.3320295981662</v>
      </c>
      <c r="S10" s="83">
        <f>'CAPEX (PB)'!BG69</f>
        <v>590.0820687102212</v>
      </c>
      <c r="T10" s="83">
        <f>'CAPEX (PB)'!BH69</f>
        <v>572.3796066489145</v>
      </c>
      <c r="U10" s="83">
        <f>'CAPEX (PB)'!BI69</f>
        <v>555.2082184494471</v>
      </c>
      <c r="V10" s="83">
        <f>'CAPEX (PB)'!BJ69</f>
        <v>538.5519718959637</v>
      </c>
    </row>
    <row r="11" spans="2:22" ht="15">
      <c r="B11" t="s">
        <v>40</v>
      </c>
      <c r="C11" s="83">
        <f>'CAPEX (PB)'!BQ69</f>
        <v>3200</v>
      </c>
      <c r="D11" s="83">
        <f>'CAPEX (PB)'!BR69</f>
        <v>2880</v>
      </c>
      <c r="E11" s="83">
        <f>'CAPEX (PB)'!BS69</f>
        <v>2592</v>
      </c>
      <c r="F11" s="83">
        <f>'CAPEX (PB)'!BT69</f>
        <v>2462.4</v>
      </c>
      <c r="G11" s="83">
        <f>'CAPEX (PB)'!BU69</f>
        <v>2339.28</v>
      </c>
      <c r="H11" s="83">
        <f>'CAPEX (PB)'!BV69</f>
        <v>2245.7088</v>
      </c>
      <c r="I11" s="83">
        <f>'CAPEX (PB)'!BW69</f>
        <v>2155.880448</v>
      </c>
      <c r="J11" s="83">
        <f>'CAPEX (PB)'!BX69</f>
        <v>2069.6452300799997</v>
      </c>
      <c r="K11" s="83">
        <f>'CAPEX (PB)'!BY69</f>
        <v>1986.8594208767997</v>
      </c>
      <c r="L11" s="83">
        <f>'CAPEX (PB)'!BZ69</f>
        <v>1907.3850440417277</v>
      </c>
      <c r="M11" s="83">
        <f>'CAPEX (PB)'!CA69</f>
        <v>1869.237343160893</v>
      </c>
      <c r="N11" s="83">
        <f>'CAPEX (PB)'!CB69</f>
        <v>1831.852596297675</v>
      </c>
      <c r="O11" s="83">
        <f>'CAPEX (PB)'!CC69</f>
        <v>1795.2155443717215</v>
      </c>
      <c r="P11" s="83">
        <f>'CAPEX (PB)'!CD69</f>
        <v>1759.311233484287</v>
      </c>
      <c r="Q11" s="83">
        <f>'CAPEX (PB)'!CE69</f>
        <v>1724.1250088146012</v>
      </c>
      <c r="R11" s="83">
        <f>'CAPEX (PB)'!CF69</f>
        <v>1689.6425086383092</v>
      </c>
      <c r="S11" s="83">
        <f>'CAPEX (PB)'!CG69</f>
        <v>1655.849658465543</v>
      </c>
      <c r="T11" s="83">
        <f>'CAPEX (PB)'!CH69</f>
        <v>1622.732665296232</v>
      </c>
      <c r="U11" s="83">
        <f>'CAPEX (PB)'!CI69</f>
        <v>1590.2780119903073</v>
      </c>
      <c r="V11" s="83">
        <f>'CAPEX (PB)'!CJ69</f>
        <v>1558.472451750501</v>
      </c>
    </row>
    <row r="12" spans="1:22" ht="15">
      <c r="A12" t="s">
        <v>43</v>
      </c>
      <c r="B12" t="s">
        <v>38</v>
      </c>
      <c r="C12" s="83">
        <f>'CAPEX (PB)'!Q71</f>
        <v>1400</v>
      </c>
      <c r="D12" s="83">
        <f>'CAPEX (PB)'!R71</f>
        <v>979.9999999999999</v>
      </c>
      <c r="E12" s="83">
        <f>'CAPEX (PB)'!S71</f>
        <v>734.9999999999999</v>
      </c>
      <c r="F12" s="83">
        <f>'CAPEX (PB)'!T71</f>
        <v>624.7499999999999</v>
      </c>
      <c r="G12" s="83">
        <f>'CAPEX (PB)'!U71</f>
        <v>531.0374999999999</v>
      </c>
      <c r="H12" s="83">
        <f>'CAPEX (PB)'!V71</f>
        <v>477.9337499999999</v>
      </c>
      <c r="I12" s="83">
        <f>'CAPEX (PB)'!W71</f>
        <v>430.14037499999995</v>
      </c>
      <c r="J12" s="83">
        <f>'CAPEX (PB)'!X71</f>
        <v>387.1263375</v>
      </c>
      <c r="K12" s="83">
        <f>'CAPEX (PB)'!Y71</f>
        <v>348.41370374999997</v>
      </c>
      <c r="L12" s="83">
        <f>'CAPEX (PB)'!Z71</f>
        <v>313.57233337499997</v>
      </c>
      <c r="M12" s="83">
        <f>'CAPEX (PB)'!AA71</f>
        <v>297.89371670624996</v>
      </c>
      <c r="N12" s="83">
        <f>'CAPEX (PB)'!AB71</f>
        <v>282.9990308709375</v>
      </c>
      <c r="O12" s="83">
        <f>'CAPEX (PB)'!AC71</f>
        <v>268.8490793273906</v>
      </c>
      <c r="P12" s="83">
        <f>'CAPEX (PB)'!AD71</f>
        <v>255.40662536102104</v>
      </c>
      <c r="Q12" s="83">
        <f>'CAPEX (PB)'!AE71</f>
        <v>242.63629409297</v>
      </c>
      <c r="R12" s="83">
        <f>'CAPEX (PB)'!AF71</f>
        <v>235.35720527018088</v>
      </c>
      <c r="S12" s="83">
        <f>'CAPEX (PB)'!AG71</f>
        <v>228.29648911207545</v>
      </c>
      <c r="T12" s="83">
        <f>'CAPEX (PB)'!AH71</f>
        <v>221.44759443871317</v>
      </c>
      <c r="U12" s="83">
        <f>'CAPEX (PB)'!AI71</f>
        <v>214.80416660555176</v>
      </c>
      <c r="V12" s="83">
        <f>'CAPEX (PB)'!AJ71</f>
        <v>208.3600416073852</v>
      </c>
    </row>
    <row r="13" spans="2:22" ht="15">
      <c r="B13" t="s">
        <v>39</v>
      </c>
      <c r="C13" s="83">
        <f>'CAPEX (PB)'!AQ71</f>
        <v>1648.2842857142855</v>
      </c>
      <c r="D13" s="83">
        <f>'CAPEX (PB)'!AR71</f>
        <v>1236.213214285714</v>
      </c>
      <c r="E13" s="83">
        <f>'CAPEX (PB)'!AS71</f>
        <v>1050.7812321428569</v>
      </c>
      <c r="F13" s="83">
        <f>'CAPEX (PB)'!AT71</f>
        <v>945.7031089285712</v>
      </c>
      <c r="G13" s="83">
        <f>'CAPEX (PB)'!AU71</f>
        <v>851.132798035714</v>
      </c>
      <c r="H13" s="83">
        <f>'CAPEX (PB)'!AV71</f>
        <v>783.0421741928569</v>
      </c>
      <c r="I13" s="83">
        <f>'CAPEX (PB)'!AW71</f>
        <v>720.3988002574284</v>
      </c>
      <c r="J13" s="83">
        <f>'CAPEX (PB)'!AX71</f>
        <v>662.7668962368342</v>
      </c>
      <c r="K13" s="83">
        <f>'CAPEX (PB)'!AY71</f>
        <v>609.7455445378876</v>
      </c>
      <c r="L13" s="83">
        <f>'CAPEX (PB)'!AZ71</f>
        <v>560.9659009748566</v>
      </c>
      <c r="M13" s="83">
        <f>'CAPEX (PB)'!BA71</f>
        <v>538.5272649358623</v>
      </c>
      <c r="N13" s="83">
        <f>'CAPEX (PB)'!BB71</f>
        <v>516.9861743384278</v>
      </c>
      <c r="O13" s="83">
        <f>'CAPEX (PB)'!BC71</f>
        <v>496.3067273648906</v>
      </c>
      <c r="P13" s="83">
        <f>'CAPEX (PB)'!BD71</f>
        <v>476.45445827029494</v>
      </c>
      <c r="Q13" s="83">
        <f>'CAPEX (PB)'!BE71</f>
        <v>457.3962799394831</v>
      </c>
      <c r="R13" s="83">
        <f>'CAPEX (PB)'!BF71</f>
        <v>443.67439154129863</v>
      </c>
      <c r="S13" s="83">
        <f>'CAPEX (PB)'!BG71</f>
        <v>430.36415979505966</v>
      </c>
      <c r="T13" s="83">
        <f>'CAPEX (PB)'!BH71</f>
        <v>417.4532350012079</v>
      </c>
      <c r="U13" s="83">
        <f>'CAPEX (PB)'!BI71</f>
        <v>404.9296379511716</v>
      </c>
      <c r="V13" s="83">
        <f>'CAPEX (PB)'!BJ71</f>
        <v>392.78174881263647</v>
      </c>
    </row>
    <row r="14" spans="2:22" ht="15">
      <c r="B14" t="s">
        <v>40</v>
      </c>
      <c r="C14" s="83">
        <f>'CAPEX (PB)'!BQ71</f>
        <v>2200</v>
      </c>
      <c r="D14" s="83">
        <f>'CAPEX (PB)'!BR71</f>
        <v>1980</v>
      </c>
      <c r="E14" s="83">
        <f>'CAPEX (PB)'!BS71</f>
        <v>1782</v>
      </c>
      <c r="F14" s="83">
        <f>'CAPEX (PB)'!BT71</f>
        <v>1692.8999999999999</v>
      </c>
      <c r="G14" s="83">
        <f>'CAPEX (PB)'!BU71</f>
        <v>1608.2549999999999</v>
      </c>
      <c r="H14" s="83">
        <f>'CAPEX (PB)'!BV71</f>
        <v>1543.9247999999998</v>
      </c>
      <c r="I14" s="83">
        <f>'CAPEX (PB)'!BW71</f>
        <v>1482.1678079999997</v>
      </c>
      <c r="J14" s="83">
        <f>'CAPEX (PB)'!BX71</f>
        <v>1422.8810956799996</v>
      </c>
      <c r="K14" s="83">
        <f>'CAPEX (PB)'!BY71</f>
        <v>1365.9658518527995</v>
      </c>
      <c r="L14" s="83">
        <f>'CAPEX (PB)'!BZ71</f>
        <v>1311.3272177786873</v>
      </c>
      <c r="M14" s="83">
        <f>'CAPEX (PB)'!CA71</f>
        <v>1285.1006734231134</v>
      </c>
      <c r="N14" s="83">
        <f>'CAPEX (PB)'!CB71</f>
        <v>1259.398659954651</v>
      </c>
      <c r="O14" s="83">
        <f>'CAPEX (PB)'!CC71</f>
        <v>1234.210686755558</v>
      </c>
      <c r="P14" s="83">
        <f>'CAPEX (PB)'!CD71</f>
        <v>1209.526473020447</v>
      </c>
      <c r="Q14" s="83">
        <f>'CAPEX (PB)'!CE71</f>
        <v>1185.335943560038</v>
      </c>
      <c r="R14" s="83">
        <f>'CAPEX (PB)'!CF71</f>
        <v>1161.6292246888372</v>
      </c>
      <c r="S14" s="83">
        <f>'CAPEX (PB)'!CG71</f>
        <v>1138.3966401950604</v>
      </c>
      <c r="T14" s="83">
        <f>'CAPEX (PB)'!CH71</f>
        <v>1115.6287073911592</v>
      </c>
      <c r="U14" s="83">
        <f>'CAPEX (PB)'!CI71</f>
        <v>1093.316133243336</v>
      </c>
      <c r="V14" s="83">
        <f>'CAPEX (PB)'!CJ71</f>
        <v>1071.4498105784694</v>
      </c>
    </row>
    <row r="15" spans="1:22" ht="15">
      <c r="A15" t="s">
        <v>44</v>
      </c>
      <c r="B15" t="s">
        <v>38</v>
      </c>
      <c r="C15" s="83">
        <f>'CAPEX (PB)'!Q73</f>
        <v>1100</v>
      </c>
      <c r="D15" s="83">
        <f>'CAPEX (PB)'!R73</f>
        <v>770</v>
      </c>
      <c r="E15" s="83">
        <f>'CAPEX (PB)'!S73</f>
        <v>577.5</v>
      </c>
      <c r="F15" s="83">
        <f>'CAPEX (PB)'!T73</f>
        <v>490.875</v>
      </c>
      <c r="G15" s="83">
        <f>'CAPEX (PB)'!U73</f>
        <v>417.24375</v>
      </c>
      <c r="H15" s="83">
        <f>'CAPEX (PB)'!V73</f>
        <v>375.51937499999997</v>
      </c>
      <c r="I15" s="83">
        <f>'CAPEX (PB)'!W73</f>
        <v>337.96743749999996</v>
      </c>
      <c r="J15" s="83">
        <f>'CAPEX (PB)'!X73</f>
        <v>304.17069375</v>
      </c>
      <c r="K15" s="83">
        <f>'CAPEX (PB)'!Y73</f>
        <v>273.753624375</v>
      </c>
      <c r="L15" s="83">
        <f>'CAPEX (PB)'!Z73</f>
        <v>246.3782619375</v>
      </c>
      <c r="M15" s="83">
        <f>'CAPEX (PB)'!AA73</f>
        <v>234.059348840625</v>
      </c>
      <c r="N15" s="83">
        <f>'CAPEX (PB)'!AB73</f>
        <v>222.35638139859375</v>
      </c>
      <c r="O15" s="83">
        <f>'CAPEX (PB)'!AC73</f>
        <v>211.23856232866405</v>
      </c>
      <c r="P15" s="83">
        <f>'CAPEX (PB)'!AD73</f>
        <v>200.67663421223082</v>
      </c>
      <c r="Q15" s="83">
        <f>'CAPEX (PB)'!AE73</f>
        <v>190.6428025016193</v>
      </c>
      <c r="R15" s="83">
        <f>'CAPEX (PB)'!AF73</f>
        <v>184.9235184265707</v>
      </c>
      <c r="S15" s="83">
        <f>'CAPEX (PB)'!AG73</f>
        <v>179.37581287377358</v>
      </c>
      <c r="T15" s="83">
        <f>'CAPEX (PB)'!AH73</f>
        <v>173.99453848756036</v>
      </c>
      <c r="U15" s="83">
        <f>'CAPEX (PB)'!AI73</f>
        <v>168.77470233293354</v>
      </c>
      <c r="V15" s="83">
        <f>'CAPEX (PB)'!AJ73</f>
        <v>163.71146126294553</v>
      </c>
    </row>
    <row r="16" spans="2:22" ht="15">
      <c r="B16" t="s">
        <v>39</v>
      </c>
      <c r="C16" s="83">
        <f>'CAPEX (PB)'!AQ73</f>
        <v>1300</v>
      </c>
      <c r="D16" s="83">
        <f>'CAPEX (PB)'!AR73</f>
        <v>975</v>
      </c>
      <c r="E16" s="83">
        <f>'CAPEX (PB)'!AS73</f>
        <v>828.75</v>
      </c>
      <c r="F16" s="83">
        <f>'CAPEX (PB)'!AT73</f>
        <v>745.875</v>
      </c>
      <c r="G16" s="83">
        <f>'CAPEX (PB)'!AU73</f>
        <v>671.2875</v>
      </c>
      <c r="H16" s="83">
        <f>'CAPEX (PB)'!AV73</f>
        <v>617.5845</v>
      </c>
      <c r="I16" s="83">
        <f>'CAPEX (PB)'!AW73</f>
        <v>568.1777400000001</v>
      </c>
      <c r="J16" s="83">
        <f>'CAPEX (PB)'!AX73</f>
        <v>522.7235208000001</v>
      </c>
      <c r="K16" s="83">
        <f>'CAPEX (PB)'!AY73</f>
        <v>480.9056391360001</v>
      </c>
      <c r="L16" s="83">
        <f>'CAPEX (PB)'!AZ73</f>
        <v>442.4331880051201</v>
      </c>
      <c r="M16" s="83">
        <f>'CAPEX (PB)'!BA73</f>
        <v>424.7358604849153</v>
      </c>
      <c r="N16" s="83">
        <f>'CAPEX (PB)'!BB73</f>
        <v>407.7464260655187</v>
      </c>
      <c r="O16" s="83">
        <f>'CAPEX (PB)'!BC73</f>
        <v>391.4365690228979</v>
      </c>
      <c r="P16" s="83">
        <f>'CAPEX (PB)'!BD73</f>
        <v>375.779106261982</v>
      </c>
      <c r="Q16" s="83">
        <f>'CAPEX (PB)'!BE73</f>
        <v>360.7479420115027</v>
      </c>
      <c r="R16" s="83">
        <f>'CAPEX (PB)'!BF73</f>
        <v>349.9255037511576</v>
      </c>
      <c r="S16" s="83">
        <f>'CAPEX (PB)'!BG73</f>
        <v>339.4277386386228</v>
      </c>
      <c r="T16" s="83">
        <f>'CAPEX (PB)'!BH73</f>
        <v>329.24490647946413</v>
      </c>
      <c r="U16" s="83">
        <f>'CAPEX (PB)'!BI73</f>
        <v>319.3675592850802</v>
      </c>
      <c r="V16" s="83">
        <f>'CAPEX (PB)'!BJ73</f>
        <v>309.78653250652775</v>
      </c>
    </row>
    <row r="17" spans="2:22" ht="15">
      <c r="B17" t="s">
        <v>40</v>
      </c>
      <c r="C17" s="83">
        <f>'CAPEX (PB)'!BQ73</f>
        <v>2100</v>
      </c>
      <c r="D17" s="83">
        <f>'CAPEX (PB)'!BR73</f>
        <v>1890</v>
      </c>
      <c r="E17" s="83">
        <f>'CAPEX (PB)'!BS73</f>
        <v>1701</v>
      </c>
      <c r="F17" s="83">
        <f>'CAPEX (PB)'!BT73</f>
        <v>1615.9499999999998</v>
      </c>
      <c r="G17" s="83">
        <f>'CAPEX (PB)'!BU73</f>
        <v>1535.1524999999997</v>
      </c>
      <c r="H17" s="83">
        <f>'CAPEX (PB)'!BV73</f>
        <v>1473.7463999999995</v>
      </c>
      <c r="I17" s="83">
        <f>'CAPEX (PB)'!BW73</f>
        <v>1414.7965439999996</v>
      </c>
      <c r="J17" s="83">
        <f>'CAPEX (PB)'!BX73</f>
        <v>1358.2046822399996</v>
      </c>
      <c r="K17" s="83">
        <f>'CAPEX (PB)'!BY73</f>
        <v>1303.8764949503995</v>
      </c>
      <c r="L17" s="83">
        <f>'CAPEX (PB)'!BZ73</f>
        <v>1251.7214351523835</v>
      </c>
      <c r="M17" s="83">
        <f>'CAPEX (PB)'!CA73</f>
        <v>1226.6870064493357</v>
      </c>
      <c r="N17" s="83">
        <f>'CAPEX (PB)'!CB73</f>
        <v>1202.153266320349</v>
      </c>
      <c r="O17" s="83">
        <f>'CAPEX (PB)'!CC73</f>
        <v>1178.110200993942</v>
      </c>
      <c r="P17" s="83">
        <f>'CAPEX (PB)'!CD73</f>
        <v>1154.5479969740632</v>
      </c>
      <c r="Q17" s="83">
        <f>'CAPEX (PB)'!CE73</f>
        <v>1131.4570370345818</v>
      </c>
      <c r="R17" s="83">
        <f>'CAPEX (PB)'!CF73</f>
        <v>1108.8278962938903</v>
      </c>
      <c r="S17" s="83">
        <f>'CAPEX (PB)'!CG73</f>
        <v>1086.6513383680124</v>
      </c>
      <c r="T17" s="83">
        <f>'CAPEX (PB)'!CH73</f>
        <v>1064.918311600652</v>
      </c>
      <c r="U17" s="83">
        <f>'CAPEX (PB)'!CI73</f>
        <v>1043.619945368639</v>
      </c>
      <c r="V17" s="83">
        <f>'CAPEX (PB)'!CJ73</f>
        <v>1022.7475464612662</v>
      </c>
    </row>
    <row r="18" spans="1:22" ht="15">
      <c r="A18" t="s">
        <v>45</v>
      </c>
      <c r="B18" t="s">
        <v>38</v>
      </c>
      <c r="C18" s="83">
        <f>'CAPEX (PB)'!Q75</f>
        <v>1000</v>
      </c>
      <c r="D18" s="83">
        <f>'CAPEX (PB)'!R75</f>
        <v>700</v>
      </c>
      <c r="E18" s="83">
        <f>'CAPEX (PB)'!S75</f>
        <v>525</v>
      </c>
      <c r="F18" s="83">
        <f>'CAPEX (PB)'!T75</f>
        <v>446.25</v>
      </c>
      <c r="G18" s="83">
        <f>'CAPEX (PB)'!U75</f>
        <v>379.3125</v>
      </c>
      <c r="H18" s="83">
        <f>'CAPEX (PB)'!V75</f>
        <v>341.38125</v>
      </c>
      <c r="I18" s="83">
        <f>'CAPEX (PB)'!W75</f>
        <v>307.243125</v>
      </c>
      <c r="J18" s="83">
        <f>'CAPEX (PB)'!X75</f>
        <v>276.5188125</v>
      </c>
      <c r="K18" s="83">
        <f>'CAPEX (PB)'!Y75</f>
        <v>248.86693125000002</v>
      </c>
      <c r="L18" s="83">
        <f>'CAPEX (PB)'!Z75</f>
        <v>223.98023812500003</v>
      </c>
      <c r="M18" s="83">
        <f>'CAPEX (PB)'!AA75</f>
        <v>212.78122621875002</v>
      </c>
      <c r="N18" s="83">
        <f>'CAPEX (PB)'!AB75</f>
        <v>202.14216490781251</v>
      </c>
      <c r="O18" s="83">
        <f>'CAPEX (PB)'!AC75</f>
        <v>192.03505666242188</v>
      </c>
      <c r="P18" s="83">
        <f>'CAPEX (PB)'!AD75</f>
        <v>182.43330382930077</v>
      </c>
      <c r="Q18" s="83">
        <f>'CAPEX (PB)'!AE75</f>
        <v>173.31163863783573</v>
      </c>
      <c r="R18" s="83">
        <f>'CAPEX (PB)'!AF75</f>
        <v>168.11228947870066</v>
      </c>
      <c r="S18" s="83">
        <f>'CAPEX (PB)'!AG75</f>
        <v>163.06892079433965</v>
      </c>
      <c r="T18" s="83">
        <f>'CAPEX (PB)'!AH75</f>
        <v>158.17685317050945</v>
      </c>
      <c r="U18" s="83">
        <f>'CAPEX (PB)'!AI75</f>
        <v>153.43154757539415</v>
      </c>
      <c r="V18" s="83">
        <f>'CAPEX (PB)'!AJ75</f>
        <v>148.82860114813232</v>
      </c>
    </row>
    <row r="19" spans="2:22" ht="15">
      <c r="B19" t="s">
        <v>39</v>
      </c>
      <c r="C19" s="83">
        <f>'CAPEX (PB)'!AQ75</f>
        <v>1200</v>
      </c>
      <c r="D19" s="83">
        <f>'CAPEX (PB)'!AR75</f>
        <v>900</v>
      </c>
      <c r="E19" s="83">
        <f>'CAPEX (PB)'!AS75</f>
        <v>765</v>
      </c>
      <c r="F19" s="83">
        <f>'CAPEX (PB)'!AT75</f>
        <v>688.5</v>
      </c>
      <c r="G19" s="83">
        <f>'CAPEX (PB)'!AU75</f>
        <v>619.65</v>
      </c>
      <c r="H19" s="83">
        <f>'CAPEX (PB)'!AV75</f>
        <v>570.078</v>
      </c>
      <c r="I19" s="83">
        <f>'CAPEX (PB)'!AW75</f>
        <v>524.47176</v>
      </c>
      <c r="J19" s="83">
        <f>'CAPEX (PB)'!AX75</f>
        <v>482.51401920000006</v>
      </c>
      <c r="K19" s="83">
        <f>'CAPEX (PB)'!AY75</f>
        <v>443.91289766400007</v>
      </c>
      <c r="L19" s="83">
        <f>'CAPEX (PB)'!AZ75</f>
        <v>408.3998658508801</v>
      </c>
      <c r="M19" s="83">
        <f>'CAPEX (PB)'!BA75</f>
        <v>392.06387121684486</v>
      </c>
      <c r="N19" s="83">
        <f>'CAPEX (PB)'!BB75</f>
        <v>376.38131636817104</v>
      </c>
      <c r="O19" s="83">
        <f>'CAPEX (PB)'!BC75</f>
        <v>361.32606371344417</v>
      </c>
      <c r="P19" s="83">
        <f>'CAPEX (PB)'!BD75</f>
        <v>346.8730211649064</v>
      </c>
      <c r="Q19" s="83">
        <f>'CAPEX (PB)'!BE75</f>
        <v>332.99810031831015</v>
      </c>
      <c r="R19" s="83">
        <f>'CAPEX (PB)'!BF75</f>
        <v>323.0081573087608</v>
      </c>
      <c r="S19" s="83">
        <f>'CAPEX (PB)'!BG75</f>
        <v>313.317912589498</v>
      </c>
      <c r="T19" s="83">
        <f>'CAPEX (PB)'!BH75</f>
        <v>303.91837521181304</v>
      </c>
      <c r="U19" s="83">
        <f>'CAPEX (PB)'!BI75</f>
        <v>294.80082395545867</v>
      </c>
      <c r="V19" s="83">
        <f>'CAPEX (PB)'!BJ75</f>
        <v>285.9567992367949</v>
      </c>
    </row>
    <row r="20" spans="2:22" ht="15">
      <c r="B20" t="s">
        <v>40</v>
      </c>
      <c r="C20" s="83">
        <f>'CAPEX (PB)'!BQ75</f>
        <v>2000</v>
      </c>
      <c r="D20" s="83">
        <f>'CAPEX (PB)'!BR75</f>
        <v>1800</v>
      </c>
      <c r="E20" s="83">
        <f>'CAPEX (PB)'!BS75</f>
        <v>1620</v>
      </c>
      <c r="F20" s="83">
        <f>'CAPEX (PB)'!BT75</f>
        <v>1539</v>
      </c>
      <c r="G20" s="83">
        <f>'CAPEX (PB)'!BU75</f>
        <v>1462.05</v>
      </c>
      <c r="H20" s="83">
        <f>'CAPEX (PB)'!BV75</f>
        <v>1403.568</v>
      </c>
      <c r="I20" s="83">
        <f>'CAPEX (PB)'!BW75</f>
        <v>1347.42528</v>
      </c>
      <c r="J20" s="83">
        <f>'CAPEX (PB)'!BX75</f>
        <v>1293.5282688</v>
      </c>
      <c r="K20" s="83">
        <f>'CAPEX (PB)'!BY75</f>
        <v>1241.7871380479999</v>
      </c>
      <c r="L20" s="83">
        <f>'CAPEX (PB)'!BZ75</f>
        <v>1192.1156525260799</v>
      </c>
      <c r="M20" s="83">
        <f>'CAPEX (PB)'!CA75</f>
        <v>1168.2733394755583</v>
      </c>
      <c r="N20" s="83">
        <f>'CAPEX (PB)'!CB75</f>
        <v>1144.907872686047</v>
      </c>
      <c r="O20" s="83">
        <f>'CAPEX (PB)'!CC75</f>
        <v>1122.009715232326</v>
      </c>
      <c r="P20" s="83">
        <f>'CAPEX (PB)'!CD75</f>
        <v>1099.5695209276794</v>
      </c>
      <c r="Q20" s="83">
        <f>'CAPEX (PB)'!CE75</f>
        <v>1077.5781305091257</v>
      </c>
      <c r="R20" s="83">
        <f>'CAPEX (PB)'!CF75</f>
        <v>1056.026567898943</v>
      </c>
      <c r="S20" s="83">
        <f>'CAPEX (PB)'!CG75</f>
        <v>1034.9060365409641</v>
      </c>
      <c r="T20" s="83">
        <f>'CAPEX (PB)'!CH75</f>
        <v>1014.2079158101449</v>
      </c>
      <c r="U20" s="83">
        <f>'CAPEX (PB)'!CI75</f>
        <v>993.9237574939419</v>
      </c>
      <c r="V20" s="83">
        <f>'CAPEX (PB)'!CJ75</f>
        <v>974.045282344063</v>
      </c>
    </row>
    <row r="21" spans="1:22" ht="15">
      <c r="A21" t="s">
        <v>46</v>
      </c>
      <c r="B21" t="s">
        <v>38</v>
      </c>
      <c r="C21" s="83">
        <f>'CAPEX (PB)'!Q77</f>
        <v>1000</v>
      </c>
      <c r="D21" s="83">
        <f>'CAPEX (PB)'!R77</f>
        <v>700</v>
      </c>
      <c r="E21" s="83">
        <f>'CAPEX (PB)'!S77</f>
        <v>525</v>
      </c>
      <c r="F21" s="83">
        <f>'CAPEX (PB)'!T77</f>
        <v>446.25</v>
      </c>
      <c r="G21" s="83">
        <f>'CAPEX (PB)'!U77</f>
        <v>379.3125</v>
      </c>
      <c r="H21" s="83">
        <f>'CAPEX (PB)'!V77</f>
        <v>341.38125</v>
      </c>
      <c r="I21" s="83">
        <f>'CAPEX (PB)'!W77</f>
        <v>307.243125</v>
      </c>
      <c r="J21" s="83">
        <f>'CAPEX (PB)'!X77</f>
        <v>276.5188125</v>
      </c>
      <c r="K21" s="83">
        <f>'CAPEX (PB)'!Y77</f>
        <v>248.86693125000002</v>
      </c>
      <c r="L21" s="83">
        <f>'CAPEX (PB)'!Z77</f>
        <v>223.98023812500003</v>
      </c>
      <c r="M21" s="83">
        <f>'CAPEX (PB)'!AA77</f>
        <v>212.78122621875002</v>
      </c>
      <c r="N21" s="83">
        <f>'CAPEX (PB)'!AB77</f>
        <v>202.14216490781251</v>
      </c>
      <c r="O21" s="83">
        <f>'CAPEX (PB)'!AC77</f>
        <v>192.03505666242188</v>
      </c>
      <c r="P21" s="83">
        <f>'CAPEX (PB)'!AD77</f>
        <v>182.43330382930077</v>
      </c>
      <c r="Q21" s="83">
        <f>'CAPEX (PB)'!AE77</f>
        <v>173.31163863783573</v>
      </c>
      <c r="R21" s="83">
        <f>'CAPEX (PB)'!AF77</f>
        <v>168.11228947870066</v>
      </c>
      <c r="S21" s="83">
        <f>'CAPEX (PB)'!AG77</f>
        <v>163.06892079433965</v>
      </c>
      <c r="T21" s="83">
        <f>'CAPEX (PB)'!AH77</f>
        <v>158.17685317050945</v>
      </c>
      <c r="U21" s="83">
        <f>'CAPEX (PB)'!AI77</f>
        <v>153.43154757539415</v>
      </c>
      <c r="V21" s="83">
        <f>'CAPEX (PB)'!AJ77</f>
        <v>148.82860114813232</v>
      </c>
    </row>
    <row r="22" spans="2:22" ht="15">
      <c r="B22" t="s">
        <v>39</v>
      </c>
      <c r="C22" s="83">
        <f>'CAPEX (PB)'!AQ77</f>
        <v>1200</v>
      </c>
      <c r="D22" s="83">
        <f>'CAPEX (PB)'!AR77</f>
        <v>900</v>
      </c>
      <c r="E22" s="83">
        <f>'CAPEX (PB)'!AS77</f>
        <v>765</v>
      </c>
      <c r="F22" s="83">
        <f>'CAPEX (PB)'!AT77</f>
        <v>688.5</v>
      </c>
      <c r="G22" s="83">
        <f>'CAPEX (PB)'!AU77</f>
        <v>619.65</v>
      </c>
      <c r="H22" s="83">
        <f>'CAPEX (PB)'!AV77</f>
        <v>570.078</v>
      </c>
      <c r="I22" s="83">
        <f>'CAPEX (PB)'!AW77</f>
        <v>524.47176</v>
      </c>
      <c r="J22" s="83">
        <f>'CAPEX (PB)'!AX77</f>
        <v>482.51401920000006</v>
      </c>
      <c r="K22" s="83">
        <f>'CAPEX (PB)'!AY77</f>
        <v>443.91289766400007</v>
      </c>
      <c r="L22" s="83">
        <f>'CAPEX (PB)'!AZ77</f>
        <v>408.3998658508801</v>
      </c>
      <c r="M22" s="83">
        <f>'CAPEX (PB)'!BA77</f>
        <v>392.06387121684486</v>
      </c>
      <c r="N22" s="83">
        <f>'CAPEX (PB)'!BB77</f>
        <v>376.38131636817104</v>
      </c>
      <c r="O22" s="83">
        <f>'CAPEX (PB)'!BC77</f>
        <v>361.32606371344417</v>
      </c>
      <c r="P22" s="83">
        <f>'CAPEX (PB)'!BD77</f>
        <v>346.8730211649064</v>
      </c>
      <c r="Q22" s="83">
        <f>'CAPEX (PB)'!BE77</f>
        <v>332.99810031831015</v>
      </c>
      <c r="R22" s="83">
        <f>'CAPEX (PB)'!BF77</f>
        <v>323.0081573087608</v>
      </c>
      <c r="S22" s="83">
        <f>'CAPEX (PB)'!BG77</f>
        <v>313.317912589498</v>
      </c>
      <c r="T22" s="83">
        <f>'CAPEX (PB)'!BH77</f>
        <v>303.91837521181304</v>
      </c>
      <c r="U22" s="83">
        <f>'CAPEX (PB)'!BI77</f>
        <v>294.80082395545867</v>
      </c>
      <c r="V22" s="83">
        <f>'CAPEX (PB)'!BJ77</f>
        <v>285.9567992367949</v>
      </c>
    </row>
    <row r="23" spans="2:22" ht="15">
      <c r="B23" t="s">
        <v>40</v>
      </c>
      <c r="C23" s="83">
        <f>'CAPEX (PB)'!BQ77</f>
        <v>2000</v>
      </c>
      <c r="D23" s="83">
        <f>'CAPEX (PB)'!BR77</f>
        <v>1800</v>
      </c>
      <c r="E23" s="83">
        <f>'CAPEX (PB)'!BS77</f>
        <v>1620</v>
      </c>
      <c r="F23" s="83">
        <f>'CAPEX (PB)'!BT77</f>
        <v>1539</v>
      </c>
      <c r="G23" s="83">
        <f>'CAPEX (PB)'!BU77</f>
        <v>1462.05</v>
      </c>
      <c r="H23" s="83">
        <f>'CAPEX (PB)'!BV77</f>
        <v>1403.568</v>
      </c>
      <c r="I23" s="83">
        <f>'CAPEX (PB)'!BW77</f>
        <v>1347.42528</v>
      </c>
      <c r="J23" s="83">
        <f>'CAPEX (PB)'!BX77</f>
        <v>1293.5282688</v>
      </c>
      <c r="K23" s="83">
        <f>'CAPEX (PB)'!BY77</f>
        <v>1241.7871380479999</v>
      </c>
      <c r="L23" s="83">
        <f>'CAPEX (PB)'!BZ77</f>
        <v>1192.1156525260799</v>
      </c>
      <c r="M23" s="83">
        <f>'CAPEX (PB)'!CA77</f>
        <v>1168.2733394755583</v>
      </c>
      <c r="N23" s="83">
        <f>'CAPEX (PB)'!CB77</f>
        <v>1144.907872686047</v>
      </c>
      <c r="O23" s="83">
        <f>'CAPEX (PB)'!CC77</f>
        <v>1122.009715232326</v>
      </c>
      <c r="P23" s="83">
        <f>'CAPEX (PB)'!CD77</f>
        <v>1099.5695209276794</v>
      </c>
      <c r="Q23" s="83">
        <f>'CAPEX (PB)'!CE77</f>
        <v>1077.5781305091257</v>
      </c>
      <c r="R23" s="83">
        <f>'CAPEX (PB)'!CF77</f>
        <v>1056.026567898943</v>
      </c>
      <c r="S23" s="83">
        <f>'CAPEX (PB)'!CG77</f>
        <v>1034.9060365409641</v>
      </c>
      <c r="T23" s="83">
        <f>'CAPEX (PB)'!CH77</f>
        <v>1014.2079158101449</v>
      </c>
      <c r="U23" s="83">
        <f>'CAPEX (PB)'!CI77</f>
        <v>993.9237574939419</v>
      </c>
      <c r="V23" s="83">
        <f>'CAPEX (PB)'!CJ77</f>
        <v>974.045282344063</v>
      </c>
    </row>
    <row r="24" spans="1:22" ht="15">
      <c r="A24" t="s">
        <v>47</v>
      </c>
      <c r="B24" t="s">
        <v>38</v>
      </c>
      <c r="C24" s="83">
        <f>'CAPEX (PB)'!Q59/2+'CAPEX (PB)'!Q78</f>
        <v>1430</v>
      </c>
      <c r="D24" s="83">
        <f>'CAPEX (PB)'!R59/2+'CAPEX (PB)'!R78</f>
        <v>847</v>
      </c>
      <c r="E24" s="83">
        <f>'CAPEX (PB)'!S59/2+'CAPEX (PB)'!S78</f>
        <v>679.8</v>
      </c>
      <c r="F24" s="83">
        <f>'CAPEX (PB)'!T59/2+'CAPEX (PB)'!T78</f>
        <v>625.185</v>
      </c>
      <c r="G24" s="83">
        <f>'CAPEX (PB)'!U59/2+'CAPEX (PB)'!U78</f>
        <v>580.44195</v>
      </c>
      <c r="H24" s="83">
        <f>'CAPEX (PB)'!V59/2+'CAPEX (PB)'!V78</f>
        <v>552.48036525</v>
      </c>
      <c r="I24" s="83">
        <f>'CAPEX (PB)'!W59/2+'CAPEX (PB)'!W78</f>
        <v>526.66333842375</v>
      </c>
      <c r="J24" s="83">
        <f>'CAPEX (PB)'!X59/2+'CAPEX (PB)'!X78</f>
        <v>502.81976673163126</v>
      </c>
      <c r="K24" s="83">
        <f>'CAPEX (PB)'!Y59/2+'CAPEX (PB)'!Y78</f>
        <v>480.7922332979731</v>
      </c>
      <c r="L24" s="83">
        <f>'CAPEX (PB)'!Z59/2+'CAPEX (PB)'!Z78</f>
        <v>460.4359122994832</v>
      </c>
      <c r="M24" s="83">
        <f>'CAPEX (PB)'!AA59/2+'CAPEX (PB)'!AA78</f>
        <v>448.22403011072186</v>
      </c>
      <c r="N24" s="83">
        <f>'CAPEX (PB)'!AB59/2+'CAPEX (PB)'!AB78</f>
        <v>436.56869246426743</v>
      </c>
      <c r="O24" s="83">
        <f>'CAPEX (PB)'!AC59/2+'CAPEX (PB)'!AC78</f>
        <v>425.44234238084033</v>
      </c>
      <c r="P24" s="83">
        <f>'CAPEX (PB)'!AD59/2+'CAPEX (PB)'!AD78</f>
        <v>414.81879937888567</v>
      </c>
      <c r="Q24" s="83">
        <f>'CAPEX (PB)'!AE59/2+'CAPEX (PB)'!AE78</f>
        <v>404.67319065644324</v>
      </c>
      <c r="R24" s="83">
        <f>'CAPEX (PB)'!AF59/2+'CAPEX (PB)'!AF78</f>
        <v>394.9818857138905</v>
      </c>
      <c r="S24" s="83">
        <f>'CAPEX (PB)'!AG59/2+'CAPEX (PB)'!AG78</f>
        <v>385.722434245514</v>
      </c>
      <c r="T24" s="83">
        <f>'CAPEX (PB)'!AH59/2+'CAPEX (PB)'!AH78</f>
        <v>376.8735071364697</v>
      </c>
      <c r="U24" s="83">
        <f>'CAPEX (PB)'!AI59/2+'CAPEX (PB)'!AI78</f>
        <v>368.41484040986154</v>
      </c>
      <c r="V24" s="83">
        <f>'CAPEX (PB)'!AJ59/2+'CAPEX (PB)'!AJ78</f>
        <v>360.3271819764327</v>
      </c>
    </row>
    <row r="25" spans="2:22" ht="15">
      <c r="B25" t="s">
        <v>39</v>
      </c>
      <c r="C25" s="83">
        <f>'CAPEX (PB)'!AQ59/2+'CAPEX (PB)'!AQ78</f>
        <v>1650</v>
      </c>
      <c r="D25" s="83">
        <f>'CAPEX (PB)'!AR59/2+'CAPEX (PB)'!AR78</f>
        <v>1322.5</v>
      </c>
      <c r="E25" s="83">
        <f>'CAPEX (PB)'!AS59/2+'CAPEX (PB)'!AS78</f>
        <v>1164.5</v>
      </c>
      <c r="F25" s="83">
        <f>'CAPEX (PB)'!AT59/2+'CAPEX (PB)'!AT78</f>
        <v>1067.228125</v>
      </c>
      <c r="G25" s="83">
        <f>'CAPEX (PB)'!AU59/2+'CAPEX (PB)'!AU78</f>
        <v>1007.0975312499999</v>
      </c>
      <c r="H25" s="83">
        <f>'CAPEX (PB)'!AV59/2+'CAPEX (PB)'!AV78</f>
        <v>950.7388178124997</v>
      </c>
      <c r="I25" s="83">
        <f>'CAPEX (PB)'!AW59/2+'CAPEX (PB)'!AW78</f>
        <v>904.7580560718748</v>
      </c>
      <c r="J25" s="83">
        <f>'CAPEX (PB)'!AX59/2+'CAPEX (PB)'!AX78</f>
        <v>861.790238098031</v>
      </c>
      <c r="K25" s="83">
        <f>'CAPEX (PB)'!AY59/2+'CAPEX (PB)'!AY78</f>
        <v>821.6265149228443</v>
      </c>
      <c r="L25" s="83">
        <f>'CAPEX (PB)'!AZ59/2+'CAPEX (PB)'!AZ78</f>
        <v>784.0726364350041</v>
      </c>
      <c r="M25" s="83">
        <f>'CAPEX (PB)'!BA59/2+'CAPEX (PB)'!BA78</f>
        <v>762.5899198681996</v>
      </c>
      <c r="N25" s="83">
        <f>'CAPEX (PB)'!BB59/2+'CAPEX (PB)'!BB78</f>
        <v>741.8677100751612</v>
      </c>
      <c r="O25" s="83">
        <f>'CAPEX (PB)'!BC59/2+'CAPEX (PB)'!BC78</f>
        <v>721.8765748038275</v>
      </c>
      <c r="P25" s="83">
        <f>'CAPEX (PB)'!BD59/2+'CAPEX (PB)'!BD78</f>
        <v>702.5882492120304</v>
      </c>
      <c r="Q25" s="83">
        <f>'CAPEX (PB)'!BE59/2+'CAPEX (PB)'!BE78</f>
        <v>683.9755892699017</v>
      </c>
      <c r="R25" s="83">
        <f>'CAPEX (PB)'!BF59/2+'CAPEX (PB)'!BF78</f>
        <v>666.0125270251946</v>
      </c>
      <c r="S25" s="83">
        <f>'CAPEX (PB)'!BG59/2+'CAPEX (PB)'!BG78</f>
        <v>648.6740276570149</v>
      </c>
      <c r="T25" s="83">
        <f>'CAPEX (PB)'!BH59/2+'CAPEX (PB)'!BH78</f>
        <v>631.936048246434</v>
      </c>
      <c r="U25" s="83">
        <f>'CAPEX (PB)'!BI59/2+'CAPEX (PB)'!BI78</f>
        <v>615.7754981953194</v>
      </c>
      <c r="V25" s="83">
        <f>'CAPEX (PB)'!BJ59/2+'CAPEX (PB)'!BJ78</f>
        <v>600.170201227462</v>
      </c>
    </row>
    <row r="26" spans="2:22" ht="15">
      <c r="B26" t="s">
        <v>40</v>
      </c>
      <c r="C26" s="83">
        <f>'CAPEX (PB)'!BQ59/2+'CAPEX (PB)'!BQ78</f>
        <v>2450</v>
      </c>
      <c r="D26" s="83">
        <f>'CAPEX (PB)'!BR59/2+'CAPEX (PB)'!BR78</f>
        <v>2257.5</v>
      </c>
      <c r="E26" s="83">
        <f>'CAPEX (PB)'!BS59/2+'CAPEX (PB)'!BS78</f>
        <v>2082.9375</v>
      </c>
      <c r="F26" s="83">
        <f>'CAPEX (PB)'!BT59/2+'CAPEX (PB)'!BT78</f>
        <v>1995.4265624999998</v>
      </c>
      <c r="G26" s="83">
        <f>'CAPEX (PB)'!BU59/2+'CAPEX (PB)'!BU78</f>
        <v>1918.3632890625</v>
      </c>
      <c r="H26" s="83">
        <f>'CAPEX (PB)'!BV59/2+'CAPEX (PB)'!BV78</f>
        <v>1857.6054959765625</v>
      </c>
      <c r="I26" s="83">
        <f>'CAPEX (PB)'!BW59/2+'CAPEX (PB)'!BW78</f>
        <v>1799.038363536914</v>
      </c>
      <c r="J26" s="83">
        <f>'CAPEX (PB)'!BX59/2+'CAPEX (PB)'!BX78</f>
        <v>1742.5778600838603</v>
      </c>
      <c r="K26" s="83">
        <f>'CAPEX (PB)'!BY59/2+'CAPEX (PB)'!BY78</f>
        <v>1688.1432613026022</v>
      </c>
      <c r="L26" s="83">
        <f>'CAPEX (PB)'!BZ59/2+'CAPEX (PB)'!BZ78</f>
        <v>1635.6570187382633</v>
      </c>
      <c r="M26" s="83">
        <f>'CAPEX (PB)'!CA59/2+'CAPEX (PB)'!CA78</f>
        <v>1605.9066574773879</v>
      </c>
      <c r="N26" s="83">
        <f>'CAPEX (PB)'!CB59/2+'CAPEX (PB)'!CB78</f>
        <v>1576.7068617550212</v>
      </c>
      <c r="O26" s="83">
        <f>'CAPEX (PB)'!CC59/2+'CAPEX (PB)'!CC78</f>
        <v>1548.0472868856946</v>
      </c>
      <c r="P26" s="83">
        <f>'CAPEX (PB)'!CD59/2+'CAPEX (PB)'!CD78</f>
        <v>1519.9177850782676</v>
      </c>
      <c r="Q26" s="83">
        <f>'CAPEX (PB)'!CE59/2+'CAPEX (PB)'!CE78</f>
        <v>1492.3084016480348</v>
      </c>
      <c r="R26" s="83">
        <f>'CAPEX (PB)'!CF59/2+'CAPEX (PB)'!CF78</f>
        <v>1465.2093713023369</v>
      </c>
      <c r="S26" s="83">
        <f>'CAPEX (PB)'!CG59/2+'CAPEX (PB)'!CG78</f>
        <v>1438.6111144982438</v>
      </c>
      <c r="T26" s="83">
        <f>'CAPEX (PB)'!CH59/2+'CAPEX (PB)'!CH78</f>
        <v>1412.5042338709036</v>
      </c>
      <c r="U26" s="83">
        <f>'CAPEX (PB)'!CI59/2+'CAPEX (PB)'!CI78</f>
        <v>1386.8795107311705</v>
      </c>
      <c r="V26" s="83">
        <f>'CAPEX (PB)'!CJ59/2+'CAPEX (PB)'!CJ78</f>
        <v>1361.7279016311668</v>
      </c>
    </row>
    <row r="27" spans="1:22" ht="15">
      <c r="A27" t="s">
        <v>48</v>
      </c>
      <c r="B27" t="s">
        <v>38</v>
      </c>
      <c r="C27" s="83">
        <f>'CAPEX (PB)'!Q79</f>
        <v>1257.142857142857</v>
      </c>
      <c r="D27" s="83">
        <f>'CAPEX (PB)'!R79</f>
        <v>628.5714285714286</v>
      </c>
      <c r="E27" s="83">
        <f>'CAPEX (PB)'!S79</f>
        <v>471.42857142857144</v>
      </c>
      <c r="F27" s="83">
        <f>'CAPEX (PB)'!T79</f>
        <v>424.28571428571433</v>
      </c>
      <c r="G27" s="83">
        <f>'CAPEX (PB)'!U79</f>
        <v>381.8571428571429</v>
      </c>
      <c r="H27" s="83">
        <f>'CAPEX (PB)'!V79</f>
        <v>351.3085714285715</v>
      </c>
      <c r="I27" s="83">
        <f>'CAPEX (PB)'!W79</f>
        <v>323.2038857142858</v>
      </c>
      <c r="J27" s="83">
        <f>'CAPEX (PB)'!X79</f>
        <v>297.34757485714294</v>
      </c>
      <c r="K27" s="83">
        <f>'CAPEX (PB)'!Y79</f>
        <v>273.5597688685715</v>
      </c>
      <c r="L27" s="83">
        <f>'CAPEX (PB)'!Z79</f>
        <v>251.67498735908578</v>
      </c>
      <c r="M27" s="83">
        <f>'CAPEX (PB)'!AA79</f>
        <v>239.09123799113146</v>
      </c>
      <c r="N27" s="83">
        <f>'CAPEX (PB)'!AB79</f>
        <v>227.13667609157488</v>
      </c>
      <c r="O27" s="83">
        <f>'CAPEX (PB)'!AC79</f>
        <v>215.77984228699614</v>
      </c>
      <c r="P27" s="83">
        <f>'CAPEX (PB)'!AD79</f>
        <v>204.99085017264633</v>
      </c>
      <c r="Q27" s="83">
        <f>'CAPEX (PB)'!AE79</f>
        <v>194.74130766401402</v>
      </c>
      <c r="R27" s="83">
        <f>'CAPEX (PB)'!AF79</f>
        <v>185.00424228081332</v>
      </c>
      <c r="S27" s="83">
        <f>'CAPEX (PB)'!AG79</f>
        <v>175.75403016677265</v>
      </c>
      <c r="T27" s="83">
        <f>'CAPEX (PB)'!AH79</f>
        <v>166.966328658434</v>
      </c>
      <c r="U27" s="83">
        <f>'CAPEX (PB)'!AI79</f>
        <v>158.6180122255123</v>
      </c>
      <c r="V27" s="83">
        <f>'CAPEX (PB)'!AJ79</f>
        <v>150.68711161423667</v>
      </c>
    </row>
    <row r="28" spans="2:22" ht="15">
      <c r="B28" t="s">
        <v>39</v>
      </c>
      <c r="C28" s="83">
        <f>'CAPEX (PB)'!AQ79</f>
        <v>1378.1250000000002</v>
      </c>
      <c r="D28" s="83">
        <f>'CAPEX (PB)'!AR79</f>
        <v>1033.5937500000002</v>
      </c>
      <c r="E28" s="83">
        <f>'CAPEX (PB)'!AS79</f>
        <v>878.5546875000001</v>
      </c>
      <c r="F28" s="83">
        <f>'CAPEX (PB)'!AT79</f>
        <v>790.6992187500001</v>
      </c>
      <c r="G28" s="83">
        <f>'CAPEX (PB)'!AU79</f>
        <v>735.3502734375</v>
      </c>
      <c r="H28" s="83">
        <f>'CAPEX (PB)'!AV79</f>
        <v>683.875754296875</v>
      </c>
      <c r="I28" s="83">
        <f>'CAPEX (PB)'!AW79</f>
        <v>636.0044514960937</v>
      </c>
      <c r="J28" s="83">
        <f>'CAPEX (PB)'!AX79</f>
        <v>591.4841398913671</v>
      </c>
      <c r="K28" s="83">
        <f>'CAPEX (PB)'!AY79</f>
        <v>550.0802500989714</v>
      </c>
      <c r="L28" s="83">
        <f>'CAPEX (PB)'!AZ79</f>
        <v>511.5746325920434</v>
      </c>
      <c r="M28" s="83">
        <f>'CAPEX (PB)'!BA79</f>
        <v>491.1116472883616</v>
      </c>
      <c r="N28" s="83">
        <f>'CAPEX (PB)'!BB79</f>
        <v>471.46718139682713</v>
      </c>
      <c r="O28" s="83">
        <f>'CAPEX (PB)'!BC79</f>
        <v>452.608494140954</v>
      </c>
      <c r="P28" s="83">
        <f>'CAPEX (PB)'!BD79</f>
        <v>434.5041543753158</v>
      </c>
      <c r="Q28" s="83">
        <f>'CAPEX (PB)'!BE79</f>
        <v>417.12398820030313</v>
      </c>
      <c r="R28" s="83">
        <f>'CAPEX (PB)'!BF79</f>
        <v>400.439028672291</v>
      </c>
      <c r="S28" s="83">
        <f>'CAPEX (PB)'!BG79</f>
        <v>384.42146752539935</v>
      </c>
      <c r="T28" s="83">
        <f>'CAPEX (PB)'!BH79</f>
        <v>369.0446088243834</v>
      </c>
      <c r="U28" s="83">
        <f>'CAPEX (PB)'!BI79</f>
        <v>354.28282447140805</v>
      </c>
      <c r="V28" s="83">
        <f>'CAPEX (PB)'!BJ79</f>
        <v>340.1115114925517</v>
      </c>
    </row>
    <row r="29" spans="2:22" ht="15">
      <c r="B29" t="s">
        <v>40</v>
      </c>
      <c r="C29" s="83">
        <f>'CAPEX (PB)'!BQ79</f>
        <v>2423.076923076923</v>
      </c>
      <c r="D29" s="83">
        <f>'CAPEX (PB)'!BR79</f>
        <v>2180.7692307692305</v>
      </c>
      <c r="E29" s="83">
        <f>'CAPEX (PB)'!BS79</f>
        <v>1962.6923076923074</v>
      </c>
      <c r="F29" s="83">
        <f>'CAPEX (PB)'!BT79</f>
        <v>1864.557692307692</v>
      </c>
      <c r="G29" s="83">
        <f>'CAPEX (PB)'!BU79</f>
        <v>1771.3298076923072</v>
      </c>
      <c r="H29" s="83">
        <f>'CAPEX (PB)'!BV79</f>
        <v>1700.476615384615</v>
      </c>
      <c r="I29" s="83">
        <f>'CAPEX (PB)'!BW79</f>
        <v>1632.4575507692302</v>
      </c>
      <c r="J29" s="83">
        <f>'CAPEX (PB)'!BX79</f>
        <v>1567.159248738461</v>
      </c>
      <c r="K29" s="83">
        <f>'CAPEX (PB)'!BY79</f>
        <v>1504.4728787889226</v>
      </c>
      <c r="L29" s="83">
        <f>'CAPEX (PB)'!BZ79</f>
        <v>1444.2939636373656</v>
      </c>
      <c r="M29" s="83">
        <f>'CAPEX (PB)'!CA79</f>
        <v>1415.4080843646182</v>
      </c>
      <c r="N29" s="83">
        <f>'CAPEX (PB)'!CB79</f>
        <v>1387.0999226773258</v>
      </c>
      <c r="O29" s="83">
        <f>'CAPEX (PB)'!CC79</f>
        <v>1359.3579242237793</v>
      </c>
      <c r="P29" s="83">
        <f>'CAPEX (PB)'!CD79</f>
        <v>1332.1707657393038</v>
      </c>
      <c r="Q29" s="83">
        <f>'CAPEX (PB)'!CE79</f>
        <v>1305.5273504245176</v>
      </c>
      <c r="R29" s="83">
        <f>'CAPEX (PB)'!CF79</f>
        <v>1279.4168034160273</v>
      </c>
      <c r="S29" s="83">
        <f>'CAPEX (PB)'!CG79</f>
        <v>1253.8284673477067</v>
      </c>
      <c r="T29" s="83">
        <f>'CAPEX (PB)'!CH79</f>
        <v>1228.7518980007526</v>
      </c>
      <c r="U29" s="83">
        <f>'CAPEX (PB)'!CI79</f>
        <v>1204.1768600407374</v>
      </c>
      <c r="V29" s="83">
        <f>'CAPEX (PB)'!CJ79</f>
        <v>1180.0933228399226</v>
      </c>
    </row>
    <row r="34" ht="15">
      <c r="B34" t="s">
        <v>50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Jones</dc:creator>
  <cp:keywords/>
  <dc:description/>
  <cp:lastModifiedBy>camartin</cp:lastModifiedBy>
  <dcterms:created xsi:type="dcterms:W3CDTF">2011-06-30T15:52:31Z</dcterms:created>
  <dcterms:modified xsi:type="dcterms:W3CDTF">2012-02-08T10:16:04Z</dcterms:modified>
  <cp:category/>
  <cp:version/>
  <cp:contentType/>
  <cp:contentStatus/>
</cp:coreProperties>
</file>