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36" yWindow="1668" windowWidth="12504" windowHeight="5928" tabRatio="1000" activeTab="0"/>
  </bookViews>
  <sheets>
    <sheet name="Contents" sheetId="1" r:id="rId1"/>
    <sheet name="Table 2.1" sheetId="2" r:id="rId2"/>
    <sheet name="Table 3.1" sheetId="3" r:id="rId3"/>
    <sheet name="Table 6.1" sheetId="4" r:id="rId4"/>
    <sheet name="Table 6.2" sheetId="5" r:id="rId5"/>
    <sheet name="Table i" sheetId="6" r:id="rId6"/>
    <sheet name="2016_Table 2.1" sheetId="7" r:id="rId7"/>
    <sheet name="Table 2014_2.3" sheetId="8" r:id="rId8"/>
    <sheet name="Table_2014_2.4" sheetId="9" r:id="rId9"/>
    <sheet name="Table 2014_3.2" sheetId="10" r:id="rId10"/>
    <sheet name="Table 2014_5.1" sheetId="11" r:id="rId11"/>
    <sheet name="Table 2014_5.2" sheetId="12" r:id="rId12"/>
    <sheet name="Table 2014_5.3" sheetId="13" r:id="rId13"/>
  </sheets>
  <externalReferences>
    <externalReference r:id="rId16"/>
    <externalReference r:id="rId17"/>
    <externalReference r:id="rId18"/>
    <externalReference r:id="rId19"/>
  </externalReferences>
  <definedNames>
    <definedName name="_GoBack" localSheetId="0">'Contents'!$C$14</definedName>
    <definedName name="_MailAutoSig" localSheetId="1">'Table 2.1'!#REF!</definedName>
    <definedName name="col_lookup" localSheetId="4">'Table 6.2'!#REF!</definedName>
    <definedName name="col_lookup">#REF!</definedName>
    <definedName name="Constants_Convert_MWh_KWh" localSheetId="1">'[4]Constants'!$I$16</definedName>
    <definedName name="Constants_Convert_MWh_KWh">'[3]Constants'!$I$16</definedName>
    <definedName name="DDMOutputFileNAme">'[1]Model Outputs'!$G$4</definedName>
    <definedName name="DOF">'[1]DDM Outputs'!$G$5</definedName>
    <definedName name="EEP_edition" localSheetId="1">'[2]control'!$E$27</definedName>
    <definedName name="EEP_edition">#REF!</definedName>
    <definedName name="minRow">#REF!</definedName>
    <definedName name="TerrTotal2010">OFFSET(#REF!,0,0,COUNTA(#REF!),1)</definedName>
    <definedName name="TerrTotal2011">OFFSET(#REF!,0,0,COUNTA(#REF!),1)</definedName>
    <definedName name="TerrTotal2012">OFFSET(#REF!,0,0,COUNTA(#REF!),1)</definedName>
    <definedName name="TerrTotal2013">OFFSET(#REF!,0,0,COUNTA(#REF!),1)</definedName>
    <definedName name="TerrTotal2014">OFFSET(#REF!,0,0,COUNTA(#REF!),1)</definedName>
    <definedName name="TerrTotal2015">OFFSET(#REF!,0,0,COUNTA(#REF!),1)</definedName>
    <definedName name="TerrTotal2016">OFFSET(#REF!,0,0,COUNTA(#REF!),1)</definedName>
    <definedName name="TerrTotal2017">OFFSET(#REF!,0,0,COUNTA(#REF!),1)</definedName>
    <definedName name="TerrTotal2018">OFFSET(#REF!,0,0,COUNTA(#REF!),1)</definedName>
    <definedName name="TerrTotal2019">OFFSET(#REF!,0,0,COUNTA(#REF!),1)</definedName>
    <definedName name="TerrTotal2020">OFFSET(#REF!,0,0,COUNTA(#REF!),1)</definedName>
    <definedName name="TerrTotal2021">OFFSET(#REF!,0,0,COUNTA(#REF!),1)</definedName>
    <definedName name="TerrTotal2022">OFFSET(#REF!,0,0,COUNTA(#REF!),1)</definedName>
    <definedName name="TerrTotal2023">OFFSET(#REF!,0,0,COUNTA(#REF!),1)</definedName>
    <definedName name="TerrTotal2024">OFFSET(#REF!,0,0,COUNTA(#REF!),1)</definedName>
    <definedName name="TerrTotal2025">OFFSET(#REF!,0,0,COUNTA(#REF!),1)</definedName>
    <definedName name="TerrTotal2026">OFFSET(#REF!,0,0,COUNTA(#REF!),1)</definedName>
    <definedName name="TerrTotal2027">OFFSET(#REF!,0,0,COUNTA(#REF!),1)</definedName>
    <definedName name="TerrTotal2028">OFFSET(#REF!,0,0,COUNTA(#REF!),1)</definedName>
    <definedName name="TerrTotal2029">OFFSET(#REF!,0,0,COUNTA(#REF!),1)</definedName>
    <definedName name="TerrTotal2030">OFFSET(#REF!,0,0,COUNTA(#REF!),1)</definedName>
  </definedNames>
  <calcPr fullCalcOnLoad="1"/>
</workbook>
</file>

<file path=xl/sharedStrings.xml><?xml version="1.0" encoding="utf-8"?>
<sst xmlns="http://schemas.openxmlformats.org/spreadsheetml/2006/main" count="334" uniqueCount="176">
  <si>
    <t>Carbon budget:</t>
  </si>
  <si>
    <t>(2013 - 2017)</t>
  </si>
  <si>
    <t>(2018 - 2022)</t>
  </si>
  <si>
    <t>(2023 - 2027)</t>
  </si>
  <si>
    <t>-</t>
  </si>
  <si>
    <t>Traded emissions</t>
  </si>
  <si>
    <t>Carbon budget</t>
  </si>
  <si>
    <t>Notes</t>
  </si>
  <si>
    <t>Electricity</t>
  </si>
  <si>
    <t>Petroleum products</t>
  </si>
  <si>
    <t>Solid/manufactured fuels</t>
  </si>
  <si>
    <t>Renewables</t>
  </si>
  <si>
    <t>EUAs cancelled by UK Government</t>
  </si>
  <si>
    <t>Residential</t>
  </si>
  <si>
    <t>Transport</t>
  </si>
  <si>
    <t>Table 2.3: GHG emissions by EEP economy sector</t>
  </si>
  <si>
    <t>Industry</t>
  </si>
  <si>
    <t>Services</t>
  </si>
  <si>
    <t xml:space="preserve">Total non-traded </t>
  </si>
  <si>
    <t>Power stations</t>
  </si>
  <si>
    <t>Refineries</t>
  </si>
  <si>
    <t>Net UK carbon account</t>
  </si>
  <si>
    <t>Land use change (LULUCF)</t>
  </si>
  <si>
    <t>Aviation</t>
  </si>
  <si>
    <t>Total traded</t>
  </si>
  <si>
    <t>EUAs Purchased</t>
  </si>
  <si>
    <t>Budget shortfall</t>
  </si>
  <si>
    <t>Net UK carbon account:</t>
  </si>
  <si>
    <t>Lower 95% confidence interval</t>
  </si>
  <si>
    <t>Reference value</t>
  </si>
  <si>
    <t>Upper 95% confidence interval</t>
  </si>
  <si>
    <t>Table 3.2: Uncertainty in territorial emissions</t>
  </si>
  <si>
    <t>Reference</t>
  </si>
  <si>
    <t>Non-traded emissions</t>
  </si>
  <si>
    <t>Of which:</t>
  </si>
  <si>
    <t>Table 5.1: Energy demand by EEP final user sector  and fuel</t>
  </si>
  <si>
    <t>Mtoe</t>
  </si>
  <si>
    <t>By EEP economy sector:</t>
  </si>
  <si>
    <t>Natural Gas</t>
  </si>
  <si>
    <t>Solid / manufactured fuels</t>
  </si>
  <si>
    <t>Petroleum products (rail)</t>
  </si>
  <si>
    <t>Petroleum products (shipping)</t>
  </si>
  <si>
    <t>Petroleum products (road transport)</t>
  </si>
  <si>
    <t>Renewables (bio-fuels)</t>
  </si>
  <si>
    <t>Natural gas</t>
  </si>
  <si>
    <t>By fuel:</t>
  </si>
  <si>
    <t>percentages</t>
  </si>
  <si>
    <t>Total energy</t>
  </si>
  <si>
    <t>International aviation</t>
  </si>
  <si>
    <t>Savings from all policies</t>
  </si>
  <si>
    <t>List of tables</t>
  </si>
  <si>
    <t>Click on the table name to go to the sheet containing the corresponding data:</t>
  </si>
  <si>
    <t>"Web tables":</t>
  </si>
  <si>
    <t>Tables from the report text</t>
  </si>
  <si>
    <t>2
(2013-17)</t>
  </si>
  <si>
    <t>3
(2018-22)</t>
  </si>
  <si>
    <t>4
(2023-27)</t>
  </si>
  <si>
    <r>
      <t>Non-traded sector, CO</t>
    </r>
    <r>
      <rPr>
        <vertAlign val="subscript"/>
        <sz val="12"/>
        <color indexed="8"/>
        <rFont val="Arial"/>
        <family val="2"/>
      </rPr>
      <t>2</t>
    </r>
    <r>
      <rPr>
        <sz val="11"/>
        <color indexed="8"/>
        <rFont val="Arial"/>
        <family val="2"/>
      </rPr>
      <t xml:space="preserve"> emissions from:</t>
    </r>
  </si>
  <si>
    <r>
      <t>Non-traded sector, non-CO</t>
    </r>
    <r>
      <rPr>
        <vertAlign val="subscript"/>
        <sz val="12"/>
        <color indexed="8"/>
        <rFont val="Arial"/>
        <family val="2"/>
      </rPr>
      <t>2</t>
    </r>
    <r>
      <rPr>
        <sz val="11"/>
        <color indexed="8"/>
        <rFont val="Arial"/>
        <family val="2"/>
      </rPr>
      <t xml:space="preserve"> emissions:</t>
    </r>
  </si>
  <si>
    <r>
      <t xml:space="preserve">Land use change (LULUCF) </t>
    </r>
    <r>
      <rPr>
        <vertAlign val="superscript"/>
        <sz val="12"/>
        <color indexed="8"/>
        <rFont val="Arial"/>
        <family val="2"/>
      </rPr>
      <t>a</t>
    </r>
  </si>
  <si>
    <r>
      <t>Traded sector, CO</t>
    </r>
    <r>
      <rPr>
        <vertAlign val="subscript"/>
        <sz val="12"/>
        <color indexed="8"/>
        <rFont val="Arial"/>
        <family val="2"/>
      </rPr>
      <t>2</t>
    </r>
    <r>
      <rPr>
        <sz val="11"/>
        <color indexed="8"/>
        <rFont val="Arial"/>
        <family val="2"/>
      </rPr>
      <t xml:space="preserve"> emissions </t>
    </r>
    <r>
      <rPr>
        <vertAlign val="superscript"/>
        <sz val="12"/>
        <color indexed="8"/>
        <rFont val="Arial"/>
        <family val="2"/>
      </rPr>
      <t>b</t>
    </r>
    <r>
      <rPr>
        <sz val="11"/>
        <color indexed="8"/>
        <rFont val="Arial"/>
        <family val="2"/>
      </rPr>
      <t xml:space="preserve"> from: </t>
    </r>
  </si>
  <si>
    <r>
      <t xml:space="preserve">Total traded </t>
    </r>
    <r>
      <rPr>
        <b/>
        <vertAlign val="superscript"/>
        <sz val="12"/>
        <color indexed="8"/>
        <rFont val="Arial"/>
        <family val="2"/>
      </rPr>
      <t>a</t>
    </r>
  </si>
  <si>
    <r>
      <t xml:space="preserve">EUAs Purchased </t>
    </r>
    <r>
      <rPr>
        <i/>
        <vertAlign val="superscript"/>
        <sz val="12"/>
        <color indexed="8"/>
        <rFont val="Arial"/>
        <family val="2"/>
      </rPr>
      <t>d</t>
    </r>
  </si>
  <si>
    <r>
      <t xml:space="preserve">Budget shortfall </t>
    </r>
    <r>
      <rPr>
        <i/>
        <vertAlign val="superscript"/>
        <sz val="12"/>
        <color indexed="8"/>
        <rFont val="Arial"/>
        <family val="2"/>
      </rPr>
      <t>e</t>
    </r>
  </si>
  <si>
    <t xml:space="preserve">a. Land Use, Land Use Change and Forestry (LULUCF) differs from other sectors in that it </t>
  </si>
  <si>
    <t xml:space="preserve">    contains both sources and sinks of GHGs.  Sinks remove GHGs from the atmosphere </t>
  </si>
  <si>
    <t xml:space="preserve">    and can therefore give rise to negative figures.</t>
  </si>
  <si>
    <t xml:space="preserve">    emissions from nitric acid plants and PFC emissions from primary aluminium manufacture.</t>
  </si>
  <si>
    <t>d. Negative numbers imply allowances sold; positive numbers are those bought. The projected</t>
  </si>
  <si>
    <t xml:space="preserve">    the projected level of traded emissions.</t>
  </si>
  <si>
    <t>c. The EU ETS included domestic aviation emissions from 2012. Non-traded transport emissions</t>
  </si>
  <si>
    <t xml:space="preserve">    include them prior to this.</t>
  </si>
  <si>
    <t>e. Negative numbers imply emissions less than the carbon budget; positive numbers mean emissions</t>
  </si>
  <si>
    <r>
      <t>MtCO</t>
    </r>
    <r>
      <rPr>
        <b/>
        <vertAlign val="subscript"/>
        <sz val="12"/>
        <color indexed="8"/>
        <rFont val="Arial"/>
        <family val="2"/>
      </rPr>
      <t>2</t>
    </r>
    <r>
      <rPr>
        <b/>
        <sz val="11"/>
        <color indexed="8"/>
        <rFont val="Arial"/>
        <family val="2"/>
      </rPr>
      <t>e</t>
    </r>
  </si>
  <si>
    <r>
      <t xml:space="preserve">Aviation fuel </t>
    </r>
    <r>
      <rPr>
        <i/>
        <vertAlign val="superscript"/>
        <sz val="12"/>
        <color indexed="8"/>
        <rFont val="Arial"/>
        <family val="2"/>
      </rPr>
      <t>a</t>
    </r>
  </si>
  <si>
    <r>
      <t xml:space="preserve">Services and Agriculture </t>
    </r>
    <r>
      <rPr>
        <vertAlign val="superscript"/>
        <sz val="12"/>
        <color indexed="8"/>
        <rFont val="Arial"/>
        <family val="2"/>
      </rPr>
      <t>c</t>
    </r>
  </si>
  <si>
    <r>
      <t xml:space="preserve">Total </t>
    </r>
    <r>
      <rPr>
        <vertAlign val="superscript"/>
        <sz val="12"/>
        <color indexed="8"/>
        <rFont val="Arial"/>
        <family val="2"/>
      </rPr>
      <t>a</t>
    </r>
  </si>
  <si>
    <r>
      <t xml:space="preserve">Petroleum products </t>
    </r>
    <r>
      <rPr>
        <i/>
        <vertAlign val="superscript"/>
        <sz val="12"/>
        <color indexed="8"/>
        <rFont val="Arial"/>
        <family val="2"/>
      </rPr>
      <t>a</t>
    </r>
  </si>
  <si>
    <r>
      <t xml:space="preserve">Residential </t>
    </r>
    <r>
      <rPr>
        <vertAlign val="superscript"/>
        <sz val="12"/>
        <color indexed="8"/>
        <rFont val="Arial"/>
        <family val="2"/>
      </rPr>
      <t>b</t>
    </r>
  </si>
  <si>
    <t>b. Corresponds to the DUKES "domestic" sector.</t>
  </si>
  <si>
    <t>c. This includes the agriculture, public services and commercial services sectors.</t>
  </si>
  <si>
    <r>
      <t xml:space="preserve">Residential </t>
    </r>
    <r>
      <rPr>
        <vertAlign val="superscript"/>
        <sz val="12"/>
        <color indexed="8"/>
        <rFont val="Arial"/>
        <family val="2"/>
      </rPr>
      <t>a</t>
    </r>
  </si>
  <si>
    <r>
      <t xml:space="preserve">Services </t>
    </r>
    <r>
      <rPr>
        <vertAlign val="superscript"/>
        <sz val="12"/>
        <color indexed="8"/>
        <rFont val="Arial"/>
        <family val="2"/>
      </rPr>
      <t>b</t>
    </r>
  </si>
  <si>
    <t>a. Corresponds to the DUKES "domestic" sector.</t>
  </si>
  <si>
    <t>b. This includes the agriculture, public services and commercial services sectors.</t>
  </si>
  <si>
    <r>
      <t xml:space="preserve">Aviation </t>
    </r>
    <r>
      <rPr>
        <vertAlign val="superscript"/>
        <sz val="12"/>
        <color indexed="8"/>
        <rFont val="Arial"/>
        <family val="2"/>
      </rPr>
      <t>c</t>
    </r>
  </si>
  <si>
    <t xml:space="preserve">    UK nitric acid plants were opted-in in 2012.</t>
  </si>
  <si>
    <r>
      <t>Traded sector, CO</t>
    </r>
    <r>
      <rPr>
        <vertAlign val="subscript"/>
        <sz val="12"/>
        <color indexed="8"/>
        <rFont val="Arial"/>
        <family val="2"/>
      </rPr>
      <t>2</t>
    </r>
    <r>
      <rPr>
        <sz val="11"/>
        <color indexed="8"/>
        <rFont val="Arial"/>
        <family val="2"/>
      </rPr>
      <t xml:space="preserve"> emissions from: </t>
    </r>
  </si>
  <si>
    <r>
      <t xml:space="preserve">Table 2.4: Changes in emissions by EEP economy sector since the last edition </t>
    </r>
    <r>
      <rPr>
        <b/>
        <vertAlign val="superscript"/>
        <sz val="12"/>
        <color indexed="40"/>
        <rFont val="Arial"/>
        <family val="2"/>
      </rPr>
      <t>a</t>
    </r>
  </si>
  <si>
    <t>(2028 - 2032)</t>
  </si>
  <si>
    <t>Savings from pre-LCTP policies</t>
  </si>
  <si>
    <t>Savings from LCTP policies</t>
  </si>
  <si>
    <t xml:space="preserve"> </t>
  </si>
  <si>
    <t>5
(2028-32)</t>
  </si>
  <si>
    <t>a. Excludes international aviation</t>
  </si>
  <si>
    <r>
      <t xml:space="preserve">Petroleum products </t>
    </r>
    <r>
      <rPr>
        <vertAlign val="superscript"/>
        <sz val="11"/>
        <color indexed="8"/>
        <rFont val="Arial"/>
        <family val="2"/>
      </rPr>
      <t xml:space="preserve">a </t>
    </r>
  </si>
  <si>
    <t>Any enquiries regarding this publication should be sent to us at emissionsprojections@beis.gov.uk.</t>
  </si>
  <si>
    <t>Total (territorial) emissions</t>
  </si>
  <si>
    <t>a. This excludes international aviation. Domestic aviation only.</t>
  </si>
  <si>
    <t>Reference case</t>
  </si>
  <si>
    <t>Emissions vs. budget level</t>
  </si>
  <si>
    <t>1
(2008-12)</t>
  </si>
  <si>
    <t>Performance against carbon budget</t>
  </si>
  <si>
    <t>UK net carbon account:</t>
  </si>
  <si>
    <t>Lower 95% emissions confidence interval</t>
  </si>
  <si>
    <t>Upper 95% emissions confidence interval</t>
  </si>
  <si>
    <t>Assumed UK allocated share of ETS allowances</t>
  </si>
  <si>
    <t xml:space="preserve">    EUA purchases shown here are estimated by subtracting the assumed UK allocated share of ETS allowances from </t>
  </si>
  <si>
    <t>Categories included</t>
  </si>
  <si>
    <t>1) State of the world</t>
  </si>
  <si>
    <t xml:space="preserve">Upper 95% confidence range </t>
  </si>
  <si>
    <t>Lower 95% confidence range</t>
  </si>
  <si>
    <t>Table 6.1: Categorisation of parameters and variables considered</t>
  </si>
  <si>
    <t>Category of parameters</t>
  </si>
  <si>
    <t>Variables within this group which were evaluated</t>
  </si>
  <si>
    <t>Unevaluated variables</t>
  </si>
  <si>
    <t>State of the world: Macroeconomic, demographic and temperature</t>
  </si>
  <si>
    <t>Gross domestic product (GDP), public employment, household income</t>
  </si>
  <si>
    <t>Interest rates</t>
  </si>
  <si>
    <t>dollar / sterling exchange rate</t>
  </si>
  <si>
    <t>Electricity price</t>
  </si>
  <si>
    <t>Supply side policies</t>
  </si>
  <si>
    <t>Evidence base</t>
  </si>
  <si>
    <t>Land Use, Land Use Change and Forestry (LULUCF)</t>
  </si>
  <si>
    <t>Emissions factors</t>
  </si>
  <si>
    <r>
      <t>Table 3.1: Non-traded GHG emissions savings from policies, MtCO</t>
    </r>
    <r>
      <rPr>
        <vertAlign val="subscript"/>
        <sz val="8.4"/>
        <color indexed="40"/>
        <rFont val="Arial"/>
        <family val="2"/>
      </rPr>
      <t>2</t>
    </r>
    <r>
      <rPr>
        <sz val="12"/>
        <color indexed="40"/>
        <rFont val="Arial"/>
        <family val="2"/>
      </rPr>
      <t>e</t>
    </r>
  </si>
  <si>
    <t>Selected tables from previous EEP editions</t>
  </si>
  <si>
    <r>
      <t>Table 2.1: Actual and projected performance against carbon budgets, MtCO</t>
    </r>
    <r>
      <rPr>
        <b/>
        <vertAlign val="subscript"/>
        <sz val="12"/>
        <color indexed="40"/>
        <rFont val="Arial"/>
        <family val="2"/>
      </rPr>
      <t>2</t>
    </r>
    <r>
      <rPr>
        <b/>
        <sz val="12"/>
        <color indexed="40"/>
        <rFont val="Arial"/>
        <family val="2"/>
      </rPr>
      <t>e</t>
    </r>
  </si>
  <si>
    <r>
      <t>Table 6.2: Net Carbon Account for the fourth carbon budget period: uncertainty ranges by category, MtCO</t>
    </r>
    <r>
      <rPr>
        <b/>
        <vertAlign val="subscript"/>
        <sz val="12"/>
        <color indexed="40"/>
        <rFont val="Arial"/>
        <family val="2"/>
      </rPr>
      <t>2</t>
    </r>
    <r>
      <rPr>
        <b/>
        <sz val="12"/>
        <color indexed="40"/>
        <rFont val="Arial"/>
        <family val="2"/>
      </rPr>
      <t>e</t>
    </r>
  </si>
  <si>
    <r>
      <t>Net Carbon Account for the fourth carbon budget period, MtCO</t>
    </r>
    <r>
      <rPr>
        <vertAlign val="subscript"/>
        <sz val="11"/>
        <color indexed="8"/>
        <rFont val="Arial"/>
        <family val="2"/>
      </rPr>
      <t>2</t>
    </r>
    <r>
      <rPr>
        <sz val="11"/>
        <color indexed="8"/>
        <rFont val="Arial"/>
        <family val="2"/>
      </rPr>
      <t>e</t>
    </r>
  </si>
  <si>
    <r>
      <t>Table i: Projections of the UK net carbon account compared to carbon budgets, MtCO</t>
    </r>
    <r>
      <rPr>
        <b/>
        <vertAlign val="subscript"/>
        <sz val="12"/>
        <color indexed="40"/>
        <rFont val="Arial"/>
        <family val="2"/>
      </rPr>
      <t>2</t>
    </r>
    <r>
      <rPr>
        <b/>
        <sz val="12"/>
        <color indexed="40"/>
        <rFont val="Arial"/>
        <family val="2"/>
      </rPr>
      <t>e</t>
    </r>
  </si>
  <si>
    <r>
      <t>b. Traded sector non-CO</t>
    </r>
    <r>
      <rPr>
        <vertAlign val="subscript"/>
        <sz val="10"/>
        <color indexed="8"/>
        <rFont val="Arial"/>
        <family val="2"/>
      </rPr>
      <t>2</t>
    </r>
    <r>
      <rPr>
        <sz val="10"/>
        <color indexed="8"/>
        <rFont val="Arial"/>
        <family val="2"/>
      </rPr>
      <t xml:space="preserve"> emissions are negligible. From 2013, the EU ETS included N</t>
    </r>
    <r>
      <rPr>
        <vertAlign val="subscript"/>
        <sz val="10"/>
        <color indexed="8"/>
        <rFont val="Arial"/>
        <family val="2"/>
      </rPr>
      <t>2</t>
    </r>
    <r>
      <rPr>
        <sz val="10"/>
        <color indexed="8"/>
        <rFont val="Arial"/>
        <family val="2"/>
      </rPr>
      <t xml:space="preserve">O </t>
    </r>
  </si>
  <si>
    <t>Note: The range presented in the projected net carbon account is the 95% confidence interval for uncertainties that have been modelled.</t>
  </si>
  <si>
    <t>This does not capture all sources of uncertainty or the full range of uncertainty (see Chapter 6 of the report for more details).</t>
  </si>
  <si>
    <t>BEIS 2017 Updated Energy &amp; Emissions Projections</t>
  </si>
  <si>
    <t>a. The values here are those from EEP 2017 less those from EEP 2016. Therefore, negative numbers indicate</t>
  </si>
  <si>
    <t xml:space="preserve">    a decrease since EEP 2016; positive numbers indicate an increase.</t>
  </si>
  <si>
    <t>Table 5.3: Change in projected final energy use by EEP economy sector since previous EEP edition</t>
  </si>
  <si>
    <t>Table 5.2: Change in projected final energy use by fuel since previous EEP edition</t>
  </si>
  <si>
    <t>Gas price, oil price, coal price, carbon price</t>
  </si>
  <si>
    <t>population, household numbers</t>
  </si>
  <si>
    <t>temperature[1], basic oxygen steelmaking (BOS) output  etc.</t>
  </si>
  <si>
    <t>Transport policies: car fuel efficiencies</t>
  </si>
  <si>
    <t>Light Goods Vehicle (LGV) fuel efficiencies, Heavy Goods Vehicle (HGV) fuels efficiencies etc.</t>
  </si>
  <si>
    <t>Policy savings from non-energy policies (e.g. fluorinated gas regulation, Agricultural Action Plan)</t>
  </si>
  <si>
    <t>(Industry sector only) Regression residuals of equations for future industrial Gross Value Added (GVA), demand and fuel shares</t>
  </si>
  <si>
    <t>Regression residuals for sectors apart from Industry</t>
  </si>
  <si>
    <t>Estimated policy impact and innovation</t>
  </si>
  <si>
    <t>Regression residuals of equations in industry sector</t>
  </si>
  <si>
    <t>2) LULUCF</t>
  </si>
  <si>
    <t>3) Policies</t>
  </si>
  <si>
    <t>4) Industrial equations</t>
  </si>
  <si>
    <t>All (State of the world, LULUCF, policies and industrial equations)</t>
  </si>
  <si>
    <t>Tables appearing in 2017 EEP</t>
  </si>
  <si>
    <t xml:space="preserve">   are greater.</t>
  </si>
  <si>
    <t>Cumulative surplus (+) or deficit (-), Mt</t>
  </si>
  <si>
    <t>Result vs. Budget, %</t>
  </si>
  <si>
    <r>
      <rPr>
        <b/>
        <sz val="11"/>
        <rFont val="Arial"/>
        <family val="2"/>
      </rPr>
      <t>Carbon Budget level</t>
    </r>
    <r>
      <rPr>
        <sz val="11"/>
        <rFont val="Arial"/>
        <family val="2"/>
      </rPr>
      <t>, cumulative emissions</t>
    </r>
  </si>
  <si>
    <r>
      <rPr>
        <b/>
        <sz val="11"/>
        <rFont val="Arial"/>
        <family val="2"/>
      </rPr>
      <t>Average required reduction vs 1990 emissions</t>
    </r>
    <r>
      <rPr>
        <sz val="11"/>
        <rFont val="Arial"/>
        <family val="2"/>
      </rPr>
      <t>, %</t>
    </r>
  </si>
  <si>
    <t>Actual</t>
  </si>
  <si>
    <t>Projection</t>
  </si>
  <si>
    <t>2,982 (actual)</t>
  </si>
  <si>
    <t>-36 (actual)</t>
  </si>
  <si>
    <t>v1.0  05-Dec-2017</t>
  </si>
  <si>
    <t>[1] The impact of temperature is measured by two variables related to Winter Degree Days, i.e. over the winter, the number of cold days multiplied by the number of degrees each day is below a given temperature.</t>
  </si>
  <si>
    <t>Policy energy savings (electricity, gas, oil, solid fuel and renewables in domestic, commercial services, public services, industry and agriculture)</t>
  </si>
  <si>
    <r>
      <t>Table 2.1: Performance against carbon budgets, MtCO</t>
    </r>
    <r>
      <rPr>
        <b/>
        <vertAlign val="subscript"/>
        <sz val="12"/>
        <color indexed="40"/>
        <rFont val="Arial"/>
        <family val="2"/>
      </rPr>
      <t>2</t>
    </r>
    <r>
      <rPr>
        <b/>
        <sz val="12"/>
        <color indexed="40"/>
        <rFont val="Arial"/>
        <family val="2"/>
      </rPr>
      <t>e</t>
    </r>
  </si>
  <si>
    <t xml:space="preserve">Existing policies
</t>
  </si>
  <si>
    <t xml:space="preserve">Projected emissions, Mt
</t>
  </si>
  <si>
    <t>Existing and new policies and proposals*</t>
  </si>
  <si>
    <t>Result vs. Budget, emissions, Mt</t>
  </si>
  <si>
    <t>* Includes emissions reduction estimates of a subset of new early stage policies and proposals from the CGS showing an additional potential reduction of up to 30Mt and 80Mt over the fourth and fifth carbon budget periods respectively.</t>
  </si>
  <si>
    <t>These projections are based on the EEP reference case (central assumption)</t>
  </si>
  <si>
    <t xml:space="preserve">2,982 </t>
  </si>
  <si>
    <t xml:space="preserve">-36 </t>
  </si>
  <si>
    <t>Note: Table 2014_2.3 is equivalent to table 2.3 from the 2014 EEP publication. All figures are updated with 2017 EEP data.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</si>
</sst>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C09]#,##0.0"/>
    <numFmt numFmtId="167" formatCode="[$-809]dd\ mmmm\ yyyy"/>
    <numFmt numFmtId="168" formatCode="0.000"/>
    <numFmt numFmtId="169" formatCode="0.0%"/>
    <numFmt numFmtId="170" formatCode="_-* #,##0.000_-;\-* #,##0.000_-;_-* &quot;-&quot;??_-;_-@_-"/>
    <numFmt numFmtId="171" formatCode="_-* #,##0.0000_-;\-* #,##0.0000_-;_-* &quot;-&quot;??_-;_-@_-"/>
    <numFmt numFmtId="172" formatCode="_-* #,##0.00000_-;\-* #,##0.00000_-;_-* &quot;-&quot;??_-;_-@_-"/>
    <numFmt numFmtId="173" formatCode="_-* #,##0.000000_-;\-* #,##0.000000_-;_-* &quot;-&quot;??_-;_-@_-"/>
    <numFmt numFmtId="174" formatCode="_-* #,##0.0000000_-;\-* #,##0.0000000_-;_-* &quot;-&quot;??_-;_-@_-"/>
    <numFmt numFmtId="175" formatCode="_-* #,##0.00000000_-;\-* #,##0.00000000_-;_-* &quot;-&quot;??_-;_-@_-"/>
    <numFmt numFmtId="176" formatCode="_-* #,##0.000000000_-;\-* #,##0.000000000_-;_-* &quot;-&quot;??_-;_-@_-"/>
    <numFmt numFmtId="177" formatCode="_-* #,##0.0000000000_-;\-* #,##0.0000000000_-;_-* &quot;-&quot;??_-;_-@_-"/>
    <numFmt numFmtId="178" formatCode="0.0000"/>
    <numFmt numFmtId="179" formatCode="#,##0.000"/>
    <numFmt numFmtId="180" formatCode="#,##0.0000"/>
    <numFmt numFmtId="181" formatCode="_-* #,##0_-;\-* #,##0_-;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0_-;\-* #,##0.0_-;_-* &quot;-&quot;??_-;_-@_-"/>
    <numFmt numFmtId="187" formatCode="\±0"/>
    <numFmt numFmtId="188" formatCode="\+0"/>
  </numFmts>
  <fonts count="87">
    <font>
      <sz val="11"/>
      <color theme="1"/>
      <name val="Calibri"/>
      <family val="2"/>
    </font>
    <font>
      <sz val="11"/>
      <color indexed="8"/>
      <name val="Calibri"/>
      <family val="2"/>
    </font>
    <font>
      <b/>
      <sz val="11"/>
      <color indexed="8"/>
      <name val="Arial"/>
      <family val="2"/>
    </font>
    <font>
      <sz val="12"/>
      <color indexed="40"/>
      <name val="Arial"/>
      <family val="2"/>
    </font>
    <font>
      <sz val="11"/>
      <color indexed="8"/>
      <name val="Arial"/>
      <family val="2"/>
    </font>
    <font>
      <sz val="11"/>
      <name val="Arial"/>
      <family val="2"/>
    </font>
    <font>
      <i/>
      <sz val="11"/>
      <name val="Arial"/>
      <family val="2"/>
    </font>
    <font>
      <b/>
      <sz val="11"/>
      <name val="Arial"/>
      <family val="2"/>
    </font>
    <font>
      <vertAlign val="subscript"/>
      <sz val="8.4"/>
      <color indexed="40"/>
      <name val="Arial"/>
      <family val="2"/>
    </font>
    <font>
      <vertAlign val="superscript"/>
      <sz val="12"/>
      <color indexed="8"/>
      <name val="Arial"/>
      <family val="2"/>
    </font>
    <font>
      <i/>
      <vertAlign val="superscript"/>
      <sz val="12"/>
      <color indexed="8"/>
      <name val="Arial"/>
      <family val="2"/>
    </font>
    <font>
      <sz val="10"/>
      <name val="Arial"/>
      <family val="2"/>
    </font>
    <font>
      <b/>
      <vertAlign val="superscript"/>
      <sz val="12"/>
      <color indexed="40"/>
      <name val="Arial"/>
      <family val="2"/>
    </font>
    <font>
      <b/>
      <vertAlign val="subscript"/>
      <sz val="12"/>
      <color indexed="8"/>
      <name val="Arial"/>
      <family val="2"/>
    </font>
    <font>
      <vertAlign val="subscript"/>
      <sz val="12"/>
      <color indexed="8"/>
      <name val="Arial"/>
      <family val="2"/>
    </font>
    <font>
      <b/>
      <vertAlign val="superscript"/>
      <sz val="12"/>
      <color indexed="8"/>
      <name val="Arial"/>
      <family val="2"/>
    </font>
    <font>
      <sz val="10"/>
      <color indexed="8"/>
      <name val="Arial"/>
      <family val="2"/>
    </font>
    <font>
      <vertAlign val="superscript"/>
      <sz val="11"/>
      <color indexed="8"/>
      <name val="Arial"/>
      <family val="2"/>
    </font>
    <font>
      <b/>
      <sz val="12"/>
      <color indexed="40"/>
      <name val="Arial"/>
      <family val="2"/>
    </font>
    <font>
      <b/>
      <vertAlign val="subscript"/>
      <sz val="12"/>
      <color indexed="40"/>
      <name val="Arial"/>
      <family val="2"/>
    </font>
    <font>
      <vertAlign val="subscript"/>
      <sz val="10"/>
      <color indexed="8"/>
      <name val="Arial"/>
      <family val="2"/>
    </font>
    <font>
      <vertAlign val="subscript"/>
      <sz val="11"/>
      <color indexed="8"/>
      <name val="Arial"/>
      <family val="2"/>
    </font>
    <font>
      <u val="single"/>
      <sz val="11"/>
      <color indexed="12"/>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0"/>
      <color indexed="40"/>
      <name val="Arial"/>
      <family val="2"/>
    </font>
    <font>
      <u val="single"/>
      <sz val="10"/>
      <color indexed="12"/>
      <name val="Arial"/>
      <family val="2"/>
    </font>
    <font>
      <sz val="11"/>
      <color indexed="10"/>
      <name val="Arial"/>
      <family val="2"/>
    </font>
    <font>
      <i/>
      <sz val="11"/>
      <color indexed="8"/>
      <name val="Arial"/>
      <family val="2"/>
    </font>
    <font>
      <b/>
      <sz val="12"/>
      <color indexed="8"/>
      <name val="Arial"/>
      <family val="2"/>
    </font>
    <font>
      <b/>
      <sz val="10"/>
      <color indexed="8"/>
      <name val="Arial"/>
      <family val="2"/>
    </font>
    <font>
      <i/>
      <sz val="10"/>
      <color indexed="8"/>
      <name val="Arial"/>
      <family val="2"/>
    </font>
    <font>
      <vertAlign val="superscript"/>
      <sz val="10"/>
      <color indexed="8"/>
      <name val="Arial"/>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AEEF"/>
      <name val="Arial"/>
      <family val="2"/>
    </font>
    <font>
      <sz val="12"/>
      <color theme="1"/>
      <name val="Arial"/>
      <family val="2"/>
    </font>
    <font>
      <b/>
      <sz val="10"/>
      <color rgb="FF00AEEF"/>
      <name val="Arial"/>
      <family val="2"/>
    </font>
    <font>
      <u val="single"/>
      <sz val="10"/>
      <color theme="10"/>
      <name val="Arial"/>
      <family val="2"/>
    </font>
    <font>
      <b/>
      <sz val="12"/>
      <color rgb="FF00CCFF"/>
      <name val="Arial"/>
      <family val="2"/>
    </font>
    <font>
      <sz val="11"/>
      <color theme="1"/>
      <name val="Arial"/>
      <family val="2"/>
    </font>
    <font>
      <sz val="12"/>
      <color rgb="FF00AEE5"/>
      <name val="Arial"/>
      <family val="2"/>
    </font>
    <font>
      <b/>
      <sz val="11"/>
      <color theme="1"/>
      <name val="Arial"/>
      <family val="2"/>
    </font>
    <font>
      <sz val="11"/>
      <color rgb="FFFF0000"/>
      <name val="Arial"/>
      <family val="2"/>
    </font>
    <font>
      <i/>
      <sz val="11"/>
      <color theme="1"/>
      <name val="Arial"/>
      <family val="2"/>
    </font>
    <font>
      <b/>
      <sz val="12"/>
      <color theme="1"/>
      <name val="Arial"/>
      <family val="2"/>
    </font>
    <font>
      <b/>
      <sz val="10"/>
      <color theme="1"/>
      <name val="Arial"/>
      <family val="2"/>
    </font>
    <font>
      <sz val="12"/>
      <color rgb="FF000000"/>
      <name val="Arial"/>
      <family val="2"/>
    </font>
    <font>
      <i/>
      <sz val="10"/>
      <color theme="1"/>
      <name val="Arial"/>
      <family val="2"/>
    </font>
    <font>
      <vertAlign val="superscript"/>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style="thin"/>
    </border>
    <border>
      <left/>
      <right/>
      <top style="thin"/>
      <bottom style="thin"/>
    </border>
    <border>
      <left/>
      <right/>
      <top/>
      <bottom style="thin"/>
    </border>
    <border>
      <left/>
      <right/>
      <top/>
      <bottom style="double"/>
    </border>
    <border>
      <left/>
      <right/>
      <top style="thin"/>
      <bottom/>
    </border>
    <border>
      <left/>
      <right/>
      <top style="thin"/>
      <bottom style="double"/>
    </border>
    <border>
      <left/>
      <right style="thin">
        <color rgb="FF00AEE5"/>
      </right>
      <top/>
      <bottom/>
    </border>
    <border>
      <left style="thin">
        <color rgb="FF00AEE5"/>
      </left>
      <right/>
      <top style="thin">
        <color rgb="FF00AEE5"/>
      </top>
      <bottom/>
    </border>
    <border>
      <left/>
      <right/>
      <top style="thin">
        <color rgb="FF00AEE5"/>
      </top>
      <bottom/>
    </border>
    <border>
      <left/>
      <right style="thin">
        <color rgb="FF00AEE5"/>
      </right>
      <top style="thin">
        <color rgb="FF00AEE5"/>
      </top>
      <bottom/>
    </border>
    <border>
      <left style="thin">
        <color rgb="FF00AEE5"/>
      </left>
      <right/>
      <top/>
      <bottom/>
    </border>
    <border>
      <left style="thin">
        <color rgb="FF00AEE5"/>
      </left>
      <right/>
      <top/>
      <bottom style="thin">
        <color rgb="FF00AEE5"/>
      </bottom>
    </border>
    <border>
      <left/>
      <right style="thin">
        <color rgb="FF00AEE5"/>
      </right>
      <top/>
      <bottom style="thin">
        <color rgb="FF00AEE5"/>
      </bottom>
    </border>
    <border>
      <left/>
      <right/>
      <top/>
      <bottom style="thin">
        <color rgb="FF00AEE5"/>
      </bottom>
    </border>
    <border>
      <left style="medium"/>
      <right style="medium"/>
      <top style="medium"/>
      <bottom style="medium"/>
    </border>
    <border>
      <left/>
      <right style="medium"/>
      <top style="medium"/>
      <bottom style="medium"/>
    </border>
    <border>
      <left/>
      <right style="medium"/>
      <top/>
      <bottom/>
    </border>
    <border>
      <left/>
      <right style="medium"/>
      <top/>
      <bottom style="medium"/>
    </border>
    <border>
      <left style="medium"/>
      <right style="medium"/>
      <top/>
      <bottom style="medium"/>
    </border>
    <border>
      <left>
        <color indexed="63"/>
      </left>
      <right>
        <color indexed="63"/>
      </right>
      <top>
        <color indexed="63"/>
      </top>
      <bottom style="thin">
        <color theme="0" tint="-0.149959996342659"/>
      </bottom>
    </border>
    <border>
      <left/>
      <right/>
      <top style="thin">
        <color theme="0" tint="-0.149959996342659"/>
      </top>
      <bottom style="thin">
        <color theme="0" tint="-0.149959996342659"/>
      </bottom>
    </border>
    <border>
      <left>
        <color indexed="63"/>
      </left>
      <right>
        <color indexed="63"/>
      </right>
      <top style="thin"/>
      <bottom style="thin">
        <color theme="0" tint="-0.149959996342659"/>
      </bottom>
    </border>
    <border>
      <left/>
      <right/>
      <top style="thin"/>
      <bottom style="medium"/>
    </border>
    <border>
      <left>
        <color indexed="63"/>
      </left>
      <right>
        <color indexed="63"/>
      </right>
      <top>
        <color indexed="63"/>
      </top>
      <bottom style="medium"/>
    </border>
    <border>
      <left style="medium"/>
      <right style="medium"/>
      <top style="medium"/>
      <bottom/>
    </border>
    <border>
      <left style="medium"/>
      <right style="medium"/>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166" fontId="56" fillId="0" borderId="0">
      <alignment/>
      <protection/>
    </xf>
    <xf numFmtId="0" fontId="56" fillId="0" borderId="0">
      <alignment/>
      <protection/>
    </xf>
    <xf numFmtId="0" fontId="56" fillId="0" borderId="0">
      <alignment/>
      <protection/>
    </xf>
    <xf numFmtId="0" fontId="5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11" fillId="33" borderId="0" applyNumberFormat="0" applyFont="0" applyBorder="0" applyAlignment="0" applyProtection="0"/>
    <xf numFmtId="0" fontId="70" fillId="0" borderId="0" applyNumberFormat="0" applyFill="0" applyBorder="0" applyAlignment="0" applyProtection="0"/>
  </cellStyleXfs>
  <cellXfs count="193">
    <xf numFmtId="0" fontId="0" fillId="0" borderId="0" xfId="0" applyFont="1" applyAlignment="1">
      <alignment/>
    </xf>
    <xf numFmtId="166" fontId="71" fillId="0" borderId="0" xfId="58" applyFont="1" applyFill="1">
      <alignment/>
      <protection/>
    </xf>
    <xf numFmtId="0" fontId="72" fillId="0" borderId="0" xfId="0" applyFont="1" applyFill="1" applyAlignment="1">
      <alignment/>
    </xf>
    <xf numFmtId="0" fontId="73" fillId="0" borderId="0" xfId="0" applyFont="1" applyFill="1" applyAlignment="1">
      <alignment/>
    </xf>
    <xf numFmtId="0" fontId="73" fillId="0" borderId="0" xfId="0" applyFont="1" applyFill="1" applyAlignment="1">
      <alignment vertical="top"/>
    </xf>
    <xf numFmtId="0" fontId="72" fillId="0" borderId="0" xfId="0" applyFont="1" applyFill="1" applyAlignment="1">
      <alignment vertical="center"/>
    </xf>
    <xf numFmtId="0" fontId="74" fillId="0" borderId="0" xfId="54" applyFont="1" applyFill="1" applyAlignment="1" applyProtection="1">
      <alignment/>
      <protection/>
    </xf>
    <xf numFmtId="0" fontId="75" fillId="0" borderId="0" xfId="0" applyFont="1" applyFill="1" applyAlignment="1">
      <alignment vertical="center"/>
    </xf>
    <xf numFmtId="0" fontId="76" fillId="0" borderId="0" xfId="0" applyFont="1" applyFill="1" applyAlignment="1">
      <alignment/>
    </xf>
    <xf numFmtId="3" fontId="76" fillId="0" borderId="0" xfId="0" applyNumberFormat="1" applyFont="1" applyFill="1" applyAlignment="1">
      <alignment/>
    </xf>
    <xf numFmtId="0" fontId="77" fillId="0" borderId="0" xfId="0" applyFont="1" applyFill="1" applyAlignment="1">
      <alignment/>
    </xf>
    <xf numFmtId="0" fontId="78" fillId="0" borderId="0" xfId="0" applyFont="1" applyFill="1" applyAlignment="1">
      <alignment/>
    </xf>
    <xf numFmtId="0" fontId="76" fillId="0" borderId="10" xfId="0" applyFont="1" applyFill="1" applyBorder="1" applyAlignment="1">
      <alignment/>
    </xf>
    <xf numFmtId="0" fontId="76" fillId="0" borderId="11" xfId="0" applyFont="1" applyFill="1" applyBorder="1" applyAlignment="1">
      <alignment/>
    </xf>
    <xf numFmtId="0" fontId="76" fillId="0" borderId="0" xfId="0" applyFont="1" applyFill="1" applyBorder="1" applyAlignment="1">
      <alignment/>
    </xf>
    <xf numFmtId="0" fontId="76" fillId="0" borderId="12" xfId="0" applyFont="1" applyFill="1" applyBorder="1" applyAlignment="1">
      <alignment/>
    </xf>
    <xf numFmtId="0" fontId="79" fillId="0" borderId="0" xfId="0" applyFont="1" applyFill="1" applyAlignment="1">
      <alignment/>
    </xf>
    <xf numFmtId="0" fontId="80" fillId="0" borderId="0" xfId="0" applyFont="1" applyFill="1" applyBorder="1" applyAlignment="1">
      <alignment/>
    </xf>
    <xf numFmtId="0" fontId="76" fillId="0" borderId="0" xfId="0" applyFont="1" applyFill="1" applyBorder="1" applyAlignment="1">
      <alignment horizontal="right"/>
    </xf>
    <xf numFmtId="0" fontId="56" fillId="0" borderId="0" xfId="0" applyFont="1" applyFill="1" applyAlignment="1">
      <alignment vertical="center"/>
    </xf>
    <xf numFmtId="0" fontId="5" fillId="0" borderId="0" xfId="0" applyFont="1" applyFill="1" applyAlignment="1">
      <alignment/>
    </xf>
    <xf numFmtId="0" fontId="78" fillId="0" borderId="12" xfId="0" applyFont="1" applyFill="1" applyBorder="1" applyAlignment="1">
      <alignment/>
    </xf>
    <xf numFmtId="1" fontId="7" fillId="0" borderId="12" xfId="0" applyNumberFormat="1" applyFont="1" applyFill="1" applyBorder="1" applyAlignment="1">
      <alignment/>
    </xf>
    <xf numFmtId="1" fontId="5" fillId="0" borderId="0" xfId="0" applyNumberFormat="1" applyFont="1" applyFill="1" applyBorder="1" applyAlignment="1">
      <alignment/>
    </xf>
    <xf numFmtId="3" fontId="5" fillId="0" borderId="0" xfId="0" applyNumberFormat="1" applyFont="1" applyFill="1" applyBorder="1" applyAlignment="1">
      <alignment/>
    </xf>
    <xf numFmtId="0" fontId="81" fillId="0" borderId="0" xfId="0" applyFont="1" applyFill="1" applyAlignment="1">
      <alignment vertical="center"/>
    </xf>
    <xf numFmtId="1" fontId="76" fillId="0" borderId="0" xfId="0" applyNumberFormat="1" applyFont="1" applyFill="1" applyAlignment="1">
      <alignment/>
    </xf>
    <xf numFmtId="1" fontId="80" fillId="0" borderId="0" xfId="0" applyNumberFormat="1" applyFont="1" applyFill="1" applyBorder="1" applyAlignment="1">
      <alignment/>
    </xf>
    <xf numFmtId="3" fontId="5" fillId="0" borderId="0" xfId="0" applyNumberFormat="1" applyFont="1" applyFill="1" applyBorder="1" applyAlignment="1">
      <alignment horizontal="right"/>
    </xf>
    <xf numFmtId="0" fontId="56" fillId="0" borderId="0" xfId="0" applyFont="1" applyFill="1" applyAlignment="1">
      <alignment horizontal="justify" vertical="center"/>
    </xf>
    <xf numFmtId="3" fontId="76" fillId="0" borderId="0" xfId="0" applyNumberFormat="1" applyFont="1" applyFill="1" applyBorder="1" applyAlignment="1">
      <alignment/>
    </xf>
    <xf numFmtId="0" fontId="56" fillId="0" borderId="0" xfId="0" applyFont="1" applyFill="1" applyAlignment="1">
      <alignment/>
    </xf>
    <xf numFmtId="0" fontId="76" fillId="0" borderId="0" xfId="0" applyFont="1" applyFill="1" applyBorder="1" applyAlignment="1">
      <alignment horizontal="left" vertical="top" indent="1"/>
    </xf>
    <xf numFmtId="0" fontId="76" fillId="0" borderId="0" xfId="0" applyFont="1" applyFill="1" applyBorder="1" applyAlignment="1">
      <alignment horizontal="center" vertical="top"/>
    </xf>
    <xf numFmtId="0" fontId="76" fillId="0" borderId="0" xfId="0" applyFont="1" applyFill="1" applyAlignment="1" quotePrefix="1">
      <alignment/>
    </xf>
    <xf numFmtId="0" fontId="80" fillId="0" borderId="13" xfId="0" applyFont="1" applyFill="1" applyBorder="1" applyAlignment="1">
      <alignment vertical="center"/>
    </xf>
    <xf numFmtId="3" fontId="6" fillId="0" borderId="13" xfId="0" applyNumberFormat="1" applyFont="1" applyFill="1" applyBorder="1" applyAlignment="1">
      <alignment vertical="center"/>
    </xf>
    <xf numFmtId="0" fontId="76" fillId="0" borderId="12" xfId="0" applyFont="1" applyFill="1" applyBorder="1" applyAlignment="1">
      <alignment horizontal="center" vertical="center" wrapText="1"/>
    </xf>
    <xf numFmtId="0" fontId="56" fillId="0" borderId="0" xfId="0" applyFont="1" applyFill="1" applyBorder="1" applyAlignment="1">
      <alignment horizontal="left" vertical="top"/>
    </xf>
    <xf numFmtId="0" fontId="56" fillId="0" borderId="0" xfId="0" applyFont="1" applyFill="1" applyAlignment="1" quotePrefix="1">
      <alignment/>
    </xf>
    <xf numFmtId="0" fontId="56" fillId="0" borderId="0" xfId="0" applyFont="1" applyFill="1" applyBorder="1" applyAlignment="1">
      <alignment/>
    </xf>
    <xf numFmtId="0" fontId="56" fillId="0" borderId="0" xfId="0" applyFont="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78" fillId="0" borderId="10" xfId="0" applyFont="1" applyFill="1" applyBorder="1" applyAlignment="1">
      <alignment horizontal="right"/>
    </xf>
    <xf numFmtId="0" fontId="78" fillId="0" borderId="11" xfId="0" applyFont="1" applyFill="1" applyBorder="1" applyAlignment="1">
      <alignment vertical="center"/>
    </xf>
    <xf numFmtId="3" fontId="7" fillId="0" borderId="11" xfId="0" applyNumberFormat="1" applyFont="1" applyFill="1" applyBorder="1" applyAlignment="1">
      <alignment vertical="center"/>
    </xf>
    <xf numFmtId="0" fontId="76" fillId="0" borderId="0" xfId="0" applyFont="1" applyFill="1" applyBorder="1" applyAlignment="1">
      <alignment vertical="center"/>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76" fillId="0" borderId="12" xfId="0" applyFont="1" applyFill="1" applyBorder="1" applyAlignment="1">
      <alignment vertical="center"/>
    </xf>
    <xf numFmtId="0" fontId="80" fillId="0" borderId="0" xfId="0" applyFont="1" applyFill="1" applyBorder="1" applyAlignment="1">
      <alignment vertical="center"/>
    </xf>
    <xf numFmtId="3" fontId="6" fillId="0" borderId="0" xfId="0" applyNumberFormat="1" applyFont="1" applyFill="1" applyBorder="1" applyAlignment="1">
      <alignment vertical="center"/>
    </xf>
    <xf numFmtId="0" fontId="76" fillId="0" borderId="11" xfId="0" applyFont="1" applyFill="1" applyBorder="1" applyAlignment="1">
      <alignment vertical="center"/>
    </xf>
    <xf numFmtId="3" fontId="5" fillId="0" borderId="11" xfId="0" applyNumberFormat="1" applyFont="1" applyFill="1" applyBorder="1" applyAlignment="1">
      <alignment vertical="center"/>
    </xf>
    <xf numFmtId="0" fontId="76" fillId="0" borderId="0" xfId="0" applyFont="1" applyFill="1" applyAlignment="1">
      <alignment horizontal="left" vertical="center" indent="1"/>
    </xf>
    <xf numFmtId="0" fontId="76" fillId="0" borderId="0" xfId="0" applyFont="1" applyFill="1" applyAlignment="1">
      <alignment horizontal="left" vertical="center" indent="2"/>
    </xf>
    <xf numFmtId="0" fontId="76" fillId="0" borderId="0" xfId="0" applyFont="1" applyFill="1" applyBorder="1" applyAlignment="1">
      <alignment horizontal="left" vertical="center" indent="1"/>
    </xf>
    <xf numFmtId="0" fontId="76" fillId="0" borderId="0" xfId="0" applyFont="1" applyFill="1" applyBorder="1" applyAlignment="1">
      <alignment horizontal="left" vertical="center" indent="2"/>
    </xf>
    <xf numFmtId="0" fontId="76" fillId="0" borderId="0" xfId="0" applyFont="1" applyFill="1" applyAlignment="1">
      <alignment vertical="center"/>
    </xf>
    <xf numFmtId="3" fontId="5" fillId="0" borderId="0" xfId="0" applyNumberFormat="1" applyFont="1" applyFill="1" applyAlignment="1">
      <alignment horizontal="right" vertical="center"/>
    </xf>
    <xf numFmtId="3" fontId="5" fillId="0" borderId="0" xfId="0" applyNumberFormat="1" applyFont="1" applyFill="1" applyBorder="1" applyAlignment="1">
      <alignment horizontal="right" vertical="center"/>
    </xf>
    <xf numFmtId="3" fontId="7" fillId="0" borderId="11"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0" fontId="78" fillId="0" borderId="0" xfId="0" applyFont="1" applyFill="1" applyBorder="1" applyAlignment="1">
      <alignment vertical="center"/>
    </xf>
    <xf numFmtId="3" fontId="6" fillId="0" borderId="13" xfId="0" applyNumberFormat="1" applyFont="1" applyFill="1" applyBorder="1" applyAlignment="1">
      <alignment horizontal="right" vertical="center"/>
    </xf>
    <xf numFmtId="0" fontId="5" fillId="0" borderId="12" xfId="0" applyFont="1" applyFill="1" applyBorder="1" applyAlignment="1">
      <alignment vertical="center"/>
    </xf>
    <xf numFmtId="0" fontId="6" fillId="0" borderId="0" xfId="0" applyFont="1" applyFill="1" applyAlignment="1">
      <alignment vertical="center"/>
    </xf>
    <xf numFmtId="1" fontId="6" fillId="0" borderId="0" xfId="0" applyNumberFormat="1" applyFont="1" applyFill="1" applyAlignment="1">
      <alignment vertical="center"/>
    </xf>
    <xf numFmtId="0" fontId="6" fillId="0" borderId="13" xfId="0" applyFont="1" applyFill="1" applyBorder="1" applyAlignment="1">
      <alignment vertical="center"/>
    </xf>
    <xf numFmtId="0" fontId="79" fillId="0" borderId="0" xfId="0" applyFont="1" applyFill="1" applyAlignment="1">
      <alignment vertical="center"/>
    </xf>
    <xf numFmtId="0" fontId="78" fillId="0" borderId="14" xfId="0" applyFont="1" applyFill="1" applyBorder="1" applyAlignment="1">
      <alignment vertical="center"/>
    </xf>
    <xf numFmtId="0" fontId="78" fillId="0" borderId="0" xfId="0" applyFont="1" applyFill="1" applyAlignment="1">
      <alignment vertical="center"/>
    </xf>
    <xf numFmtId="0" fontId="78" fillId="0" borderId="13" xfId="0" applyFont="1" applyFill="1" applyBorder="1" applyAlignment="1">
      <alignment vertical="center"/>
    </xf>
    <xf numFmtId="3" fontId="5" fillId="0" borderId="0" xfId="0" applyNumberFormat="1" applyFont="1" applyFill="1" applyAlignment="1">
      <alignment horizontal="center" vertical="center"/>
    </xf>
    <xf numFmtId="1" fontId="5" fillId="0" borderId="0" xfId="0" applyNumberFormat="1" applyFont="1" applyFill="1" applyAlignment="1">
      <alignment vertical="center"/>
    </xf>
    <xf numFmtId="3" fontId="6" fillId="0" borderId="0" xfId="0" applyNumberFormat="1" applyFont="1" applyFill="1" applyAlignment="1">
      <alignment vertical="center"/>
    </xf>
    <xf numFmtId="1" fontId="5" fillId="0" borderId="0" xfId="0" applyNumberFormat="1" applyFont="1" applyFill="1" applyBorder="1" applyAlignment="1">
      <alignment vertical="center"/>
    </xf>
    <xf numFmtId="1" fontId="5" fillId="0" borderId="13" xfId="0" applyNumberFormat="1" applyFont="1" applyFill="1" applyBorder="1" applyAlignment="1">
      <alignment vertical="center"/>
    </xf>
    <xf numFmtId="0" fontId="80" fillId="0" borderId="0" xfId="0" applyFont="1" applyFill="1" applyAlignment="1">
      <alignment horizontal="left" vertical="center" indent="2"/>
    </xf>
    <xf numFmtId="0" fontId="80" fillId="0" borderId="0" xfId="0" applyFont="1" applyFill="1" applyAlignment="1">
      <alignment horizontal="left" vertical="center" indent="3"/>
    </xf>
    <xf numFmtId="0" fontId="76" fillId="0" borderId="13" xfId="0" applyFont="1" applyFill="1" applyBorder="1" applyAlignment="1">
      <alignment horizontal="left" vertical="center" indent="1"/>
    </xf>
    <xf numFmtId="0" fontId="76" fillId="0" borderId="0" xfId="0" applyFont="1" applyFill="1" applyAlignment="1">
      <alignment horizontal="right" vertical="center"/>
    </xf>
    <xf numFmtId="0" fontId="78" fillId="0" borderId="15" xfId="0" applyFont="1" applyFill="1" applyBorder="1" applyAlignment="1">
      <alignment vertical="center"/>
    </xf>
    <xf numFmtId="0" fontId="78" fillId="0" borderId="15" xfId="0" applyFont="1" applyFill="1" applyBorder="1" applyAlignment="1">
      <alignment horizontal="right" vertical="center"/>
    </xf>
    <xf numFmtId="0" fontId="76" fillId="0" borderId="15" xfId="0" applyFont="1" applyFill="1" applyBorder="1" applyAlignment="1">
      <alignment vertical="center"/>
    </xf>
    <xf numFmtId="0" fontId="82" fillId="0" borderId="0" xfId="0" applyFont="1" applyFill="1" applyAlignment="1">
      <alignment/>
    </xf>
    <xf numFmtId="0" fontId="56" fillId="0" borderId="0" xfId="0" applyFont="1" applyFill="1" applyAlignment="1">
      <alignment horizontal="left"/>
    </xf>
    <xf numFmtId="3" fontId="5" fillId="0" borderId="12" xfId="0" applyNumberFormat="1" applyFont="1" applyFill="1" applyBorder="1" applyAlignment="1" quotePrefix="1">
      <alignment horizontal="right" vertical="center"/>
    </xf>
    <xf numFmtId="0" fontId="76" fillId="34" borderId="0" xfId="0" applyFont="1" applyFill="1" applyAlignment="1">
      <alignment/>
    </xf>
    <xf numFmtId="0" fontId="83" fillId="0" borderId="0"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17" xfId="0" applyFont="1" applyFill="1" applyBorder="1" applyAlignment="1">
      <alignment horizontal="left" vertical="center" wrapText="1"/>
    </xf>
    <xf numFmtId="0" fontId="83" fillId="0" borderId="18"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3" fillId="0" borderId="20" xfId="0" applyFont="1" applyFill="1" applyBorder="1" applyAlignment="1">
      <alignment horizontal="left" vertical="center" wrapText="1"/>
    </xf>
    <xf numFmtId="0" fontId="72" fillId="0" borderId="20" xfId="0" applyFont="1" applyFill="1" applyBorder="1" applyAlignment="1">
      <alignment horizontal="left" vertical="center"/>
    </xf>
    <xf numFmtId="0" fontId="72" fillId="0" borderId="21" xfId="0" applyFont="1" applyFill="1" applyBorder="1" applyAlignment="1">
      <alignment horizontal="left" vertical="center"/>
    </xf>
    <xf numFmtId="0" fontId="73" fillId="35" borderId="0" xfId="0" applyFont="1" applyFill="1" applyAlignment="1">
      <alignment vertical="top"/>
    </xf>
    <xf numFmtId="4" fontId="76" fillId="0" borderId="0" xfId="0" applyNumberFormat="1" applyFont="1" applyFill="1" applyAlignment="1">
      <alignment/>
    </xf>
    <xf numFmtId="9" fontId="76" fillId="0" borderId="0" xfId="0" applyNumberFormat="1" applyFont="1" applyFill="1" applyAlignment="1">
      <alignment/>
    </xf>
    <xf numFmtId="3" fontId="5" fillId="0" borderId="12" xfId="0" applyNumberFormat="1" applyFont="1" applyFill="1" applyBorder="1" applyAlignment="1">
      <alignment horizontal="center" vertical="center"/>
    </xf>
    <xf numFmtId="0" fontId="5" fillId="0" borderId="0" xfId="0" applyFont="1" applyFill="1" applyAlignment="1">
      <alignment horizontal="center" vertical="center"/>
    </xf>
    <xf numFmtId="3" fontId="5" fillId="34" borderId="0" xfId="0" applyNumberFormat="1" applyFont="1" applyFill="1" applyAlignment="1">
      <alignment horizontal="center" vertical="center"/>
    </xf>
    <xf numFmtId="1" fontId="6" fillId="0" borderId="0" xfId="0" applyNumberFormat="1" applyFont="1" applyFill="1" applyAlignment="1">
      <alignment horizontal="center" vertical="center"/>
    </xf>
    <xf numFmtId="1" fontId="6" fillId="34" borderId="13" xfId="0" applyNumberFormat="1" applyFont="1" applyFill="1" applyBorder="1" applyAlignment="1">
      <alignment horizontal="center" vertical="center"/>
    </xf>
    <xf numFmtId="1" fontId="72" fillId="0" borderId="22" xfId="0" applyNumberFormat="1" applyFont="1" applyFill="1" applyBorder="1" applyAlignment="1">
      <alignment horizontal="center" vertical="center"/>
    </xf>
    <xf numFmtId="1" fontId="72" fillId="0" borderId="23" xfId="0" applyNumberFormat="1" applyFont="1" applyFill="1" applyBorder="1" applyAlignment="1">
      <alignment horizontal="center" vertical="center"/>
    </xf>
    <xf numFmtId="1" fontId="83" fillId="0" borderId="16" xfId="0" applyNumberFormat="1" applyFont="1" applyFill="1" applyBorder="1" applyAlignment="1">
      <alignment horizontal="center" vertical="center" wrapText="1"/>
    </xf>
    <xf numFmtId="1" fontId="72" fillId="0" borderId="0" xfId="0" applyNumberFormat="1" applyFont="1" applyFill="1" applyBorder="1" applyAlignment="1">
      <alignment horizontal="center" vertical="center"/>
    </xf>
    <xf numFmtId="1" fontId="76" fillId="0" borderId="0" xfId="0" applyNumberFormat="1" applyFont="1" applyFill="1" applyAlignment="1">
      <alignment horizontal="right" vertical="center"/>
    </xf>
    <xf numFmtId="1" fontId="78" fillId="0" borderId="11" xfId="0" applyNumberFormat="1" applyFont="1" applyFill="1" applyBorder="1" applyAlignment="1">
      <alignment horizontal="right" vertical="center"/>
    </xf>
    <xf numFmtId="1" fontId="76" fillId="0" borderId="15" xfId="0" applyNumberFormat="1" applyFont="1" applyFill="1" applyBorder="1" applyAlignment="1">
      <alignment horizontal="right" vertical="center"/>
    </xf>
    <xf numFmtId="0" fontId="75" fillId="34" borderId="0" xfId="0" applyFont="1" applyFill="1" applyAlignment="1">
      <alignment vertical="center"/>
    </xf>
    <xf numFmtId="0" fontId="76" fillId="34" borderId="10" xfId="0" applyFont="1" applyFill="1" applyBorder="1" applyAlignment="1">
      <alignment wrapText="1"/>
    </xf>
    <xf numFmtId="0" fontId="76" fillId="34" borderId="10" xfId="0" applyFont="1" applyFill="1" applyBorder="1" applyAlignment="1">
      <alignment horizontal="right" wrapText="1"/>
    </xf>
    <xf numFmtId="0" fontId="76" fillId="34" borderId="0" xfId="0" applyFont="1" applyFill="1" applyAlignment="1">
      <alignment horizontal="right"/>
    </xf>
    <xf numFmtId="0" fontId="22" fillId="0" borderId="0" xfId="54" applyFont="1" applyFill="1" applyAlignment="1">
      <alignment/>
    </xf>
    <xf numFmtId="0" fontId="56" fillId="0" borderId="0" xfId="0" applyFont="1" applyAlignment="1">
      <alignment/>
    </xf>
    <xf numFmtId="3" fontId="76" fillId="34" borderId="0" xfId="0" applyNumberFormat="1" applyFont="1" applyFill="1" applyAlignment="1">
      <alignment/>
    </xf>
    <xf numFmtId="0" fontId="23" fillId="34" borderId="0" xfId="0" applyFont="1" applyFill="1" applyBorder="1" applyAlignment="1">
      <alignment vertical="center"/>
    </xf>
    <xf numFmtId="0" fontId="84" fillId="0" borderId="0" xfId="0" applyFont="1" applyAlignment="1">
      <alignment/>
    </xf>
    <xf numFmtId="0" fontId="81" fillId="0" borderId="24" xfId="0" applyFont="1" applyBorder="1" applyAlignment="1">
      <alignment vertical="center" wrapText="1"/>
    </xf>
    <xf numFmtId="0" fontId="81" fillId="0" borderId="25" xfId="0" applyFont="1" applyBorder="1" applyAlignment="1">
      <alignment vertical="center" wrapText="1"/>
    </xf>
    <xf numFmtId="0" fontId="72" fillId="0" borderId="26" xfId="0" applyFont="1" applyBorder="1" applyAlignment="1">
      <alignment vertical="center" wrapText="1"/>
    </xf>
    <xf numFmtId="0" fontId="72" fillId="0" borderId="27" xfId="0" applyFont="1" applyBorder="1" applyAlignment="1">
      <alignment vertical="center" wrapText="1"/>
    </xf>
    <xf numFmtId="0" fontId="0" fillId="0" borderId="26" xfId="0" applyBorder="1" applyAlignment="1">
      <alignment vertical="top" wrapText="1"/>
    </xf>
    <xf numFmtId="0" fontId="0" fillId="0" borderId="27" xfId="0" applyBorder="1" applyAlignment="1">
      <alignment vertical="top" wrapText="1"/>
    </xf>
    <xf numFmtId="0" fontId="72" fillId="0" borderId="28" xfId="0" applyFont="1" applyBorder="1" applyAlignment="1">
      <alignment vertical="center" wrapText="1"/>
    </xf>
    <xf numFmtId="0" fontId="85" fillId="0" borderId="0" xfId="0" applyFont="1" applyAlignment="1">
      <alignment vertical="center"/>
    </xf>
    <xf numFmtId="0" fontId="63" fillId="0" borderId="0" xfId="54" applyAlignment="1">
      <alignment vertical="center"/>
    </xf>
    <xf numFmtId="0" fontId="72" fillId="0" borderId="24" xfId="0" applyFont="1" applyBorder="1" applyAlignment="1">
      <alignment vertical="center" wrapText="1"/>
    </xf>
    <xf numFmtId="0" fontId="72" fillId="0" borderId="25" xfId="0" applyFont="1" applyBorder="1" applyAlignment="1">
      <alignment vertical="center" wrapText="1"/>
    </xf>
    <xf numFmtId="3" fontId="5" fillId="34" borderId="12" xfId="0" applyNumberFormat="1" applyFont="1" applyFill="1" applyBorder="1" applyAlignment="1">
      <alignment horizontal="center" vertical="center"/>
    </xf>
    <xf numFmtId="0" fontId="86" fillId="0" borderId="0" xfId="0" applyFont="1" applyFill="1" applyAlignment="1" quotePrefix="1">
      <alignment/>
    </xf>
    <xf numFmtId="181" fontId="79" fillId="0" borderId="0" xfId="42" applyNumberFormat="1" applyFont="1" applyFill="1" applyAlignment="1">
      <alignment/>
    </xf>
    <xf numFmtId="181" fontId="5" fillId="34" borderId="0" xfId="42" applyNumberFormat="1" applyFont="1" applyFill="1" applyAlignment="1">
      <alignment/>
    </xf>
    <xf numFmtId="0" fontId="76" fillId="34" borderId="0" xfId="0" applyFont="1" applyFill="1" applyAlignment="1">
      <alignment vertical="center" wrapText="1"/>
    </xf>
    <xf numFmtId="181" fontId="5" fillId="34" borderId="0" xfId="42" applyNumberFormat="1" applyFont="1" applyFill="1" applyAlignment="1">
      <alignment horizontal="right" vertical="center"/>
    </xf>
    <xf numFmtId="0" fontId="76" fillId="34" borderId="0" xfId="0" applyFont="1" applyFill="1" applyAlignment="1">
      <alignment vertical="center"/>
    </xf>
    <xf numFmtId="0" fontId="76" fillId="34" borderId="13" xfId="0" applyFont="1" applyFill="1" applyBorder="1" applyAlignment="1">
      <alignment vertical="center"/>
    </xf>
    <xf numFmtId="181" fontId="5" fillId="34" borderId="13" xfId="42" applyNumberFormat="1" applyFont="1" applyFill="1" applyBorder="1" applyAlignment="1">
      <alignment horizontal="right" vertical="center"/>
    </xf>
    <xf numFmtId="3" fontId="5" fillId="34" borderId="0" xfId="0" applyNumberFormat="1" applyFont="1" applyFill="1" applyAlignment="1">
      <alignment vertical="center"/>
    </xf>
    <xf numFmtId="3" fontId="5" fillId="0" borderId="14" xfId="0" applyNumberFormat="1" applyFont="1" applyFill="1" applyBorder="1" applyAlignment="1">
      <alignment vertical="center"/>
    </xf>
    <xf numFmtId="3" fontId="7" fillId="34" borderId="0" xfId="0" applyNumberFormat="1" applyFont="1" applyFill="1" applyAlignment="1">
      <alignment vertical="center"/>
    </xf>
    <xf numFmtId="3" fontId="7" fillId="0" borderId="0" xfId="0" applyNumberFormat="1" applyFont="1" applyFill="1" applyAlignment="1">
      <alignment vertical="center"/>
    </xf>
    <xf numFmtId="3" fontId="7" fillId="34" borderId="13" xfId="0" applyNumberFormat="1" applyFont="1" applyFill="1" applyBorder="1" applyAlignment="1">
      <alignment vertical="center"/>
    </xf>
    <xf numFmtId="0" fontId="5" fillId="0" borderId="12" xfId="0" applyFont="1" applyFill="1" applyBorder="1" applyAlignment="1">
      <alignment vertical="top"/>
    </xf>
    <xf numFmtId="0" fontId="5" fillId="0" borderId="0" xfId="0" applyFont="1" applyFill="1" applyAlignment="1">
      <alignment vertical="top"/>
    </xf>
    <xf numFmtId="0" fontId="11" fillId="0" borderId="0" xfId="0" applyFont="1" applyAlignment="1">
      <alignment/>
    </xf>
    <xf numFmtId="0" fontId="5" fillId="0" borderId="12" xfId="0" applyFont="1" applyFill="1" applyBorder="1" applyAlignment="1">
      <alignment vertical="top" wrapText="1"/>
    </xf>
    <xf numFmtId="0" fontId="76" fillId="0" borderId="0" xfId="0" applyFont="1" applyFill="1" applyAlignment="1">
      <alignment wrapText="1"/>
    </xf>
    <xf numFmtId="0" fontId="56" fillId="0" borderId="0" xfId="0" applyFont="1" applyFill="1" applyAlignment="1">
      <alignment vertical="center" wrapText="1"/>
    </xf>
    <xf numFmtId="0" fontId="76" fillId="34" borderId="0" xfId="0" applyFont="1" applyFill="1" applyAlignment="1">
      <alignment wrapText="1"/>
    </xf>
    <xf numFmtId="0" fontId="76" fillId="0" borderId="0" xfId="0" applyFont="1" applyFill="1" applyAlignment="1">
      <alignment vertical="top"/>
    </xf>
    <xf numFmtId="0" fontId="76" fillId="0" borderId="0" xfId="0" applyFont="1" applyFill="1" applyAlignment="1">
      <alignment vertical="top" wrapText="1"/>
    </xf>
    <xf numFmtId="49" fontId="5" fillId="0" borderId="29" xfId="64" applyNumberFormat="1" applyFont="1" applyFill="1" applyBorder="1" applyAlignment="1">
      <alignment horizontal="left" vertical="center" wrapText="1"/>
    </xf>
    <xf numFmtId="0" fontId="5" fillId="0" borderId="13" xfId="0" applyFont="1" applyFill="1" applyBorder="1" applyAlignment="1">
      <alignment vertical="center" wrapText="1"/>
    </xf>
    <xf numFmtId="0" fontId="7" fillId="0" borderId="0" xfId="0" applyFont="1" applyFill="1" applyAlignment="1">
      <alignment vertical="top"/>
    </xf>
    <xf numFmtId="0" fontId="7" fillId="0" borderId="12" xfId="0" applyFont="1" applyFill="1" applyBorder="1" applyAlignment="1">
      <alignment horizontal="center" vertical="top" wrapText="1"/>
    </xf>
    <xf numFmtId="9" fontId="0" fillId="0" borderId="0" xfId="0" applyNumberFormat="1" applyAlignment="1">
      <alignment/>
    </xf>
    <xf numFmtId="0" fontId="0" fillId="0" borderId="0" xfId="0" applyAlignment="1" quotePrefix="1">
      <alignment/>
    </xf>
    <xf numFmtId="10" fontId="0" fillId="0" borderId="0" xfId="0" applyNumberFormat="1" applyAlignment="1">
      <alignment/>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1" xfId="0" applyFont="1" applyFill="1" applyBorder="1" applyAlignment="1">
      <alignment vertical="center" wrapText="1"/>
    </xf>
    <xf numFmtId="0" fontId="0" fillId="0" borderId="0" xfId="0" applyFont="1" applyAlignment="1">
      <alignment/>
    </xf>
    <xf numFmtId="3" fontId="5" fillId="6" borderId="31" xfId="0" applyNumberFormat="1" applyFont="1" applyFill="1" applyBorder="1" applyAlignment="1">
      <alignment horizontal="center" vertical="center"/>
    </xf>
    <xf numFmtId="9" fontId="5" fillId="6" borderId="12" xfId="64" applyFont="1" applyFill="1" applyBorder="1" applyAlignment="1">
      <alignment horizontal="center" vertical="center"/>
    </xf>
    <xf numFmtId="0" fontId="7" fillId="0" borderId="11" xfId="0" applyFont="1" applyFill="1" applyBorder="1" applyAlignment="1">
      <alignment vertical="center" wrapText="1"/>
    </xf>
    <xf numFmtId="3" fontId="5" fillId="0" borderId="11" xfId="0" applyNumberFormat="1" applyFont="1" applyFill="1" applyBorder="1" applyAlignment="1">
      <alignment horizontal="center" vertical="center"/>
    </xf>
    <xf numFmtId="0" fontId="7" fillId="0" borderId="32" xfId="0" applyFont="1" applyFill="1" applyBorder="1" applyAlignment="1">
      <alignment vertical="center" wrapText="1"/>
    </xf>
    <xf numFmtId="0" fontId="5" fillId="0" borderId="32" xfId="0" applyFont="1" applyFill="1" applyBorder="1" applyAlignment="1">
      <alignment vertical="center" wrapText="1"/>
    </xf>
    <xf numFmtId="3" fontId="5" fillId="0" borderId="32" xfId="0" applyNumberFormat="1" applyFont="1" applyFill="1" applyBorder="1" applyAlignment="1">
      <alignment horizontal="center" vertical="center"/>
    </xf>
    <xf numFmtId="0" fontId="5" fillId="0" borderId="12" xfId="0" applyFont="1" applyFill="1" applyBorder="1" applyAlignment="1">
      <alignment vertical="center" wrapText="1"/>
    </xf>
    <xf numFmtId="1" fontId="6" fillId="0" borderId="29"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xf>
    <xf numFmtId="1" fontId="6" fillId="0" borderId="30" xfId="0" applyNumberFormat="1" applyFont="1" applyFill="1" applyBorder="1" applyAlignment="1">
      <alignment horizontal="center" vertical="center" wrapText="1"/>
    </xf>
    <xf numFmtId="1" fontId="6" fillId="0" borderId="30" xfId="0" applyNumberFormat="1" applyFont="1" applyFill="1" applyBorder="1" applyAlignment="1">
      <alignment horizontal="center" vertical="center"/>
    </xf>
    <xf numFmtId="169" fontId="5" fillId="0" borderId="29" xfId="64" applyNumberFormat="1" applyFont="1" applyFill="1" applyBorder="1" applyAlignment="1">
      <alignment horizontal="center" vertical="center"/>
    </xf>
    <xf numFmtId="188" fontId="6" fillId="34" borderId="13" xfId="0" applyNumberFormat="1" applyFont="1" applyFill="1" applyBorder="1" applyAlignment="1">
      <alignment horizontal="center" vertical="center"/>
    </xf>
    <xf numFmtId="0" fontId="5" fillId="6" borderId="31" xfId="0" applyFont="1" applyFill="1" applyBorder="1" applyAlignment="1">
      <alignment horizontal="left" vertical="top"/>
    </xf>
    <xf numFmtId="0" fontId="5" fillId="6" borderId="12" xfId="0" applyFont="1" applyFill="1" applyBorder="1" applyAlignment="1">
      <alignment horizontal="left" vertical="top"/>
    </xf>
    <xf numFmtId="0" fontId="7" fillId="6" borderId="14" xfId="0" applyFont="1" applyFill="1" applyBorder="1" applyAlignment="1">
      <alignment horizontal="left" vertical="center" wrapText="1"/>
    </xf>
    <xf numFmtId="0" fontId="7" fillId="6" borderId="33"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13" xfId="0" applyFont="1" applyFill="1" applyBorder="1" applyAlignment="1">
      <alignment vertical="center" wrapText="1"/>
    </xf>
    <xf numFmtId="0" fontId="72" fillId="0" borderId="34" xfId="0" applyFont="1" applyBorder="1" applyAlignment="1">
      <alignment vertical="center" wrapText="1"/>
    </xf>
    <xf numFmtId="0" fontId="72" fillId="0" borderId="35" xfId="0" applyFont="1" applyBorder="1" applyAlignment="1">
      <alignment vertical="center" wrapText="1"/>
    </xf>
    <xf numFmtId="0" fontId="72" fillId="0" borderId="28"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8"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 17 2 2" xfId="59"/>
    <cellStyle name="Normal 2" xfId="60"/>
    <cellStyle name="Normal 2 2" xfId="61"/>
    <cellStyle name="Note" xfId="62"/>
    <cellStyle name="Output" xfId="63"/>
    <cellStyle name="Percent" xfId="64"/>
    <cellStyle name="Title" xfId="65"/>
    <cellStyle name="Total" xfId="66"/>
    <cellStyle name="User Input"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0</xdr:col>
      <xdr:colOff>1514475</xdr:colOff>
      <xdr:row>5</xdr:row>
      <xdr:rowOff>161925</xdr:rowOff>
    </xdr:to>
    <xdr:pic>
      <xdr:nvPicPr>
        <xdr:cNvPr id="1" name="Picture 2"/>
        <xdr:cNvPicPr preferRelativeResize="1">
          <a:picLocks noChangeAspect="1"/>
        </xdr:cNvPicPr>
      </xdr:nvPicPr>
      <xdr:blipFill>
        <a:blip r:embed="rId1"/>
        <a:stretch>
          <a:fillRect/>
        </a:stretch>
      </xdr:blipFill>
      <xdr:spPr>
        <a:xfrm>
          <a:off x="19050" y="228600"/>
          <a:ext cx="1495425"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p1udrv01\DECC-UniDrv\Chief%20Economist\Modelling%20Team\UEP\MODEL%20UPDATE%202014\1%20-%20Model%20update\1.27.31%20UEP%202014%20Reference%20Scenario%20FINAL\CO2%20Emissions.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edrms.decc.gsi.gov.uk/FCS/dw/RMZ/Documents/Annual%20Projections/2017%20EEP%20Report/Web%20Figures%20-%20EEP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p1udrv01\DECC-UniDrv\Chief%20Economist\Modelling%20Team\EEP%20Model%20Development%20Team\Archive\161006%20EEP%20reference%20case_provisional\Output\DDM\Deterministic\Deterministic.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hief%20Economist\Modelling%20Team\EEP%20Model%20Development%20Team\Archive\161006%20EEP%20reference%20case_provisional\Output\DDM\Deterministic\Deterministic.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Conv"/>
      <sheetName val="DDM Outputs"/>
      <sheetName val="DDM Values"/>
      <sheetName val="Model Outputs"/>
      <sheetName val="Projections"/>
      <sheetName val="Inventory"/>
      <sheetName val="Final NC"/>
      <sheetName val="Final UEP"/>
      <sheetName val="Amended UEP"/>
      <sheetName val="IPCC"/>
      <sheetName val="ExecutionTimes"/>
      <sheetName val="Output Summary (Ref)"/>
      <sheetName val="Output Summary (Ref, Unfix)"/>
      <sheetName val="Output Summary Tables"/>
    </sheetNames>
    <sheetDataSet>
      <sheetData sheetId="2">
        <row r="5">
          <cell r="G5" t="str">
            <v>'C:\LCPDDM\14. Aug 2014\UEP Files\1.27.31 UEP2014 Final Reference\EDM 1.27.31b Outputs\[Deterministic_20140915_18-20-06.xlsm]</v>
          </cell>
        </row>
      </sheetData>
      <sheetData sheetId="4">
        <row r="4">
          <cell r="G4" t="str">
            <v>C:\LCPDDM\14. Aug 2014\UEP Files\1.27.31 UEP2014 Final Reference\EDM 1.27.31b Outputs\Deterministic_20140915_18-20-06.xlsm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control"/>
      <sheetName val="Contents"/>
      <sheetName val="Fig 2.1"/>
      <sheetName val="Fig 2.2"/>
      <sheetName val="Fig 2.3a (v2)"/>
      <sheetName val="Fig 2.3b (v2)"/>
      <sheetName val="Fig 2.3a (TBC IF INCLUDING)"/>
      <sheetName val="Fig 2.3b (TBC IF INCLUDING)"/>
      <sheetName val="Fig 2.3a"/>
      <sheetName val="Fig 2.3b"/>
      <sheetName val="Fig 2.3c"/>
      <sheetName val="Fig 2.3d"/>
      <sheetName val="Fig 4.2a"/>
      <sheetName val="Fig 4.2b"/>
      <sheetName val="Fig 4.2c"/>
      <sheetName val="Fig 4.2d"/>
      <sheetName val="Fig 4.2e"/>
      <sheetName val="Fig 4.3"/>
      <sheetName val="Fig 5.1"/>
      <sheetName val="Fig 5.2"/>
      <sheetName val="Fig 5.3"/>
      <sheetName val="Fig 6.1"/>
      <sheetName val="Fig 2014_2.1"/>
      <sheetName val="Fig 2014_5.1"/>
      <sheetName val="Fig 2014_5.2"/>
      <sheetName val="Fig 2014_5.3"/>
      <sheetName val="Fig 2014_5.4"/>
      <sheetName val="Fig 2016_5.2"/>
    </sheetNames>
    <sheetDataSet>
      <sheetData sheetId="1">
        <row r="27">
          <cell r="E27" t="str">
            <v>BEIS 2017 Updated Energy &amp; Emissions Projections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un information"/>
      <sheetName val="Units"/>
      <sheetName val="Sheet Index"/>
      <sheetName val="Version control"/>
      <sheetName val="Detailed Summary"/>
      <sheetName val="DECC Summary"/>
      <sheetName val="WSI CBA inputs"/>
      <sheetName val="Baseline results"/>
      <sheetName val="Outputs for EEP Control Tool"/>
      <sheetName val="UEP Summary"/>
      <sheetName val="NI Summary (UEP)"/>
      <sheetName val="Backcasting"/>
      <sheetName val="Whole System Costs Analysis&gt;&gt;"/>
      <sheetName val="WSI totals by technology &gt;&gt;&gt;"/>
      <sheetName val="WSI totals - tech differences"/>
      <sheetName val="WSI totals - tech"/>
      <sheetName val="WSI totals - tech ref case"/>
      <sheetName val="WSI totals by tech group &gt;&gt;&gt;"/>
      <sheetName val="WSI totals - tech group diff"/>
      <sheetName val="WSI totals - tech group"/>
      <sheetName val="WSI totals - tech group ref"/>
      <sheetName val="WSI Marginal Impacts &gt;&gt;"/>
      <sheetName val="WSI - MI Summary 1"/>
      <sheetName val="WSI - MI Summary 2"/>
      <sheetName val="WSI - MI Summary 3"/>
      <sheetName val="Marginal Impacts Plant Settings"/>
      <sheetName val="Constants"/>
      <sheetName val="CMbids"/>
      <sheetName val="Lists"/>
      <sheetName val="NI model"/>
      <sheetName val="NI Interconnectors"/>
      <sheetName val="Prices, UE, Fuel, Demand, Heat"/>
      <sheetName val="FIDeR"/>
      <sheetName val="CfD Allocation"/>
      <sheetName val="CfD Pot 2 2020s"/>
      <sheetName val="Onshore 2019"/>
      <sheetName val="HPC"/>
      <sheetName val="CCS Demos"/>
      <sheetName val="Plant generation"/>
      <sheetName val="Pipeline plant"/>
      <sheetName val="Investor decision analysis"/>
      <sheetName val="Clearance rates"/>
      <sheetName val="Missed Clearance rates"/>
      <sheetName val="Capacity Changes"/>
      <sheetName val="Named plant closures"/>
      <sheetName val="Individual Plant Data"/>
      <sheetName val="SRMC summary"/>
      <sheetName val="Duration Curves"/>
      <sheetName val="Intra day summary"/>
      <sheetName val="NI Summary"/>
      <sheetName val="CBA sheets&gt;&gt;"/>
      <sheetName val="NI CBA"/>
      <sheetName val="Hurdle rates"/>
      <sheetName val="SONI to NG_NI"/>
      <sheetName val="Summary"/>
      <sheetName val="Non-modelled balancing costs"/>
      <sheetName val="BSUoS Costs Old"/>
      <sheetName val="TNUoS charges"/>
      <sheetName val="Spatial Split"/>
      <sheetName val="Fuel Price Summary"/>
      <sheetName val="DDM Sheets&gt;&gt;"/>
      <sheetName val="OperatingCapacity"/>
      <sheetName val="Fuel"/>
      <sheetName val="IRRs"/>
      <sheetName val="InstalledCapacity"/>
      <sheetName val="CO2"/>
      <sheetName val="Prices"/>
      <sheetName val="Costs"/>
      <sheetName val="Demand"/>
      <sheetName val="Carbon Price"/>
      <sheetName val="Fuel Prices"/>
      <sheetName val="Spreads"/>
      <sheetName val="DeratedCapacities"/>
      <sheetName val="CASHFLOW IRRS"/>
      <sheetName val="DemandExtreme"/>
      <sheetName val="CASHFLOW generation"/>
      <sheetName val="CASHFLOW Capacity"/>
      <sheetName val="CASHFLOW CM payments"/>
      <sheetName val="PolicyCosts"/>
      <sheetName val="Load curve"/>
      <sheetName val="Wholesale curve"/>
      <sheetName val="SystemSRMC curve"/>
      <sheetName val="IntraDayGeneration"/>
      <sheetName val="Upgrade report"/>
      <sheetName val="Reserve payments"/>
      <sheetName val="CASHFLOW Policy income"/>
      <sheetName val="CASHFLOW Max capacity"/>
      <sheetName val="CASHFLOW LoadFactor"/>
      <sheetName val="CASHFLOW SRMC"/>
      <sheetName val="CASHFLOW strike price"/>
      <sheetName val="CASHFLOW Income"/>
      <sheetName val="CASHFLOW Profit"/>
      <sheetName val="CASHFLOW Spread"/>
      <sheetName val="MarginalEmissions curve"/>
      <sheetName val="Marginal emission factors"/>
      <sheetName val="Generation"/>
      <sheetName val="CapacityMechanism"/>
      <sheetName val="CM Payments"/>
      <sheetName val="CMcapacityProcured"/>
      <sheetName val="RenewableSplitGeneration"/>
      <sheetName val="RetirementSummary"/>
      <sheetName val="CASHFLOW Capacity 2"/>
      <sheetName val="Plant commissioning sum"/>
      <sheetName val="CASHFLOW Wholesale income"/>
      <sheetName val="CASHFLOW No. of starts"/>
      <sheetName val="CASHFLOW SRMC Power Export"/>
      <sheetName val="CASHFLOW SRMC Heat Onsite"/>
      <sheetName val="CASHFLOW SRMC Power Onsite"/>
      <sheetName val="CASHFLOW Operational hours"/>
      <sheetName val="CASHFLOW Operational hours2"/>
      <sheetName val="CASHFLOW Operational hours3"/>
      <sheetName val="Wholesale curve - annual"/>
      <sheetName val="EEUdata"/>
      <sheetName val="SC - Generation"/>
      <sheetName val="SC - Construction"/>
      <sheetName val="SC - Financing Cost"/>
      <sheetName val="EEU"/>
      <sheetName val="LOLE"/>
      <sheetName val="EFC Data"/>
      <sheetName val="System cost"/>
      <sheetName val="Retail prices"/>
      <sheetName val="LOLEdata"/>
      <sheetName val="PolicyCostsByTech"/>
      <sheetName val="SC - Cap Mech"/>
      <sheetName val="SC - Ancillary"/>
      <sheetName val="Investor decisions"/>
      <sheetName val="DDM Input sheets&gt;&gt;"/>
      <sheetName val="Technology Assumptions"/>
      <sheetName val="VIU assumptions"/>
      <sheetName val="Carbon Price Floor"/>
      <sheetName val="Strike prices"/>
      <sheetName val="Capacity mechanism"/>
      <sheetName val="Existing Policies"/>
      <sheetName val="Heat revenues"/>
      <sheetName val="Existing Plant"/>
      <sheetName val="Demand Projections"/>
      <sheetName val="New Plant"/>
      <sheetName val="Autogeneration"/>
      <sheetName val="Upgrades"/>
      <sheetName val="Model Settings"/>
      <sheetName val="CfD Network losses adjustment"/>
      <sheetName val="CfD Results"/>
      <sheetName val="BSUoS Settings"/>
      <sheetName val="TNUoS Settings"/>
      <sheetName val="CBA control"/>
      <sheetName val="Future plant summary"/>
      <sheetName val="Curtailed output"/>
      <sheetName val="Unrestricted hours"/>
      <sheetName val="CASHFLOW LimRunHours"/>
      <sheetName val="WSI Fuel"/>
      <sheetName val="WSI Carbon"/>
      <sheetName val="WSI Variable Opex"/>
      <sheetName val="WSI Interconnection"/>
      <sheetName val="WSI Capex"/>
      <sheetName val="WSI Fixed Opex"/>
      <sheetName val="WSI Unserved Energy"/>
      <sheetName val="WSI System Inertia"/>
      <sheetName val="WSI Spinning Reserve"/>
      <sheetName val="WSI Energy Balancing"/>
      <sheetName val="Res - HeadroomCost"/>
      <sheetName val="Res - HeadroomCurtailment"/>
      <sheetName val="Res - FootroomCost"/>
      <sheetName val="Res - FootroomCurtailment"/>
      <sheetName val="Res - InertiaCost"/>
      <sheetName val="Res - InertiaCurtailment"/>
      <sheetName val="Fuel-Headroom"/>
      <sheetName val="VOM-Headroom"/>
      <sheetName val="Carbon-Headroom"/>
      <sheetName val="Fuel-Footroom"/>
      <sheetName val="VOM-Footroom"/>
      <sheetName val="Carbon-Footroom"/>
      <sheetName val="Fuel-Inertia"/>
      <sheetName val="VOM-Inertia"/>
      <sheetName val="Carbon-Inertia"/>
      <sheetName val="CASHFLOW Start costs"/>
      <sheetName val="CASHFLOW TNuOS"/>
      <sheetName val="CASHFLOW Bal generation"/>
      <sheetName val="CASHFLOW Bal profit"/>
      <sheetName val="WSI MI Balancing profits"/>
      <sheetName val="WSI MI Reserve profits"/>
      <sheetName val="WSI Gen Pre Res Fuel"/>
      <sheetName val="WSI Gen Pre Res VOM"/>
      <sheetName val="WSI Gen Pre Res Carbon"/>
      <sheetName val="WSI Cap Ad Capex"/>
      <sheetName val="WSI Cap Ad Opex"/>
      <sheetName val="WSI Inertia Fuel"/>
      <sheetName val="WSI Inertia VOM"/>
      <sheetName val="WSI Inertia Carbon"/>
      <sheetName val="WSI Inertia Cost"/>
      <sheetName val="WSI Inertia Curtailment"/>
      <sheetName val="WSI Inertia Profits"/>
      <sheetName val="WSI Bal Fuel"/>
      <sheetName val="WSI Bal VOM"/>
      <sheetName val="WSI Bal Carbon"/>
      <sheetName val="WSI Bal Cost"/>
      <sheetName val="WSI Bal Profits"/>
      <sheetName val="WSI Bal Generation"/>
      <sheetName val="WSI Bal Gen up"/>
      <sheetName val="WSI Bal Gen down"/>
      <sheetName val="WSI Headroom Fuel"/>
      <sheetName val="WSI Headroom VOM"/>
      <sheetName val="WSI Headroom Carbon"/>
      <sheetName val="WSI Headroom Cost"/>
      <sheetName val="WSI Headroom Curtailment"/>
      <sheetName val="WSI Headroom Profits"/>
      <sheetName val="WSI Footroom Fuel"/>
      <sheetName val="WSI Footroom VOM"/>
      <sheetName val="WSI Footroom Carbon"/>
      <sheetName val="WSI Footroom Cost"/>
      <sheetName val="WSI Footroom Curtailment"/>
      <sheetName val="WSI Footroom Profits"/>
      <sheetName val="WSI BSUoS Cost"/>
      <sheetName val="WSI MI Disp Gen Fuel"/>
      <sheetName val="WSI MI Disp Gen VOM"/>
      <sheetName val="WSI MI Disp Gen Carbon"/>
      <sheetName val="WSI MI Cap Ad Capex"/>
      <sheetName val="WSI MI Cap Ad Opex"/>
      <sheetName val="WSI MI Inertia Fuel"/>
      <sheetName val="WSI MI Inertia VOM"/>
      <sheetName val="WSI MI Inertia Carbon"/>
      <sheetName val="WSI MI Bal Fuel"/>
      <sheetName val="WSI MI Bal VOM"/>
      <sheetName val="WSI MI Bal Carbon"/>
      <sheetName val="WSI MI Headroom Fuel"/>
      <sheetName val="WSI MI Headroom VOM"/>
      <sheetName val="WSI MI Headroom Carbon"/>
      <sheetName val="WSI MI Footroom Fuel"/>
      <sheetName val="WSI MI Footroom VOM"/>
      <sheetName val="WSI MI Footroom Carbon"/>
      <sheetName val="WSI MI Network Cost"/>
      <sheetName val="WSI MI EFC"/>
      <sheetName val="WSI MI Generation Fuel"/>
      <sheetName val="WSI MI Generation VOM"/>
      <sheetName val="WSI MI Generation Carbon"/>
      <sheetName val="WSI MI Generation "/>
      <sheetName val="WSI MI TO Cap Ad Capex"/>
      <sheetName val="WSI MI TO Cap Ad Opex"/>
      <sheetName val="WSI MI TO Inertia Fuel"/>
      <sheetName val="WSI MI TO Inertia VOM"/>
      <sheetName val="WSI MI TO Inertia Carbon"/>
      <sheetName val="WSI MI TO Bal Fuel"/>
      <sheetName val="WSI MI TO Bal VOM"/>
      <sheetName val="WSI MI TO Bal Carbon"/>
      <sheetName val="WSI MI TO Headroom Fuel"/>
      <sheetName val="WSI MI TO Headroom VOM"/>
      <sheetName val="WSI MI TO Headroom Carbon"/>
      <sheetName val="WSI MI TO Footroom Fuel"/>
      <sheetName val="WSI MI TO Footroom VOM"/>
      <sheetName val="WSI MI TO Footroom Carbon"/>
      <sheetName val="WSI MI TO DUoS Cost"/>
      <sheetName val="CASHFLOW Bid SRMC"/>
      <sheetName val="CASHFLOW Gen Income"/>
      <sheetName val="CASHFLOW Gen Demand"/>
      <sheetName val="CASHFLOW DUoS"/>
      <sheetName val="CASHFLOW BSUoS"/>
      <sheetName val="CASHFLOW Reserve profit"/>
      <sheetName val="WSI Distribution Costs"/>
      <sheetName val="WSI Bal Cost up"/>
      <sheetName val="WSI Bal Cost down"/>
      <sheetName val="CMineligibleCapacityProcured"/>
      <sheetName val="WSI Summary"/>
      <sheetName val="Policy inc no res"/>
      <sheetName val="WSI Bal CO2 emissions"/>
      <sheetName val="CASHFLOW Pol. income No Res."/>
      <sheetName val="PolicyCosts No Reserve"/>
      <sheetName val="PolicyCostsByTechNoRes"/>
      <sheetName val="CASHFLOW Ancillary"/>
      <sheetName val="CASHFLOW Headroom income"/>
      <sheetName val="CASHFLOW Footroom income"/>
      <sheetName val="CASHFLOW Inertia income"/>
      <sheetName val="CASHFLOW Balancing income"/>
      <sheetName val="CASHFLOW Loc Balancing income"/>
      <sheetName val="CASHFLOW Fixed costs"/>
      <sheetName val="CASHFLOW Carbon costs"/>
      <sheetName val="CASHFLOW Variable costs"/>
      <sheetName val="CASHFLOW Fuel"/>
      <sheetName val="CASHFLOW Non Fuel"/>
      <sheetName val="CASHFLOW Loc Bal profit"/>
      <sheetName val="CASHFLOW Loc Bal generation"/>
      <sheetName val="CASHFLOW Gen Costs No Bal"/>
      <sheetName val="CASHFLOW Gen Income No Bal"/>
      <sheetName val="CASHFLOW Gen Demand No Bal"/>
      <sheetName val="CASHFLOW Gen Costs No Res"/>
      <sheetName val="CASHFLOW Gen Income No Res"/>
      <sheetName val="CASHFLOW Gen Demand No Res"/>
      <sheetName val="PolicyCostsNoRes"/>
      <sheetName val="Distribution cost savings"/>
      <sheetName val="Generation No Balancing"/>
      <sheetName val="Generation No Reserve"/>
      <sheetName val="MaxCapacity"/>
      <sheetName val="DeratedCapacity"/>
      <sheetName val="CO2 no balancing"/>
      <sheetName val="CO2 no reserve"/>
      <sheetName val="WSI Loc Bal Fuel"/>
      <sheetName val="WSI Loc Bal VOM"/>
      <sheetName val="WSI Loc Bal Carbon"/>
      <sheetName val="WSI Loc Bal Cost"/>
      <sheetName val="WSI Loc Bal Profits"/>
      <sheetName val="WSI Loc Bal Generation"/>
      <sheetName val="WSI Loc Bal Gen up"/>
      <sheetName val="WSI Loc Bal Gen down"/>
      <sheetName val="WSI Loc Bal Cost up"/>
      <sheetName val="WSI Loc Bal Cost down"/>
      <sheetName val="WSI Loc Bal CO2 emissions"/>
      <sheetName val="CMBidsT1"/>
      <sheetName val="Interconnection Loc Bal"/>
      <sheetName val="Loc Bal summary"/>
      <sheetName val="Transmission lines"/>
      <sheetName val="Generation_Group"/>
      <sheetName val="Generation No Balancing_Group"/>
      <sheetName val="Generation No Reserve_Group"/>
      <sheetName val="WSI MI Balancing profits_Group"/>
      <sheetName val="WSI MI Reserve profits_Group"/>
      <sheetName val="OperatingCapacity_Group"/>
      <sheetName val="InstalledCapacity_Group"/>
      <sheetName val="MaxCapacity_Group"/>
      <sheetName val="DeratedCapacity_Group"/>
      <sheetName val="IRRs_Group"/>
      <sheetName val="PolicyCostsByTech_Group"/>
      <sheetName val="PolicyCostsByTechNoRes_Group"/>
      <sheetName val="Costs_Group"/>
      <sheetName val="CO2_Group"/>
      <sheetName val="CO2 no balancing_Group"/>
      <sheetName val="CO2 no reserve_Group"/>
      <sheetName val="Reserve Payments_Group"/>
      <sheetName val="CM Payments_Group"/>
      <sheetName val="Curtailed Output_Group"/>
      <sheetName val="SC - Generation_Group"/>
      <sheetName val="SC - Construction_Group"/>
      <sheetName val="SC - Cap Mech_Group"/>
      <sheetName val="SC - Ancillary_Group"/>
      <sheetName val="SC - Financing Cost_Group"/>
    </sheetNames>
    <sheetDataSet>
      <sheetData sheetId="26">
        <row r="16">
          <cell r="I16">
            <v>1000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un information"/>
      <sheetName val="Units"/>
      <sheetName val="Sheet Index"/>
      <sheetName val="Version control"/>
      <sheetName val="Detailed Summary"/>
      <sheetName val="DECC Summary"/>
      <sheetName val="WSI CBA inputs"/>
      <sheetName val="Baseline results"/>
      <sheetName val="Outputs for EEP Control Tool"/>
      <sheetName val="UEP Summary"/>
      <sheetName val="NI Summary (UEP)"/>
      <sheetName val="Backcasting"/>
      <sheetName val="Whole System Costs Analysis&gt;&gt;"/>
      <sheetName val="WSI totals by technology &gt;&gt;&gt;"/>
      <sheetName val="WSI totals - tech differences"/>
      <sheetName val="WSI totals - tech"/>
      <sheetName val="WSI totals - tech ref case"/>
      <sheetName val="WSI totals by tech group &gt;&gt;&gt;"/>
      <sheetName val="WSI totals - tech group diff"/>
      <sheetName val="WSI totals - tech group"/>
      <sheetName val="WSI totals - tech group ref"/>
      <sheetName val="WSI Marginal Impacts &gt;&gt;"/>
      <sheetName val="WSI - MI Summary 1"/>
      <sheetName val="WSI - MI Summary 2"/>
      <sheetName val="WSI - MI Summary 3"/>
      <sheetName val="Marginal Impacts Plant Settings"/>
      <sheetName val="Constants"/>
      <sheetName val="CMbids"/>
      <sheetName val="Lists"/>
      <sheetName val="NI model"/>
      <sheetName val="NI Interconnectors"/>
      <sheetName val="Prices, UE, Fuel, Demand, Heat"/>
      <sheetName val="FIDeR"/>
      <sheetName val="CfD Allocation"/>
      <sheetName val="CfD Pot 2 2020s"/>
      <sheetName val="Onshore 2019"/>
      <sheetName val="HPC"/>
      <sheetName val="CCS Demos"/>
      <sheetName val="Plant generation"/>
      <sheetName val="Pipeline plant"/>
      <sheetName val="Investor decision analysis"/>
      <sheetName val="Clearance rates"/>
      <sheetName val="Missed Clearance rates"/>
      <sheetName val="Capacity Changes"/>
      <sheetName val="Named plant closures"/>
      <sheetName val="Individual Plant Data"/>
      <sheetName val="SRMC summary"/>
      <sheetName val="Duration Curves"/>
      <sheetName val="Intra day summary"/>
      <sheetName val="NI Summary"/>
      <sheetName val="CBA sheets&gt;&gt;"/>
      <sheetName val="NI CBA"/>
      <sheetName val="Hurdle rates"/>
      <sheetName val="SONI to NG_NI"/>
      <sheetName val="Summary"/>
      <sheetName val="Non-modelled balancing costs"/>
      <sheetName val="BSUoS Costs Old"/>
      <sheetName val="TNUoS charges"/>
      <sheetName val="Spatial Split"/>
      <sheetName val="Fuel Price Summary"/>
      <sheetName val="DDM Sheets&gt;&gt;"/>
      <sheetName val="OperatingCapacity"/>
      <sheetName val="Fuel"/>
      <sheetName val="IRRs"/>
      <sheetName val="InstalledCapacity"/>
      <sheetName val="CO2"/>
      <sheetName val="Prices"/>
      <sheetName val="Costs"/>
      <sheetName val="Demand"/>
      <sheetName val="Carbon Price"/>
      <sheetName val="Fuel Prices"/>
      <sheetName val="Spreads"/>
      <sheetName val="DeratedCapacities"/>
      <sheetName val="CASHFLOW IRRS"/>
      <sheetName val="DemandExtreme"/>
      <sheetName val="CASHFLOW generation"/>
      <sheetName val="CASHFLOW Capacity"/>
      <sheetName val="CASHFLOW CM payments"/>
      <sheetName val="PolicyCosts"/>
      <sheetName val="Load curve"/>
      <sheetName val="Wholesale curve"/>
      <sheetName val="SystemSRMC curve"/>
      <sheetName val="IntraDayGeneration"/>
      <sheetName val="Upgrade report"/>
      <sheetName val="Reserve payments"/>
      <sheetName val="CASHFLOW Policy income"/>
      <sheetName val="CASHFLOW Max capacity"/>
      <sheetName val="CASHFLOW LoadFactor"/>
      <sheetName val="CASHFLOW SRMC"/>
      <sheetName val="CASHFLOW strike price"/>
      <sheetName val="CASHFLOW Income"/>
      <sheetName val="CASHFLOW Profit"/>
      <sheetName val="CASHFLOW Spread"/>
      <sheetName val="MarginalEmissions curve"/>
      <sheetName val="Marginal emission factors"/>
      <sheetName val="Generation"/>
      <sheetName val="CapacityMechanism"/>
      <sheetName val="CM Payments"/>
      <sheetName val="CMcapacityProcured"/>
      <sheetName val="RenewableSplitGeneration"/>
      <sheetName val="RetirementSummary"/>
      <sheetName val="CASHFLOW Capacity 2"/>
      <sheetName val="Plant commissioning sum"/>
      <sheetName val="CASHFLOW Wholesale income"/>
      <sheetName val="CASHFLOW No. of starts"/>
      <sheetName val="CASHFLOW SRMC Power Export"/>
      <sheetName val="CASHFLOW SRMC Heat Onsite"/>
      <sheetName val="CASHFLOW SRMC Power Onsite"/>
      <sheetName val="CASHFLOW Operational hours"/>
      <sheetName val="CASHFLOW Operational hours2"/>
      <sheetName val="CASHFLOW Operational hours3"/>
      <sheetName val="Wholesale curve - annual"/>
      <sheetName val="EEUdata"/>
      <sheetName val="SC - Generation"/>
      <sheetName val="SC - Construction"/>
      <sheetName val="SC - Financing Cost"/>
      <sheetName val="EEU"/>
      <sheetName val="LOLE"/>
      <sheetName val="EFC Data"/>
      <sheetName val="System cost"/>
      <sheetName val="Retail prices"/>
      <sheetName val="LOLEdata"/>
      <sheetName val="PolicyCostsByTech"/>
      <sheetName val="SC - Cap Mech"/>
      <sheetName val="SC - Ancillary"/>
      <sheetName val="Investor decisions"/>
      <sheetName val="DDM Input sheets&gt;&gt;"/>
      <sheetName val="Technology Assumptions"/>
      <sheetName val="VIU assumptions"/>
      <sheetName val="Carbon Price Floor"/>
      <sheetName val="Strike prices"/>
      <sheetName val="Capacity mechanism"/>
      <sheetName val="Existing Policies"/>
      <sheetName val="Heat revenues"/>
      <sheetName val="Existing Plant"/>
      <sheetName val="Demand Projections"/>
      <sheetName val="New Plant"/>
      <sheetName val="Autogeneration"/>
      <sheetName val="Upgrades"/>
      <sheetName val="Model Settings"/>
      <sheetName val="CfD Network losses adjustment"/>
      <sheetName val="CfD Results"/>
      <sheetName val="BSUoS Settings"/>
      <sheetName val="TNUoS Settings"/>
      <sheetName val="CBA control"/>
      <sheetName val="Future plant summary"/>
      <sheetName val="Curtailed output"/>
      <sheetName val="Unrestricted hours"/>
      <sheetName val="CASHFLOW LimRunHours"/>
      <sheetName val="WSI Fuel"/>
      <sheetName val="WSI Carbon"/>
      <sheetName val="WSI Variable Opex"/>
      <sheetName val="WSI Interconnection"/>
      <sheetName val="WSI Capex"/>
      <sheetName val="WSI Fixed Opex"/>
      <sheetName val="WSI Unserved Energy"/>
      <sheetName val="WSI System Inertia"/>
      <sheetName val="WSI Spinning Reserve"/>
      <sheetName val="WSI Energy Balancing"/>
      <sheetName val="Res - HeadroomCost"/>
      <sheetName val="Res - HeadroomCurtailment"/>
      <sheetName val="Res - FootroomCost"/>
      <sheetName val="Res - FootroomCurtailment"/>
      <sheetName val="Res - InertiaCost"/>
      <sheetName val="Res - InertiaCurtailment"/>
      <sheetName val="Fuel-Headroom"/>
      <sheetName val="VOM-Headroom"/>
      <sheetName val="Carbon-Headroom"/>
      <sheetName val="Fuel-Footroom"/>
      <sheetName val="VOM-Footroom"/>
      <sheetName val="Carbon-Footroom"/>
      <sheetName val="Fuel-Inertia"/>
      <sheetName val="VOM-Inertia"/>
      <sheetName val="Carbon-Inertia"/>
      <sheetName val="CASHFLOW Start costs"/>
      <sheetName val="CASHFLOW TNuOS"/>
      <sheetName val="CASHFLOW Bal generation"/>
      <sheetName val="CASHFLOW Bal profit"/>
      <sheetName val="WSI MI Balancing profits"/>
      <sheetName val="WSI MI Reserve profits"/>
      <sheetName val="WSI Gen Pre Res Fuel"/>
      <sheetName val="WSI Gen Pre Res VOM"/>
      <sheetName val="WSI Gen Pre Res Carbon"/>
      <sheetName val="WSI Cap Ad Capex"/>
      <sheetName val="WSI Cap Ad Opex"/>
      <sheetName val="WSI Inertia Fuel"/>
      <sheetName val="WSI Inertia VOM"/>
      <sheetName val="WSI Inertia Carbon"/>
      <sheetName val="WSI Inertia Cost"/>
      <sheetName val="WSI Inertia Curtailment"/>
      <sheetName val="WSI Inertia Profits"/>
      <sheetName val="WSI Bal Fuel"/>
      <sheetName val="WSI Bal VOM"/>
      <sheetName val="WSI Bal Carbon"/>
      <sheetName val="WSI Bal Cost"/>
      <sheetName val="WSI Bal Profits"/>
      <sheetName val="WSI Bal Generation"/>
      <sheetName val="WSI Bal Gen up"/>
      <sheetName val="WSI Bal Gen down"/>
      <sheetName val="WSI Headroom Fuel"/>
      <sheetName val="WSI Headroom VOM"/>
      <sheetName val="WSI Headroom Carbon"/>
      <sheetName val="WSI Headroom Cost"/>
      <sheetName val="WSI Headroom Curtailment"/>
      <sheetName val="WSI Headroom Profits"/>
      <sheetName val="WSI Footroom Fuel"/>
      <sheetName val="WSI Footroom VOM"/>
      <sheetName val="WSI Footroom Carbon"/>
      <sheetName val="WSI Footroom Cost"/>
      <sheetName val="WSI Footroom Curtailment"/>
      <sheetName val="WSI Footroom Profits"/>
      <sheetName val="WSI BSUoS Cost"/>
      <sheetName val="WSI MI Disp Gen Fuel"/>
      <sheetName val="WSI MI Disp Gen VOM"/>
      <sheetName val="WSI MI Disp Gen Carbon"/>
      <sheetName val="WSI MI Cap Ad Capex"/>
      <sheetName val="WSI MI Cap Ad Opex"/>
      <sheetName val="WSI MI Inertia Fuel"/>
      <sheetName val="WSI MI Inertia VOM"/>
      <sheetName val="WSI MI Inertia Carbon"/>
      <sheetName val="WSI MI Bal Fuel"/>
      <sheetName val="WSI MI Bal VOM"/>
      <sheetName val="WSI MI Bal Carbon"/>
      <sheetName val="WSI MI Headroom Fuel"/>
      <sheetName val="WSI MI Headroom VOM"/>
      <sheetName val="WSI MI Headroom Carbon"/>
      <sheetName val="WSI MI Footroom Fuel"/>
      <sheetName val="WSI MI Footroom VOM"/>
      <sheetName val="WSI MI Footroom Carbon"/>
      <sheetName val="WSI MI Network Cost"/>
      <sheetName val="WSI MI EFC"/>
      <sheetName val="WSI MI Generation Fuel"/>
      <sheetName val="WSI MI Generation VOM"/>
      <sheetName val="WSI MI Generation Carbon"/>
      <sheetName val="WSI MI Generation "/>
      <sheetName val="WSI MI TO Cap Ad Capex"/>
      <sheetName val="WSI MI TO Cap Ad Opex"/>
      <sheetName val="WSI MI TO Inertia Fuel"/>
      <sheetName val="WSI MI TO Inertia VOM"/>
      <sheetName val="WSI MI TO Inertia Carbon"/>
      <sheetName val="WSI MI TO Bal Fuel"/>
      <sheetName val="WSI MI TO Bal VOM"/>
      <sheetName val="WSI MI TO Bal Carbon"/>
      <sheetName val="WSI MI TO Headroom Fuel"/>
      <sheetName val="WSI MI TO Headroom VOM"/>
      <sheetName val="WSI MI TO Headroom Carbon"/>
      <sheetName val="WSI MI TO Footroom Fuel"/>
      <sheetName val="WSI MI TO Footroom VOM"/>
      <sheetName val="WSI MI TO Footroom Carbon"/>
      <sheetName val="WSI MI TO DUoS Cost"/>
      <sheetName val="CASHFLOW Bid SRMC"/>
      <sheetName val="CASHFLOW Gen Income"/>
      <sheetName val="CASHFLOW Gen Demand"/>
      <sheetName val="CASHFLOW DUoS"/>
      <sheetName val="CASHFLOW BSUoS"/>
      <sheetName val="CASHFLOW Reserve profit"/>
      <sheetName val="WSI Distribution Costs"/>
      <sheetName val="WSI Bal Cost up"/>
      <sheetName val="WSI Bal Cost down"/>
      <sheetName val="CMineligibleCapacityProcured"/>
      <sheetName val="WSI Summary"/>
      <sheetName val="Policy inc no res"/>
      <sheetName val="WSI Bal CO2 emissions"/>
      <sheetName val="CASHFLOW Pol. income No Res."/>
      <sheetName val="PolicyCosts No Reserve"/>
      <sheetName val="PolicyCostsByTechNoRes"/>
      <sheetName val="CASHFLOW Ancillary"/>
      <sheetName val="CASHFLOW Headroom income"/>
      <sheetName val="CASHFLOW Footroom income"/>
      <sheetName val="CASHFLOW Inertia income"/>
      <sheetName val="CASHFLOW Balancing income"/>
      <sheetName val="CASHFLOW Loc Balancing income"/>
      <sheetName val="CASHFLOW Fixed costs"/>
      <sheetName val="CASHFLOW Carbon costs"/>
      <sheetName val="CASHFLOW Variable costs"/>
      <sheetName val="CASHFLOW Fuel"/>
      <sheetName val="CASHFLOW Non Fuel"/>
      <sheetName val="CASHFLOW Loc Bal profit"/>
      <sheetName val="CASHFLOW Loc Bal generation"/>
      <sheetName val="CASHFLOW Gen Costs No Bal"/>
      <sheetName val="CASHFLOW Gen Income No Bal"/>
      <sheetName val="CASHFLOW Gen Demand No Bal"/>
      <sheetName val="CASHFLOW Gen Costs No Res"/>
      <sheetName val="CASHFLOW Gen Income No Res"/>
      <sheetName val="CASHFLOW Gen Demand No Res"/>
      <sheetName val="PolicyCostsNoRes"/>
      <sheetName val="Distribution cost savings"/>
      <sheetName val="Generation No Balancing"/>
      <sheetName val="Generation No Reserve"/>
      <sheetName val="MaxCapacity"/>
      <sheetName val="DeratedCapacity"/>
      <sheetName val="CO2 no balancing"/>
      <sheetName val="CO2 no reserve"/>
      <sheetName val="WSI Loc Bal Fuel"/>
      <sheetName val="WSI Loc Bal VOM"/>
      <sheetName val="WSI Loc Bal Carbon"/>
      <sheetName val="WSI Loc Bal Cost"/>
      <sheetName val="WSI Loc Bal Profits"/>
      <sheetName val="WSI Loc Bal Generation"/>
      <sheetName val="WSI Loc Bal Gen up"/>
      <sheetName val="WSI Loc Bal Gen down"/>
      <sheetName val="WSI Loc Bal Cost up"/>
      <sheetName val="WSI Loc Bal Cost down"/>
      <sheetName val="WSI Loc Bal CO2 emissions"/>
      <sheetName val="CMBidsT1"/>
      <sheetName val="Interconnection Loc Bal"/>
      <sheetName val="Loc Bal summary"/>
      <sheetName val="Transmission lines"/>
      <sheetName val="Generation_Group"/>
      <sheetName val="Generation No Balancing_Group"/>
      <sheetName val="Generation No Reserve_Group"/>
      <sheetName val="WSI MI Balancing profits_Group"/>
      <sheetName val="WSI MI Reserve profits_Group"/>
      <sheetName val="OperatingCapacity_Group"/>
      <sheetName val="InstalledCapacity_Group"/>
      <sheetName val="MaxCapacity_Group"/>
      <sheetName val="DeratedCapacity_Group"/>
      <sheetName val="IRRs_Group"/>
      <sheetName val="PolicyCostsByTech_Group"/>
      <sheetName val="PolicyCostsByTechNoRes_Group"/>
      <sheetName val="Costs_Group"/>
      <sheetName val="CO2_Group"/>
      <sheetName val="CO2 no balancing_Group"/>
      <sheetName val="CO2 no reserve_Group"/>
      <sheetName val="Reserve Payments_Group"/>
      <sheetName val="CM Payments_Group"/>
      <sheetName val="Curtailed Output_Group"/>
      <sheetName val="SC - Generation_Group"/>
      <sheetName val="SC - Construction_Group"/>
      <sheetName val="SC - Cap Mech_Group"/>
      <sheetName val="SC - Ancillary_Group"/>
      <sheetName val="SC - Financing Cost_Group"/>
    </sheetNames>
    <sheetDataSet>
      <sheetData sheetId="26">
        <row r="16">
          <cell r="I16">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E29"/>
  <sheetViews>
    <sheetView showGridLines="0" tabSelected="1" zoomScalePageLayoutView="0" workbookViewId="0" topLeftCell="A1">
      <selection activeCell="B3" sqref="B3"/>
    </sheetView>
  </sheetViews>
  <sheetFormatPr defaultColWidth="9.140625" defaultRowHeight="15"/>
  <cols>
    <col min="1" max="1" width="25.57421875" style="8" customWidth="1"/>
    <col min="2" max="2" width="14.421875" style="8" bestFit="1" customWidth="1"/>
    <col min="3" max="16384" width="8.8515625" style="8" customWidth="1"/>
  </cols>
  <sheetData>
    <row r="2" ht="14.25"/>
    <row r="3" spans="2:5" ht="15.75">
      <c r="B3" s="1" t="s">
        <v>134</v>
      </c>
      <c r="E3" s="1"/>
    </row>
    <row r="4" ht="15">
      <c r="B4" s="11" t="s">
        <v>163</v>
      </c>
    </row>
    <row r="5" ht="14.25"/>
    <row r="6" spans="2:3" ht="15">
      <c r="B6" s="2" t="s">
        <v>52</v>
      </c>
      <c r="C6" s="2" t="s">
        <v>53</v>
      </c>
    </row>
    <row r="10" spans="1:2" ht="13.5">
      <c r="A10" s="3" t="s">
        <v>50</v>
      </c>
      <c r="B10" s="3"/>
    </row>
    <row r="11" ht="13.5">
      <c r="B11" s="8" t="s">
        <v>51</v>
      </c>
    </row>
    <row r="13" ht="19.5" customHeight="1">
      <c r="B13" s="4" t="s">
        <v>153</v>
      </c>
    </row>
    <row r="14" spans="3:5" ht="14.25" customHeight="1">
      <c r="C14" s="6" t="str">
        <f>HYPERLINK("#'Table 2.1'!a1","Table 2.1: Performance against carbon budgets")</f>
        <v>Table 2.1: Performance against carbon budgets</v>
      </c>
      <c r="D14" s="117"/>
      <c r="E14" s="6"/>
    </row>
    <row r="15" spans="3:5" ht="14.25" customHeight="1">
      <c r="C15" s="6" t="str">
        <f>HYPERLINK("#'Table 3.1'!a1","Table 3.1: Non-traded GHG emissions savings from policies")</f>
        <v>Table 3.1: Non-traded GHG emissions savings from policies</v>
      </c>
      <c r="D15" s="117"/>
      <c r="E15" s="6"/>
    </row>
    <row r="16" spans="3:5" ht="14.25" customHeight="1">
      <c r="C16" s="6" t="str">
        <f>HYPERLINK("#'Table 6.1'!a1","Table 6.1: Categorisation of parameters and variables considered")</f>
        <v>Table 6.1: Categorisation of parameters and variables considered</v>
      </c>
      <c r="D16" s="117"/>
      <c r="E16" s="6"/>
    </row>
    <row r="17" spans="3:5" ht="14.25" customHeight="1">
      <c r="C17" s="6" t="str">
        <f>HYPERLINK("#'Table 6.2'!a1","Table 6.2: Net Carbon Account for the fourth carbon budget period: uncertainty ranges by category")</f>
        <v>Table 6.2: Net Carbon Account for the fourth carbon budget period: uncertainty ranges by category</v>
      </c>
      <c r="D17" s="117"/>
      <c r="E17" s="6"/>
    </row>
    <row r="18" ht="14.25" customHeight="1">
      <c r="B18" s="5"/>
    </row>
    <row r="19" ht="14.25" customHeight="1">
      <c r="B19" s="5"/>
    </row>
    <row r="20" spans="2:3" ht="19.5" customHeight="1">
      <c r="B20" s="98" t="s">
        <v>126</v>
      </c>
      <c r="C20" s="7"/>
    </row>
    <row r="21" spans="2:3" ht="19.5" customHeight="1">
      <c r="B21" s="121" t="s">
        <v>175</v>
      </c>
      <c r="C21" s="7"/>
    </row>
    <row r="22" spans="2:3" ht="13.5">
      <c r="B22" s="117"/>
      <c r="C22" s="6" t="str">
        <f>HYPERLINK("#'2016_Table 2.1'!a1","Table 2016_2.1: Actual and projected performance against carbon budgets")</f>
        <v>Table 2016_2.1: Actual and projected performance against carbon budgets</v>
      </c>
    </row>
    <row r="23" spans="2:3" ht="13.5">
      <c r="B23" s="117"/>
      <c r="C23" s="6" t="str">
        <f>HYPERLINK("#'Table 2014_2.3'!a1","Table 2014_2.3: GHG emissions by EEP economy sector")</f>
        <v>Table 2014_2.3: GHG emissions by EEP economy sector</v>
      </c>
    </row>
    <row r="24" spans="2:3" ht="13.5">
      <c r="B24" s="117"/>
      <c r="C24" s="6" t="str">
        <f>HYPERLINK("#'Table_2014_2.4'!a1","Table 2014_2.4: Changes in emissions by EEP economy sector since the last edition")</f>
        <v>Table 2014_2.4: Changes in emissions by EEP economy sector since the last edition</v>
      </c>
    </row>
    <row r="25" spans="2:3" ht="13.5">
      <c r="B25" s="117"/>
      <c r="C25" s="6" t="str">
        <f>HYPERLINK("#'Table 2014_3.2'!a1","Table 2014_3.2: Uncertainty in territorial emissions")</f>
        <v>Table 2014_3.2: Uncertainty in territorial emissions</v>
      </c>
    </row>
    <row r="26" spans="2:3" ht="13.5">
      <c r="B26" s="117"/>
      <c r="C26" s="6" t="str">
        <f>HYPERLINK("#'Table 2014_5.1'!a1","Table 2014_5.1: Energy demand by EEP final user sector  and fuel")</f>
        <v>Table 2014_5.1: Energy demand by EEP final user sector  and fuel</v>
      </c>
    </row>
    <row r="27" spans="2:3" ht="13.5">
      <c r="B27" s="117"/>
      <c r="C27" s="6" t="str">
        <f>HYPERLINK("#'Table 2014_5.2'!a1","Table 2014_5.2: Change in projected final energy use by fuel since last year")</f>
        <v>Table 2014_5.2: Change in projected final energy use by fuel since last year</v>
      </c>
    </row>
    <row r="28" ht="13.5">
      <c r="C28" s="6" t="str">
        <f>HYPERLINK("#'Table 2014_5.3'!a1","Table 2014_5.3: Change in projected final energy use by EEP economy sector since last year")</f>
        <v>Table 2014_5.3: Change in projected final energy use by EEP economy sector since last year</v>
      </c>
    </row>
    <row r="29" ht="15">
      <c r="D29" s="5"/>
    </row>
  </sheetData>
  <sheetProtection/>
  <printOptions/>
  <pageMargins left="0.7" right="0.7" top="0.75" bottom="0.75" header="0.3" footer="0.3"/>
  <pageSetup fitToHeight="0" horizontalDpi="600" verticalDpi="600" orientation="landscape" paperSize="9" r:id="rId2"/>
  <headerFooter>
    <oddHeader>&amp;CFile: &amp;F
Sheet: &amp;A&amp;RPage: &amp;P</oddHeader>
    <oddFooter>&amp;C&amp;D &amp;T by Central Modelling Hub, DECC</oddFooter>
  </headerFooter>
  <drawing r:id="rId1"/>
</worksheet>
</file>

<file path=xl/worksheets/sheet10.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A1" sqref="A1"/>
    </sheetView>
  </sheetViews>
  <sheetFormatPr defaultColWidth="9.140625" defaultRowHeight="15"/>
  <cols>
    <col min="1" max="1" width="8.8515625" style="8" customWidth="1"/>
    <col min="2" max="2" width="24.57421875" style="8" customWidth="1"/>
    <col min="3" max="3" width="41.28125" style="8" customWidth="1"/>
    <col min="4" max="6" width="12.7109375" style="8" customWidth="1"/>
    <col min="7" max="7" width="12.421875" style="8" customWidth="1"/>
    <col min="8" max="10" width="8.8515625" style="8" customWidth="1"/>
    <col min="11" max="16384" width="8.8515625" style="8" customWidth="1"/>
  </cols>
  <sheetData>
    <row r="2" spans="2:8" ht="15">
      <c r="B2" s="7" t="s">
        <v>31</v>
      </c>
      <c r="H2" s="11"/>
    </row>
    <row r="3" spans="2:8" ht="13.5">
      <c r="B3" s="8" t="s">
        <v>134</v>
      </c>
      <c r="H3" s="11"/>
    </row>
    <row r="4" ht="13.5">
      <c r="H4" s="11"/>
    </row>
    <row r="5" ht="14.25" thickBot="1">
      <c r="H5" s="11"/>
    </row>
    <row r="6" spans="3:8" ht="18" thickTop="1">
      <c r="C6" s="12"/>
      <c r="D6" s="12"/>
      <c r="E6" s="12"/>
      <c r="F6" s="44"/>
      <c r="G6" s="44" t="s">
        <v>73</v>
      </c>
      <c r="H6" s="11"/>
    </row>
    <row r="7" spans="4:8" ht="13.5">
      <c r="D7" s="8" t="s">
        <v>0</v>
      </c>
      <c r="H7" s="11"/>
    </row>
    <row r="8" spans="3:7" ht="27">
      <c r="C8" s="15"/>
      <c r="D8" s="37" t="s">
        <v>54</v>
      </c>
      <c r="E8" s="37" t="s">
        <v>55</v>
      </c>
      <c r="F8" s="37" t="s">
        <v>56</v>
      </c>
      <c r="G8" s="37" t="s">
        <v>93</v>
      </c>
    </row>
    <row r="9" spans="3:7" ht="24.75" customHeight="1">
      <c r="C9" s="59" t="s">
        <v>5</v>
      </c>
      <c r="D9" s="70"/>
      <c r="E9" s="70"/>
      <c r="F9" s="70"/>
      <c r="G9" s="70"/>
    </row>
    <row r="10" spans="3:7" ht="19.5" customHeight="1">
      <c r="C10" s="56" t="s">
        <v>28</v>
      </c>
      <c r="D10" s="142">
        <v>868.5001374214064</v>
      </c>
      <c r="E10" s="142">
        <v>584.1707158081686</v>
      </c>
      <c r="F10" s="142">
        <v>458.19488763063833</v>
      </c>
      <c r="G10" s="142">
        <v>404.5905034566793</v>
      </c>
    </row>
    <row r="11" spans="3:7" ht="19.5" customHeight="1">
      <c r="C11" s="56" t="s">
        <v>32</v>
      </c>
      <c r="D11" s="43">
        <v>872</v>
      </c>
      <c r="E11" s="43">
        <v>612</v>
      </c>
      <c r="F11" s="43">
        <v>500</v>
      </c>
      <c r="G11" s="43">
        <v>451</v>
      </c>
    </row>
    <row r="12" spans="3:12" ht="19.5" customHeight="1">
      <c r="C12" s="56" t="s">
        <v>30</v>
      </c>
      <c r="D12" s="142">
        <v>874.6549871876377</v>
      </c>
      <c r="E12" s="142">
        <v>645.2400802226166</v>
      </c>
      <c r="F12" s="142">
        <v>550.2626972523858</v>
      </c>
      <c r="G12" s="142">
        <v>513.2295973973362</v>
      </c>
      <c r="H12" s="9"/>
      <c r="I12" s="99"/>
      <c r="J12" s="99"/>
      <c r="K12" s="99"/>
      <c r="L12" s="99"/>
    </row>
    <row r="13" spans="3:12" ht="19.5" customHeight="1">
      <c r="C13" s="59" t="s">
        <v>33</v>
      </c>
      <c r="D13" s="42"/>
      <c r="E13" s="42"/>
      <c r="F13" s="42"/>
      <c r="G13" s="42"/>
      <c r="H13" s="9"/>
      <c r="I13" s="9"/>
      <c r="J13" s="9"/>
      <c r="K13" s="9"/>
      <c r="L13" s="9"/>
    </row>
    <row r="14" spans="3:12" ht="19.5" customHeight="1">
      <c r="C14" s="56" t="s">
        <v>28</v>
      </c>
      <c r="D14" s="142">
        <v>1562.2395572610053</v>
      </c>
      <c r="E14" s="142">
        <v>1359.1819861263739</v>
      </c>
      <c r="F14" s="142">
        <v>1283.3566907523493</v>
      </c>
      <c r="G14" s="142">
        <v>1252.4586053595892</v>
      </c>
      <c r="H14" s="9"/>
      <c r="I14" s="9"/>
      <c r="J14" s="9"/>
      <c r="K14" s="9"/>
      <c r="L14" s="9"/>
    </row>
    <row r="15" spans="3:7" ht="19.5" customHeight="1">
      <c r="C15" s="56" t="s">
        <v>32</v>
      </c>
      <c r="D15" s="43">
        <v>1575</v>
      </c>
      <c r="E15" s="43">
        <v>1416</v>
      </c>
      <c r="F15" s="43">
        <v>1354</v>
      </c>
      <c r="G15" s="43">
        <v>1331</v>
      </c>
    </row>
    <row r="16" spans="3:8" ht="19.5" customHeight="1">
      <c r="C16" s="56" t="s">
        <v>30</v>
      </c>
      <c r="D16" s="142">
        <v>1592.278509799104</v>
      </c>
      <c r="E16" s="142">
        <v>1493.0432048744603</v>
      </c>
      <c r="F16" s="142">
        <v>1440.2433042234964</v>
      </c>
      <c r="G16" s="142">
        <v>1422.0823197953866</v>
      </c>
      <c r="H16" s="9"/>
    </row>
    <row r="17" spans="3:8" ht="19.5" customHeight="1">
      <c r="C17" s="71" t="s">
        <v>97</v>
      </c>
      <c r="D17" s="143"/>
      <c r="E17" s="143"/>
      <c r="F17" s="143"/>
      <c r="G17" s="143"/>
      <c r="H17" s="9"/>
    </row>
    <row r="18" spans="3:12" ht="19.5" customHeight="1">
      <c r="C18" s="72" t="s">
        <v>28</v>
      </c>
      <c r="D18" s="144">
        <v>2437.5098118968763</v>
      </c>
      <c r="E18" s="144">
        <v>1964.0054899067568</v>
      </c>
      <c r="F18" s="144">
        <v>1768.31316216631</v>
      </c>
      <c r="G18" s="144">
        <v>1684.0184003491452</v>
      </c>
      <c r="H18" s="9"/>
      <c r="I18" s="9"/>
      <c r="J18" s="9"/>
      <c r="K18" s="9"/>
      <c r="L18" s="9"/>
    </row>
    <row r="19" spans="3:12" ht="19.5" customHeight="1">
      <c r="C19" s="72" t="s">
        <v>29</v>
      </c>
      <c r="D19" s="145">
        <v>2451</v>
      </c>
      <c r="E19" s="145">
        <v>2029</v>
      </c>
      <c r="F19" s="145">
        <v>1854</v>
      </c>
      <c r="G19" s="145">
        <v>1781</v>
      </c>
      <c r="I19" s="9"/>
      <c r="J19" s="9"/>
      <c r="K19" s="9"/>
      <c r="L19" s="9"/>
    </row>
    <row r="20" spans="2:12" ht="24.75" customHeight="1" thickBot="1">
      <c r="B20" s="11"/>
      <c r="C20" s="73" t="s">
        <v>30</v>
      </c>
      <c r="D20" s="146">
        <v>2468.088391075762</v>
      </c>
      <c r="E20" s="146">
        <v>2113.0510083124627</v>
      </c>
      <c r="F20" s="146">
        <v>1948.9503152840475</v>
      </c>
      <c r="G20" s="146">
        <v>1890.1801250480416</v>
      </c>
      <c r="H20" s="9"/>
      <c r="I20" s="9"/>
      <c r="J20" s="9"/>
      <c r="K20" s="9"/>
      <c r="L20" s="9"/>
    </row>
    <row r="21" spans="2:8" ht="14.25" thickTop="1">
      <c r="B21" s="11"/>
      <c r="H21" s="9"/>
    </row>
    <row r="22" ht="13.5">
      <c r="B22" s="31" t="s">
        <v>96</v>
      </c>
    </row>
    <row r="24" spans="2:7" ht="13.5">
      <c r="B24" s="120" t="s">
        <v>132</v>
      </c>
      <c r="D24" s="9"/>
      <c r="E24" s="9"/>
      <c r="F24" s="9"/>
      <c r="G24" s="9"/>
    </row>
    <row r="25" ht="13.5">
      <c r="B25" s="120" t="s">
        <v>133</v>
      </c>
    </row>
    <row r="26" spans="4:7" ht="13.5">
      <c r="D26" s="9"/>
      <c r="E26" s="9"/>
      <c r="F26" s="9"/>
      <c r="G26" s="9"/>
    </row>
    <row r="70" ht="14.25"/>
    <row r="71" ht="14.25"/>
    <row r="72" ht="14.25"/>
    <row r="73" ht="14.25"/>
    <row r="74" ht="14.25"/>
    <row r="75" ht="14.25"/>
    <row r="76" ht="14.25"/>
    <row r="77" ht="14.25"/>
    <row r="78" ht="14.25"/>
    <row r="79" ht="14.25"/>
    <row r="80" ht="14.25"/>
    <row r="81" ht="14.25"/>
    <row r="82" ht="14.25"/>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11.xml><?xml version="1.0" encoding="utf-8"?>
<worksheet xmlns="http://schemas.openxmlformats.org/spreadsheetml/2006/main" xmlns:r="http://schemas.openxmlformats.org/officeDocument/2006/relationships">
  <dimension ref="B2:K54"/>
  <sheetViews>
    <sheetView showGridLines="0" zoomScalePageLayoutView="0" workbookViewId="0" topLeftCell="A1">
      <selection activeCell="A1" sqref="A1"/>
    </sheetView>
  </sheetViews>
  <sheetFormatPr defaultColWidth="9.140625" defaultRowHeight="15"/>
  <cols>
    <col min="1" max="2" width="8.8515625" style="8" customWidth="1"/>
    <col min="3" max="3" width="38.28125" style="8" customWidth="1"/>
    <col min="4" max="16384" width="8.8515625" style="8" customWidth="1"/>
  </cols>
  <sheetData>
    <row r="2" ht="15">
      <c r="B2" s="7" t="s">
        <v>35</v>
      </c>
    </row>
    <row r="3" ht="13.5">
      <c r="B3" s="8" t="s">
        <v>134</v>
      </c>
    </row>
    <row r="5" ht="14.25" thickBot="1"/>
    <row r="6" spans="2:9" ht="14.25" thickTop="1">
      <c r="B6" s="11"/>
      <c r="C6" s="12"/>
      <c r="D6" s="12"/>
      <c r="E6" s="12"/>
      <c r="F6" s="12"/>
      <c r="G6" s="12"/>
      <c r="H6" s="12"/>
      <c r="I6" s="44" t="s">
        <v>36</v>
      </c>
    </row>
    <row r="7" spans="2:9" ht="13.5">
      <c r="B7" s="11"/>
      <c r="C7" s="15"/>
      <c r="D7" s="15">
        <v>2010</v>
      </c>
      <c r="E7" s="15">
        <v>2015</v>
      </c>
      <c r="F7" s="15">
        <v>2020</v>
      </c>
      <c r="G7" s="15">
        <v>2025</v>
      </c>
      <c r="H7" s="15">
        <v>2030</v>
      </c>
      <c r="I7" s="15">
        <v>2035</v>
      </c>
    </row>
    <row r="8" spans="2:3" ht="19.5" customHeight="1">
      <c r="B8" s="11"/>
      <c r="C8" s="8" t="s">
        <v>37</v>
      </c>
    </row>
    <row r="9" spans="2:9" ht="19.5" customHeight="1">
      <c r="B9" s="11"/>
      <c r="C9" s="55" t="s">
        <v>16</v>
      </c>
      <c r="D9" s="75">
        <v>26</v>
      </c>
      <c r="E9" s="75">
        <v>24</v>
      </c>
      <c r="F9" s="75">
        <v>23</v>
      </c>
      <c r="G9" s="75">
        <v>21</v>
      </c>
      <c r="H9" s="75">
        <v>20</v>
      </c>
      <c r="I9" s="75">
        <v>20</v>
      </c>
    </row>
    <row r="10" spans="2:9" ht="19.5" customHeight="1">
      <c r="B10" s="11"/>
      <c r="C10" s="79" t="s">
        <v>34</v>
      </c>
      <c r="D10" s="42"/>
      <c r="E10" s="67"/>
      <c r="F10" s="67"/>
      <c r="G10" s="67"/>
      <c r="H10" s="67"/>
      <c r="I10" s="67"/>
    </row>
    <row r="11" spans="2:9" ht="19.5" customHeight="1">
      <c r="B11" s="11"/>
      <c r="C11" s="80" t="s">
        <v>8</v>
      </c>
      <c r="D11" s="68">
        <v>9</v>
      </c>
      <c r="E11" s="68">
        <v>8</v>
      </c>
      <c r="F11" s="68">
        <v>7</v>
      </c>
      <c r="G11" s="68">
        <v>7</v>
      </c>
      <c r="H11" s="68">
        <v>7</v>
      </c>
      <c r="I11" s="68">
        <v>7</v>
      </c>
    </row>
    <row r="12" spans="3:9" ht="19.5" customHeight="1">
      <c r="C12" s="80" t="s">
        <v>38</v>
      </c>
      <c r="D12" s="68">
        <v>9</v>
      </c>
      <c r="E12" s="68">
        <v>9</v>
      </c>
      <c r="F12" s="68">
        <v>8</v>
      </c>
      <c r="G12" s="68">
        <v>7</v>
      </c>
      <c r="H12" s="68">
        <v>6</v>
      </c>
      <c r="I12" s="68">
        <v>7</v>
      </c>
    </row>
    <row r="13" spans="3:9" ht="19.5" customHeight="1">
      <c r="C13" s="80" t="s">
        <v>77</v>
      </c>
      <c r="D13" s="68">
        <v>5</v>
      </c>
      <c r="E13" s="68">
        <v>4</v>
      </c>
      <c r="F13" s="68">
        <v>4</v>
      </c>
      <c r="G13" s="68">
        <v>4</v>
      </c>
      <c r="H13" s="68">
        <v>4</v>
      </c>
      <c r="I13" s="68">
        <v>4</v>
      </c>
    </row>
    <row r="14" spans="3:9" ht="19.5" customHeight="1">
      <c r="C14" s="80" t="s">
        <v>39</v>
      </c>
      <c r="D14" s="68">
        <v>2</v>
      </c>
      <c r="E14" s="68">
        <v>2</v>
      </c>
      <c r="F14" s="68">
        <v>1</v>
      </c>
      <c r="G14" s="68">
        <v>1</v>
      </c>
      <c r="H14" s="68">
        <v>1</v>
      </c>
      <c r="I14" s="68">
        <v>1</v>
      </c>
    </row>
    <row r="15" spans="3:9" ht="19.5" customHeight="1">
      <c r="C15" s="80" t="s">
        <v>11</v>
      </c>
      <c r="D15" s="68">
        <v>0</v>
      </c>
      <c r="E15" s="68">
        <v>1</v>
      </c>
      <c r="F15" s="68">
        <v>2</v>
      </c>
      <c r="G15" s="68">
        <v>2</v>
      </c>
      <c r="H15" s="68">
        <v>2</v>
      </c>
      <c r="I15" s="68">
        <v>2</v>
      </c>
    </row>
    <row r="16" spans="3:9" ht="19.5" customHeight="1">
      <c r="C16" s="55" t="s">
        <v>78</v>
      </c>
      <c r="D16" s="75">
        <v>49</v>
      </c>
      <c r="E16" s="68">
        <v>40</v>
      </c>
      <c r="F16" s="68">
        <v>40</v>
      </c>
      <c r="G16" s="68">
        <v>41</v>
      </c>
      <c r="H16" s="68">
        <v>44</v>
      </c>
      <c r="I16" s="68">
        <v>47</v>
      </c>
    </row>
    <row r="17" spans="3:9" ht="19.5" customHeight="1">
      <c r="C17" s="79" t="s">
        <v>34</v>
      </c>
      <c r="D17" s="42"/>
      <c r="E17" s="67"/>
      <c r="F17" s="67"/>
      <c r="G17" s="67"/>
      <c r="H17" s="67"/>
      <c r="I17" s="67"/>
    </row>
    <row r="18" spans="3:9" ht="19.5" customHeight="1">
      <c r="C18" s="80" t="s">
        <v>8</v>
      </c>
      <c r="D18" s="68">
        <v>10</v>
      </c>
      <c r="E18" s="76">
        <v>9</v>
      </c>
      <c r="F18" s="76">
        <v>9</v>
      </c>
      <c r="G18" s="76">
        <v>10</v>
      </c>
      <c r="H18" s="76">
        <v>11</v>
      </c>
      <c r="I18" s="76">
        <v>12</v>
      </c>
    </row>
    <row r="19" spans="3:9" ht="19.5" customHeight="1">
      <c r="C19" s="80" t="s">
        <v>38</v>
      </c>
      <c r="D19" s="68">
        <v>33</v>
      </c>
      <c r="E19" s="76">
        <v>26</v>
      </c>
      <c r="F19" s="76">
        <v>25</v>
      </c>
      <c r="G19" s="76">
        <v>26</v>
      </c>
      <c r="H19" s="76">
        <v>28</v>
      </c>
      <c r="I19" s="76">
        <v>30</v>
      </c>
    </row>
    <row r="20" spans="3:9" ht="19.5" customHeight="1">
      <c r="C20" s="80" t="s">
        <v>9</v>
      </c>
      <c r="D20" s="68">
        <v>3</v>
      </c>
      <c r="E20" s="76">
        <v>3</v>
      </c>
      <c r="F20" s="76">
        <v>3</v>
      </c>
      <c r="G20" s="76">
        <v>3</v>
      </c>
      <c r="H20" s="76">
        <v>3</v>
      </c>
      <c r="I20" s="76">
        <v>3</v>
      </c>
    </row>
    <row r="21" spans="3:9" ht="19.5" customHeight="1">
      <c r="C21" s="80" t="s">
        <v>39</v>
      </c>
      <c r="D21" s="68">
        <v>1</v>
      </c>
      <c r="E21" s="76">
        <v>1</v>
      </c>
      <c r="F21" s="76">
        <v>0</v>
      </c>
      <c r="G21" s="76">
        <v>0</v>
      </c>
      <c r="H21" s="76">
        <v>0</v>
      </c>
      <c r="I21" s="76">
        <v>0</v>
      </c>
    </row>
    <row r="22" spans="3:9" ht="19.5" customHeight="1">
      <c r="C22" s="80" t="s">
        <v>11</v>
      </c>
      <c r="D22" s="68">
        <v>1</v>
      </c>
      <c r="E22" s="76">
        <v>2</v>
      </c>
      <c r="F22" s="76">
        <v>2</v>
      </c>
      <c r="G22" s="76">
        <v>3</v>
      </c>
      <c r="H22" s="76">
        <v>3</v>
      </c>
      <c r="I22" s="76">
        <v>2</v>
      </c>
    </row>
    <row r="23" spans="3:9" ht="19.5" customHeight="1">
      <c r="C23" s="55" t="s">
        <v>14</v>
      </c>
      <c r="D23" s="75">
        <v>53</v>
      </c>
      <c r="E23" s="75">
        <v>54</v>
      </c>
      <c r="F23" s="75">
        <v>55</v>
      </c>
      <c r="G23" s="75">
        <v>54</v>
      </c>
      <c r="H23" s="75">
        <v>54</v>
      </c>
      <c r="I23" s="75">
        <v>55</v>
      </c>
    </row>
    <row r="24" spans="3:9" ht="19.5" customHeight="1">
      <c r="C24" s="79" t="s">
        <v>34</v>
      </c>
      <c r="D24" s="42"/>
      <c r="E24" s="67"/>
      <c r="F24" s="67"/>
      <c r="G24" s="67"/>
      <c r="H24" s="67"/>
      <c r="I24" s="67"/>
    </row>
    <row r="25" spans="3:9" ht="19.5" customHeight="1">
      <c r="C25" s="80" t="s">
        <v>8</v>
      </c>
      <c r="D25" s="68">
        <v>0</v>
      </c>
      <c r="E25" s="76">
        <v>0</v>
      </c>
      <c r="F25" s="76">
        <v>1</v>
      </c>
      <c r="G25" s="76">
        <v>1</v>
      </c>
      <c r="H25" s="76">
        <v>1</v>
      </c>
      <c r="I25" s="76">
        <v>2</v>
      </c>
    </row>
    <row r="26" spans="3:9" ht="19.5" customHeight="1">
      <c r="C26" s="80" t="s">
        <v>38</v>
      </c>
      <c r="D26" s="68">
        <v>0</v>
      </c>
      <c r="E26" s="76">
        <v>0</v>
      </c>
      <c r="F26" s="76">
        <v>0</v>
      </c>
      <c r="G26" s="76">
        <v>0</v>
      </c>
      <c r="H26" s="76">
        <v>0</v>
      </c>
      <c r="I26" s="76">
        <v>0</v>
      </c>
    </row>
    <row r="27" spans="3:9" ht="19.5" customHeight="1">
      <c r="C27" s="80" t="s">
        <v>74</v>
      </c>
      <c r="D27" s="68">
        <v>12</v>
      </c>
      <c r="E27" s="76">
        <v>12</v>
      </c>
      <c r="F27" s="76">
        <v>14</v>
      </c>
      <c r="G27" s="76">
        <v>15</v>
      </c>
      <c r="H27" s="76">
        <v>15</v>
      </c>
      <c r="I27" s="76">
        <v>16</v>
      </c>
    </row>
    <row r="28" spans="3:9" ht="19.5" customHeight="1">
      <c r="C28" s="80" t="s">
        <v>40</v>
      </c>
      <c r="D28" s="68">
        <v>1</v>
      </c>
      <c r="E28" s="76">
        <v>1</v>
      </c>
      <c r="F28" s="76">
        <v>1</v>
      </c>
      <c r="G28" s="76">
        <v>1</v>
      </c>
      <c r="H28" s="76">
        <v>1</v>
      </c>
      <c r="I28" s="76">
        <v>1</v>
      </c>
    </row>
    <row r="29" spans="3:9" ht="19.5" customHeight="1">
      <c r="C29" s="80" t="s">
        <v>41</v>
      </c>
      <c r="D29" s="68">
        <v>1</v>
      </c>
      <c r="E29" s="76">
        <v>1</v>
      </c>
      <c r="F29" s="76">
        <v>1</v>
      </c>
      <c r="G29" s="76">
        <v>1</v>
      </c>
      <c r="H29" s="76">
        <v>1</v>
      </c>
      <c r="I29" s="76">
        <v>1</v>
      </c>
    </row>
    <row r="30" spans="3:9" ht="19.5" customHeight="1">
      <c r="C30" s="80" t="s">
        <v>42</v>
      </c>
      <c r="D30" s="68">
        <v>38</v>
      </c>
      <c r="E30" s="76">
        <v>38</v>
      </c>
      <c r="F30" s="76">
        <v>36</v>
      </c>
      <c r="G30" s="76">
        <v>35</v>
      </c>
      <c r="H30" s="76">
        <v>33</v>
      </c>
      <c r="I30" s="76">
        <v>33</v>
      </c>
    </row>
    <row r="31" spans="3:9" ht="19.5" customHeight="1">
      <c r="C31" s="80" t="s">
        <v>39</v>
      </c>
      <c r="D31" s="68">
        <v>0</v>
      </c>
      <c r="E31" s="76">
        <v>0</v>
      </c>
      <c r="F31" s="76">
        <v>0</v>
      </c>
      <c r="G31" s="76">
        <v>0</v>
      </c>
      <c r="H31" s="76">
        <v>0</v>
      </c>
      <c r="I31" s="76">
        <v>0</v>
      </c>
    </row>
    <row r="32" spans="3:9" ht="19.5" customHeight="1">
      <c r="C32" s="80" t="s">
        <v>43</v>
      </c>
      <c r="D32" s="68">
        <v>1</v>
      </c>
      <c r="E32" s="76">
        <v>1</v>
      </c>
      <c r="F32" s="76">
        <v>3</v>
      </c>
      <c r="G32" s="76">
        <v>3</v>
      </c>
      <c r="H32" s="76">
        <v>3</v>
      </c>
      <c r="I32" s="76">
        <v>3</v>
      </c>
    </row>
    <row r="33" spans="3:9" ht="19.5" customHeight="1">
      <c r="C33" s="55" t="s">
        <v>75</v>
      </c>
      <c r="D33" s="75">
        <v>19</v>
      </c>
      <c r="E33" s="75">
        <v>19</v>
      </c>
      <c r="F33" s="75">
        <v>17</v>
      </c>
      <c r="G33" s="75">
        <v>17</v>
      </c>
      <c r="H33" s="75">
        <v>18</v>
      </c>
      <c r="I33" s="75">
        <v>19</v>
      </c>
    </row>
    <row r="34" spans="3:9" ht="19.5" customHeight="1">
      <c r="C34" s="79" t="s">
        <v>34</v>
      </c>
      <c r="D34" s="42"/>
      <c r="E34" s="67"/>
      <c r="F34" s="67"/>
      <c r="G34" s="67"/>
      <c r="H34" s="67"/>
      <c r="I34" s="67"/>
    </row>
    <row r="35" spans="3:9" ht="19.5" customHeight="1">
      <c r="C35" s="80" t="s">
        <v>8</v>
      </c>
      <c r="D35" s="68">
        <v>9</v>
      </c>
      <c r="E35" s="68">
        <v>8</v>
      </c>
      <c r="F35" s="68">
        <v>9</v>
      </c>
      <c r="G35" s="68">
        <v>9</v>
      </c>
      <c r="H35" s="68">
        <v>10</v>
      </c>
      <c r="I35" s="68">
        <v>11</v>
      </c>
    </row>
    <row r="36" spans="3:9" ht="19.5" customHeight="1">
      <c r="C36" s="80" t="s">
        <v>44</v>
      </c>
      <c r="D36" s="68">
        <v>9</v>
      </c>
      <c r="E36" s="68">
        <v>8</v>
      </c>
      <c r="F36" s="68">
        <v>7</v>
      </c>
      <c r="G36" s="68">
        <v>6</v>
      </c>
      <c r="H36" s="68">
        <v>7</v>
      </c>
      <c r="I36" s="68">
        <v>7</v>
      </c>
    </row>
    <row r="37" spans="3:9" ht="19.5" customHeight="1">
      <c r="C37" s="80" t="s">
        <v>9</v>
      </c>
      <c r="D37" s="68">
        <v>1</v>
      </c>
      <c r="E37" s="68">
        <v>2</v>
      </c>
      <c r="F37" s="68">
        <v>1</v>
      </c>
      <c r="G37" s="68">
        <v>1</v>
      </c>
      <c r="H37" s="68">
        <v>1</v>
      </c>
      <c r="I37" s="68">
        <v>1</v>
      </c>
    </row>
    <row r="38" spans="3:9" ht="19.5" customHeight="1">
      <c r="C38" s="80" t="s">
        <v>39</v>
      </c>
      <c r="D38" s="68">
        <v>0</v>
      </c>
      <c r="E38" s="68">
        <v>0</v>
      </c>
      <c r="F38" s="68">
        <v>0</v>
      </c>
      <c r="G38" s="68">
        <v>0</v>
      </c>
      <c r="H38" s="68">
        <v>0</v>
      </c>
      <c r="I38" s="68">
        <v>0</v>
      </c>
    </row>
    <row r="39" spans="3:9" ht="19.5" customHeight="1">
      <c r="C39" s="80" t="s">
        <v>11</v>
      </c>
      <c r="D39" s="68">
        <v>0</v>
      </c>
      <c r="E39" s="68">
        <v>0</v>
      </c>
      <c r="F39" s="68">
        <v>1</v>
      </c>
      <c r="G39" s="68">
        <v>1</v>
      </c>
      <c r="H39" s="68">
        <v>1</v>
      </c>
      <c r="I39" s="68">
        <v>1</v>
      </c>
    </row>
    <row r="40" spans="3:9" ht="19.5" customHeight="1">
      <c r="C40" s="21" t="s">
        <v>76</v>
      </c>
      <c r="D40" s="22">
        <v>137</v>
      </c>
      <c r="E40" s="22">
        <v>125</v>
      </c>
      <c r="F40" s="22">
        <v>122</v>
      </c>
      <c r="G40" s="22">
        <v>120</v>
      </c>
      <c r="H40" s="22">
        <v>123</v>
      </c>
      <c r="I40" s="22">
        <v>126</v>
      </c>
    </row>
    <row r="41" spans="3:9" ht="19.5" customHeight="1">
      <c r="C41" s="59" t="s">
        <v>45</v>
      </c>
      <c r="D41" s="42"/>
      <c r="E41" s="42"/>
      <c r="F41" s="42"/>
      <c r="G41" s="42"/>
      <c r="H41" s="42"/>
      <c r="I41" s="42"/>
    </row>
    <row r="42" spans="3:11" ht="19.5" customHeight="1">
      <c r="C42" s="55" t="s">
        <v>8</v>
      </c>
      <c r="D42" s="75">
        <v>28</v>
      </c>
      <c r="E42" s="75">
        <v>26</v>
      </c>
      <c r="F42" s="75">
        <v>26</v>
      </c>
      <c r="G42" s="75">
        <v>27</v>
      </c>
      <c r="H42" s="75">
        <v>29</v>
      </c>
      <c r="I42" s="75">
        <v>32</v>
      </c>
      <c r="K42" s="26"/>
    </row>
    <row r="43" spans="3:11" ht="19.5" customHeight="1">
      <c r="C43" s="55" t="s">
        <v>44</v>
      </c>
      <c r="D43" s="75">
        <v>52</v>
      </c>
      <c r="E43" s="75">
        <v>42</v>
      </c>
      <c r="F43" s="75">
        <v>40</v>
      </c>
      <c r="G43" s="75">
        <v>39</v>
      </c>
      <c r="H43" s="75">
        <v>41</v>
      </c>
      <c r="I43" s="75">
        <v>43</v>
      </c>
      <c r="K43" s="26"/>
    </row>
    <row r="44" spans="2:11" ht="19.5" customHeight="1">
      <c r="B44" s="11"/>
      <c r="C44" s="55" t="s">
        <v>9</v>
      </c>
      <c r="D44" s="75">
        <v>51</v>
      </c>
      <c r="E44" s="75">
        <v>50</v>
      </c>
      <c r="F44" s="75">
        <v>46</v>
      </c>
      <c r="G44" s="75">
        <v>45</v>
      </c>
      <c r="H44" s="75">
        <v>43</v>
      </c>
      <c r="I44" s="75">
        <v>43</v>
      </c>
      <c r="K44" s="26"/>
    </row>
    <row r="45" spans="2:11" ht="19.5" customHeight="1">
      <c r="B45" s="11"/>
      <c r="C45" s="57" t="s">
        <v>11</v>
      </c>
      <c r="D45" s="77">
        <v>3</v>
      </c>
      <c r="E45" s="77">
        <v>5</v>
      </c>
      <c r="F45" s="77">
        <v>8</v>
      </c>
      <c r="G45" s="77">
        <v>8</v>
      </c>
      <c r="H45" s="77">
        <v>8</v>
      </c>
      <c r="I45" s="77">
        <v>7</v>
      </c>
      <c r="J45" s="19"/>
      <c r="K45" s="26"/>
    </row>
    <row r="46" spans="2:11" ht="24.75" customHeight="1" thickBot="1">
      <c r="B46" s="11"/>
      <c r="C46" s="81" t="s">
        <v>39</v>
      </c>
      <c r="D46" s="78">
        <v>3</v>
      </c>
      <c r="E46" s="78">
        <v>2</v>
      </c>
      <c r="F46" s="78">
        <v>2</v>
      </c>
      <c r="G46" s="78">
        <v>2</v>
      </c>
      <c r="H46" s="78">
        <v>1</v>
      </c>
      <c r="I46" s="78">
        <v>1</v>
      </c>
      <c r="K46" s="26"/>
    </row>
    <row r="47" spans="2:9" ht="14.25" thickTop="1">
      <c r="B47" s="11"/>
      <c r="C47" s="14"/>
      <c r="D47" s="23"/>
      <c r="E47" s="23"/>
      <c r="F47" s="23"/>
      <c r="G47" s="23"/>
      <c r="H47" s="23"/>
      <c r="I47" s="23"/>
    </row>
    <row r="48" spans="2:10" ht="13.5">
      <c r="B48" s="86"/>
      <c r="C48" s="31" t="s">
        <v>7</v>
      </c>
      <c r="J48" s="19"/>
    </row>
    <row r="49" spans="2:10" ht="13.5">
      <c r="B49" s="86"/>
      <c r="C49" s="41" t="s">
        <v>98</v>
      </c>
      <c r="J49" s="19"/>
    </row>
    <row r="50" spans="2:10" ht="13.5">
      <c r="B50" s="86"/>
      <c r="C50" s="41" t="s">
        <v>79</v>
      </c>
      <c r="J50" s="19"/>
    </row>
    <row r="51" spans="2:10" ht="13.5">
      <c r="B51" s="86"/>
      <c r="C51" s="41" t="s">
        <v>80</v>
      </c>
      <c r="J51" s="19"/>
    </row>
    <row r="52" spans="2:10" ht="13.5">
      <c r="B52" s="86"/>
      <c r="C52" s="31"/>
      <c r="J52" s="19"/>
    </row>
    <row r="53" spans="2:3" ht="13.5">
      <c r="B53" s="31" t="s">
        <v>96</v>
      </c>
      <c r="C53" s="31"/>
    </row>
    <row r="54" spans="2:3" ht="13.5">
      <c r="B54" s="31"/>
      <c r="C54" s="31"/>
    </row>
    <row r="70" ht="14.25"/>
    <row r="71" ht="14.25"/>
    <row r="72" ht="14.25"/>
    <row r="73" ht="14.25"/>
    <row r="74" ht="14.25"/>
    <row r="75" ht="14.25"/>
    <row r="76" ht="14.25"/>
    <row r="77" ht="14.25"/>
    <row r="78" ht="14.25"/>
    <row r="79" ht="14.25"/>
    <row r="80" ht="14.25"/>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12.xml><?xml version="1.0" encoding="utf-8"?>
<worksheet xmlns="http://schemas.openxmlformats.org/spreadsheetml/2006/main" xmlns:r="http://schemas.openxmlformats.org/officeDocument/2006/relationships">
  <dimension ref="B2:Q25"/>
  <sheetViews>
    <sheetView showGridLines="0" zoomScalePageLayoutView="0" workbookViewId="0" topLeftCell="A1">
      <selection activeCell="A1" sqref="A1"/>
    </sheetView>
  </sheetViews>
  <sheetFormatPr defaultColWidth="9.140625" defaultRowHeight="15"/>
  <cols>
    <col min="1" max="2" width="8.8515625" style="8" customWidth="1"/>
    <col min="3" max="3" width="25.00390625" style="8" customWidth="1"/>
    <col min="4" max="16384" width="8.8515625" style="8" customWidth="1"/>
  </cols>
  <sheetData>
    <row r="2" spans="2:16" ht="15">
      <c r="B2" s="7" t="s">
        <v>138</v>
      </c>
      <c r="J2" s="19"/>
      <c r="P2" s="19"/>
    </row>
    <row r="3" spans="2:16" ht="13.5">
      <c r="B3" s="8" t="s">
        <v>134</v>
      </c>
      <c r="J3" s="19"/>
      <c r="P3" s="19"/>
    </row>
    <row r="4" spans="10:16" ht="13.5">
      <c r="J4" s="19"/>
      <c r="P4" s="19"/>
    </row>
    <row r="5" spans="10:16" ht="14.25" thickBot="1">
      <c r="J5" s="19"/>
      <c r="K5" s="19"/>
      <c r="L5" s="19"/>
      <c r="P5" s="19"/>
    </row>
    <row r="6" spans="2:16" ht="24.75" customHeight="1" thickTop="1">
      <c r="B6" s="11"/>
      <c r="C6" s="12"/>
      <c r="D6" s="12"/>
      <c r="E6" s="12"/>
      <c r="F6" s="12"/>
      <c r="G6" s="44"/>
      <c r="H6" s="44" t="s">
        <v>46</v>
      </c>
      <c r="J6" s="19"/>
      <c r="K6" s="19"/>
      <c r="L6" s="19"/>
      <c r="M6" s="19"/>
      <c r="N6" s="19"/>
      <c r="O6" s="19"/>
      <c r="P6" s="19"/>
    </row>
    <row r="7" spans="2:16" ht="24.75" customHeight="1">
      <c r="B7" s="11"/>
      <c r="C7" s="13"/>
      <c r="D7" s="53">
        <v>2015</v>
      </c>
      <c r="E7" s="53">
        <v>2020</v>
      </c>
      <c r="F7" s="53">
        <v>2025</v>
      </c>
      <c r="G7" s="53">
        <v>2030</v>
      </c>
      <c r="H7" s="53">
        <v>2035</v>
      </c>
      <c r="J7" s="19"/>
      <c r="K7" s="19"/>
      <c r="L7" s="19"/>
      <c r="M7" s="19"/>
      <c r="N7" s="19"/>
      <c r="O7" s="19"/>
      <c r="P7" s="19"/>
    </row>
    <row r="8" spans="2:10" ht="19.5" customHeight="1">
      <c r="B8" s="11"/>
      <c r="C8" s="59" t="s">
        <v>8</v>
      </c>
      <c r="D8" s="82" t="s">
        <v>4</v>
      </c>
      <c r="E8" s="82">
        <v>-1</v>
      </c>
      <c r="F8" s="82">
        <v>-1</v>
      </c>
      <c r="G8" s="82">
        <v>-1</v>
      </c>
      <c r="H8" s="82">
        <v>-3</v>
      </c>
      <c r="J8" s="19"/>
    </row>
    <row r="9" spans="2:10" ht="19.5" customHeight="1">
      <c r="B9" s="11"/>
      <c r="C9" s="59" t="s">
        <v>44</v>
      </c>
      <c r="D9" s="82">
        <v>-3</v>
      </c>
      <c r="E9" s="82">
        <v>-12</v>
      </c>
      <c r="F9" s="82">
        <v>-11</v>
      </c>
      <c r="G9" s="82">
        <v>-9</v>
      </c>
      <c r="H9" s="82">
        <v>-7</v>
      </c>
      <c r="J9" s="19"/>
    </row>
    <row r="10" spans="2:10" ht="19.5" customHeight="1">
      <c r="B10" s="11"/>
      <c r="C10" s="59" t="s">
        <v>95</v>
      </c>
      <c r="D10" s="82">
        <v>2</v>
      </c>
      <c r="E10" s="82">
        <v>1</v>
      </c>
      <c r="F10" s="82" t="s">
        <v>4</v>
      </c>
      <c r="G10" s="82">
        <v>-1</v>
      </c>
      <c r="H10" s="82">
        <v>-2</v>
      </c>
      <c r="J10" s="19"/>
    </row>
    <row r="11" spans="2:10" ht="19.5" customHeight="1">
      <c r="B11" s="11"/>
      <c r="C11" s="59" t="s">
        <v>11</v>
      </c>
      <c r="D11" s="82">
        <v>-4</v>
      </c>
      <c r="E11" s="82">
        <v>-2</v>
      </c>
      <c r="F11" s="82">
        <v>-3</v>
      </c>
      <c r="G11" s="82">
        <v>-3</v>
      </c>
      <c r="H11" s="82">
        <v>-3</v>
      </c>
      <c r="J11" s="19"/>
    </row>
    <row r="12" spans="2:10" ht="19.5" customHeight="1">
      <c r="B12" s="11"/>
      <c r="C12" s="59" t="s">
        <v>10</v>
      </c>
      <c r="D12" s="82">
        <v>-8</v>
      </c>
      <c r="E12" s="82">
        <v>25</v>
      </c>
      <c r="F12" s="82">
        <v>23</v>
      </c>
      <c r="G12" s="82">
        <v>-4</v>
      </c>
      <c r="H12" s="82">
        <v>-30</v>
      </c>
      <c r="J12" s="19"/>
    </row>
    <row r="13" spans="2:8" ht="24.75" customHeight="1" thickBot="1">
      <c r="B13" s="11"/>
      <c r="C13" s="83" t="s">
        <v>47</v>
      </c>
      <c r="D13" s="84">
        <v>-1</v>
      </c>
      <c r="E13" s="84">
        <v>-4</v>
      </c>
      <c r="F13" s="84">
        <v>-4</v>
      </c>
      <c r="G13" s="84">
        <v>-4</v>
      </c>
      <c r="H13" s="84">
        <v>-4</v>
      </c>
    </row>
    <row r="14" ht="14.25" thickTop="1">
      <c r="B14" s="11"/>
    </row>
    <row r="15" spans="3:17" ht="13.5">
      <c r="C15" s="40" t="s">
        <v>7</v>
      </c>
      <c r="L15" s="26"/>
      <c r="M15" s="26"/>
      <c r="N15" s="26"/>
      <c r="O15" s="26"/>
      <c r="P15" s="26"/>
      <c r="Q15" s="26"/>
    </row>
    <row r="16" spans="3:17" ht="13.5">
      <c r="C16" s="41" t="s">
        <v>94</v>
      </c>
      <c r="L16" s="26"/>
      <c r="M16" s="26"/>
      <c r="N16" s="26"/>
      <c r="O16" s="26"/>
      <c r="P16" s="26"/>
      <c r="Q16" s="26"/>
    </row>
    <row r="17" spans="12:17" ht="13.5">
      <c r="L17" s="26"/>
      <c r="M17" s="26"/>
      <c r="N17" s="26"/>
      <c r="O17" s="26"/>
      <c r="P17" s="26"/>
      <c r="Q17" s="26"/>
    </row>
    <row r="18" spans="12:17" ht="13.5">
      <c r="L18" s="26"/>
      <c r="M18" s="26"/>
      <c r="N18" s="26"/>
      <c r="O18" s="26"/>
      <c r="P18" s="26"/>
      <c r="Q18" s="26"/>
    </row>
    <row r="19" spans="12:17" ht="13.5">
      <c r="L19" s="26"/>
      <c r="M19" s="26"/>
      <c r="N19" s="26"/>
      <c r="O19" s="26"/>
      <c r="P19" s="26"/>
      <c r="Q19" s="26"/>
    </row>
    <row r="20" spans="12:17" ht="13.5">
      <c r="L20" s="26"/>
      <c r="M20" s="26"/>
      <c r="N20" s="26"/>
      <c r="O20" s="26"/>
      <c r="P20" s="26"/>
      <c r="Q20" s="26"/>
    </row>
    <row r="21" spans="2:17" ht="13.5">
      <c r="B21" s="31" t="s">
        <v>96</v>
      </c>
      <c r="M21" s="100"/>
      <c r="N21" s="100"/>
      <c r="O21" s="100"/>
      <c r="P21" s="100"/>
      <c r="Q21" s="100"/>
    </row>
    <row r="22" spans="13:17" ht="13.5">
      <c r="M22" s="100"/>
      <c r="N22" s="100"/>
      <c r="O22" s="100"/>
      <c r="P22" s="100"/>
      <c r="Q22" s="100"/>
    </row>
    <row r="23" spans="13:17" ht="13.5">
      <c r="M23" s="100"/>
      <c r="N23" s="100"/>
      <c r="O23" s="100"/>
      <c r="P23" s="100"/>
      <c r="Q23" s="100"/>
    </row>
    <row r="24" spans="13:17" ht="13.5">
      <c r="M24" s="100"/>
      <c r="N24" s="100"/>
      <c r="O24" s="100"/>
      <c r="P24" s="100"/>
      <c r="Q24" s="100"/>
    </row>
    <row r="25" spans="13:17" ht="13.5">
      <c r="M25" s="100"/>
      <c r="N25" s="100"/>
      <c r="O25" s="100"/>
      <c r="P25" s="100"/>
      <c r="Q25" s="100"/>
    </row>
    <row r="70" ht="14.25"/>
    <row r="71" ht="14.25"/>
    <row r="72" ht="14.25"/>
    <row r="73" ht="14.25"/>
    <row r="74" ht="14.25"/>
    <row r="75" ht="14.25"/>
    <row r="76" ht="14.25"/>
    <row r="77" ht="14.25"/>
    <row r="78" ht="14.25"/>
    <row r="79" ht="14.25"/>
    <row r="80" ht="14.25"/>
    <row r="81" ht="14.25"/>
    <row r="82" ht="14.25"/>
    <row r="83" ht="14.25"/>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13.xml><?xml version="1.0" encoding="utf-8"?>
<worksheet xmlns="http://schemas.openxmlformats.org/spreadsheetml/2006/main" xmlns:r="http://schemas.openxmlformats.org/officeDocument/2006/relationships">
  <dimension ref="B2:H20"/>
  <sheetViews>
    <sheetView showGridLines="0" zoomScalePageLayoutView="0" workbookViewId="0" topLeftCell="A1">
      <selection activeCell="A1" sqref="A1"/>
    </sheetView>
  </sheetViews>
  <sheetFormatPr defaultColWidth="9.140625" defaultRowHeight="15"/>
  <cols>
    <col min="1" max="2" width="8.8515625" style="8" customWidth="1"/>
    <col min="3" max="3" width="22.28125" style="8" customWidth="1"/>
    <col min="4" max="16384" width="8.8515625" style="8" customWidth="1"/>
  </cols>
  <sheetData>
    <row r="2" ht="15">
      <c r="B2" s="7" t="s">
        <v>137</v>
      </c>
    </row>
    <row r="3" ht="13.5">
      <c r="B3" s="8" t="s">
        <v>134</v>
      </c>
    </row>
    <row r="5" ht="14.25" thickBot="1"/>
    <row r="6" spans="2:8" ht="24.75" customHeight="1" thickTop="1">
      <c r="B6" s="11"/>
      <c r="C6" s="12"/>
      <c r="D6" s="12"/>
      <c r="E6" s="12"/>
      <c r="F6" s="12"/>
      <c r="G6" s="44"/>
      <c r="H6" s="44" t="s">
        <v>46</v>
      </c>
    </row>
    <row r="7" spans="2:8" ht="24.75" customHeight="1">
      <c r="B7" s="11"/>
      <c r="C7" s="13"/>
      <c r="D7" s="53">
        <v>2015</v>
      </c>
      <c r="E7" s="53">
        <v>2020</v>
      </c>
      <c r="F7" s="53">
        <v>2025</v>
      </c>
      <c r="G7" s="53">
        <v>2030</v>
      </c>
      <c r="H7" s="53">
        <v>2035</v>
      </c>
    </row>
    <row r="8" spans="2:8" ht="19.5" customHeight="1">
      <c r="B8" s="11"/>
      <c r="C8" s="59" t="s">
        <v>81</v>
      </c>
      <c r="D8" s="110">
        <v>1</v>
      </c>
      <c r="E8" s="110">
        <v>-6</v>
      </c>
      <c r="F8" s="110">
        <v>-5</v>
      </c>
      <c r="G8" s="110">
        <v>-5</v>
      </c>
      <c r="H8" s="110">
        <v>-5</v>
      </c>
    </row>
    <row r="9" spans="2:8" ht="19.5" customHeight="1">
      <c r="B9" s="11"/>
      <c r="C9" s="59" t="s">
        <v>16</v>
      </c>
      <c r="D9" s="110">
        <v>-2</v>
      </c>
      <c r="E9" s="110">
        <v>-6</v>
      </c>
      <c r="F9" s="110">
        <v>-5</v>
      </c>
      <c r="G9" s="110">
        <v>-5</v>
      </c>
      <c r="H9" s="110">
        <v>-5</v>
      </c>
    </row>
    <row r="10" spans="2:8" ht="19.5" customHeight="1">
      <c r="B10" s="11"/>
      <c r="C10" s="59" t="s">
        <v>82</v>
      </c>
      <c r="D10" s="110">
        <v>-5</v>
      </c>
      <c r="E10" s="110">
        <v>-5</v>
      </c>
      <c r="F10" s="110">
        <v>-6</v>
      </c>
      <c r="G10" s="110">
        <v>-6</v>
      </c>
      <c r="H10" s="110">
        <v>-7</v>
      </c>
    </row>
    <row r="11" spans="2:8" ht="19.5" customHeight="1">
      <c r="B11" s="11"/>
      <c r="C11" s="59" t="s">
        <v>14</v>
      </c>
      <c r="D11" s="110" t="s">
        <v>4</v>
      </c>
      <c r="E11" s="110" t="s">
        <v>4</v>
      </c>
      <c r="F11" s="110" t="s">
        <v>4</v>
      </c>
      <c r="G11" s="110">
        <v>-1</v>
      </c>
      <c r="H11" s="110">
        <v>-2</v>
      </c>
    </row>
    <row r="12" spans="2:8" ht="24.75" customHeight="1">
      <c r="B12" s="11"/>
      <c r="C12" s="45" t="s">
        <v>47</v>
      </c>
      <c r="D12" s="111">
        <v>-1</v>
      </c>
      <c r="E12" s="111">
        <v>-4</v>
      </c>
      <c r="F12" s="111">
        <v>-4</v>
      </c>
      <c r="G12" s="111">
        <v>-4</v>
      </c>
      <c r="H12" s="111">
        <v>-4</v>
      </c>
    </row>
    <row r="13" spans="2:8" ht="24.75" customHeight="1" thickBot="1">
      <c r="B13" s="11"/>
      <c r="C13" s="85" t="s">
        <v>48</v>
      </c>
      <c r="D13" s="112" t="s">
        <v>4</v>
      </c>
      <c r="E13" s="112" t="s">
        <v>4</v>
      </c>
      <c r="F13" s="112" t="s">
        <v>4</v>
      </c>
      <c r="G13" s="112" t="s">
        <v>4</v>
      </c>
      <c r="H13" s="112" t="s">
        <v>4</v>
      </c>
    </row>
    <row r="14" spans="2:8" ht="14.25" thickTop="1">
      <c r="B14" s="11"/>
      <c r="C14" s="14"/>
      <c r="D14" s="18"/>
      <c r="E14" s="18"/>
      <c r="F14" s="18"/>
      <c r="G14" s="18"/>
      <c r="H14" s="18"/>
    </row>
    <row r="15" spans="2:8" ht="13.5">
      <c r="B15" s="86"/>
      <c r="C15" s="40" t="s">
        <v>7</v>
      </c>
      <c r="D15" s="18"/>
      <c r="E15" s="18"/>
      <c r="F15" s="18"/>
      <c r="G15" s="18"/>
      <c r="H15" s="18"/>
    </row>
    <row r="16" spans="2:8" ht="13.5">
      <c r="B16" s="86"/>
      <c r="C16" s="41" t="s">
        <v>83</v>
      </c>
      <c r="E16" s="18"/>
      <c r="F16" s="18"/>
      <c r="G16" s="18"/>
      <c r="H16" s="18"/>
    </row>
    <row r="17" spans="2:3" ht="13.5">
      <c r="B17" s="86"/>
      <c r="C17" s="41" t="s">
        <v>84</v>
      </c>
    </row>
    <row r="18" spans="2:3" ht="13.5">
      <c r="B18" s="86"/>
      <c r="C18" s="87"/>
    </row>
    <row r="19" spans="2:3" ht="13.5">
      <c r="B19" s="31" t="s">
        <v>96</v>
      </c>
      <c r="C19" s="31"/>
    </row>
    <row r="20" spans="2:3" ht="13.5">
      <c r="B20" s="31"/>
      <c r="C20" s="31"/>
    </row>
    <row r="70" ht="14.25"/>
    <row r="71" ht="14.25"/>
    <row r="72" ht="14.25"/>
    <row r="73" ht="14.25"/>
    <row r="74" ht="14.25"/>
    <row r="75" ht="14.25"/>
    <row r="76" ht="14.25"/>
    <row r="77" ht="14.25"/>
    <row r="78" ht="14.25"/>
    <row r="79" ht="14.25"/>
    <row r="80" ht="14.25"/>
    <row r="81" ht="14.25"/>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2.xml><?xml version="1.0" encoding="utf-8"?>
<worksheet xmlns="http://schemas.openxmlformats.org/spreadsheetml/2006/main" xmlns:r="http://schemas.openxmlformats.org/officeDocument/2006/relationships">
  <dimension ref="B1:T40"/>
  <sheetViews>
    <sheetView showGridLines="0" zoomScalePageLayoutView="0" workbookViewId="0" topLeftCell="A1">
      <selection activeCell="F11" sqref="F11"/>
    </sheetView>
  </sheetViews>
  <sheetFormatPr defaultColWidth="9.140625" defaultRowHeight="15"/>
  <cols>
    <col min="1" max="1" width="8.8515625" style="89" customWidth="1"/>
    <col min="2" max="2" width="6.57421875" style="89" customWidth="1"/>
    <col min="3" max="3" width="24.28125" style="89" customWidth="1"/>
    <col min="4" max="4" width="24.7109375" style="153" customWidth="1"/>
    <col min="5" max="5" width="9.57421875" style="89" customWidth="1"/>
    <col min="6" max="11" width="10.8515625" style="89" customWidth="1"/>
    <col min="12" max="16384" width="8.8515625" style="89" customWidth="1"/>
  </cols>
  <sheetData>
    <row r="1" s="8" customFormat="1" ht="13.5">
      <c r="D1" s="151"/>
    </row>
    <row r="2" spans="2:4" s="8" customFormat="1" ht="18">
      <c r="B2" s="7" t="s">
        <v>166</v>
      </c>
      <c r="D2" s="151"/>
    </row>
    <row r="3" s="8" customFormat="1" ht="13.5">
      <c r="D3" s="151"/>
    </row>
    <row r="4" s="8" customFormat="1" ht="13.5">
      <c r="D4" s="151"/>
    </row>
    <row r="5" spans="3:9" s="8" customFormat="1" ht="13.5">
      <c r="C5" s="154"/>
      <c r="D5" s="155"/>
      <c r="E5" s="154"/>
      <c r="F5" s="154"/>
      <c r="G5" s="154"/>
      <c r="H5" s="154"/>
      <c r="I5" s="154"/>
    </row>
    <row r="6" spans="2:9" s="8" customFormat="1" ht="13.5">
      <c r="B6" s="11"/>
      <c r="C6" s="154"/>
      <c r="D6" s="155"/>
      <c r="E6" s="158" t="s">
        <v>0</v>
      </c>
      <c r="F6" s="148"/>
      <c r="G6" s="148"/>
      <c r="H6" s="148"/>
      <c r="I6" s="148"/>
    </row>
    <row r="7" spans="2:9" s="8" customFormat="1" ht="30" customHeight="1">
      <c r="B7" s="147"/>
      <c r="C7" s="147"/>
      <c r="D7" s="150"/>
      <c r="E7" s="159" t="s">
        <v>101</v>
      </c>
      <c r="F7" s="159" t="s">
        <v>54</v>
      </c>
      <c r="G7" s="159" t="s">
        <v>55</v>
      </c>
      <c r="H7" s="159" t="s">
        <v>56</v>
      </c>
      <c r="I7" s="159" t="s">
        <v>93</v>
      </c>
    </row>
    <row r="8" spans="2:9" s="8" customFormat="1" ht="13.5">
      <c r="B8" s="11"/>
      <c r="C8" s="147"/>
      <c r="D8" s="150"/>
      <c r="E8" s="159" t="s">
        <v>159</v>
      </c>
      <c r="F8" s="159" t="s">
        <v>160</v>
      </c>
      <c r="G8" s="159" t="s">
        <v>160</v>
      </c>
      <c r="H8" s="159" t="s">
        <v>160</v>
      </c>
      <c r="I8" s="159" t="s">
        <v>160</v>
      </c>
    </row>
    <row r="9" spans="2:9" s="8" customFormat="1" ht="13.5">
      <c r="B9" s="181" t="s">
        <v>157</v>
      </c>
      <c r="C9" s="181"/>
      <c r="D9" s="181"/>
      <c r="E9" s="167">
        <v>3018</v>
      </c>
      <c r="F9" s="167">
        <v>2782</v>
      </c>
      <c r="G9" s="167">
        <v>2544</v>
      </c>
      <c r="H9" s="167">
        <v>1950</v>
      </c>
      <c r="I9" s="167">
        <v>1725</v>
      </c>
    </row>
    <row r="10" spans="2:9" s="8" customFormat="1" ht="13.5">
      <c r="B10" s="182" t="s">
        <v>158</v>
      </c>
      <c r="C10" s="182"/>
      <c r="D10" s="182"/>
      <c r="E10" s="168">
        <v>-0.24799102971407205</v>
      </c>
      <c r="F10" s="168">
        <v>-0.30679623746340245</v>
      </c>
      <c r="G10" s="168">
        <v>-0.3660997944309474</v>
      </c>
      <c r="H10" s="168">
        <v>-0.5141095122407027</v>
      </c>
      <c r="I10" s="168">
        <v>-0.5701737992898523</v>
      </c>
    </row>
    <row r="11" spans="2:9" s="8" customFormat="1" ht="27">
      <c r="B11" s="183">
        <v>2016</v>
      </c>
      <c r="C11" s="169" t="s">
        <v>167</v>
      </c>
      <c r="D11" s="165" t="s">
        <v>168</v>
      </c>
      <c r="E11" s="170">
        <v>2982</v>
      </c>
      <c r="F11" s="170">
        <v>2649.54255766799</v>
      </c>
      <c r="G11" s="170">
        <v>2453.33636335108</v>
      </c>
      <c r="H11" s="170">
        <v>2096.4536594194506</v>
      </c>
      <c r="I11" s="170">
        <v>1971.9982288854098</v>
      </c>
    </row>
    <row r="12" spans="2:9" s="8" customFormat="1" ht="27.75" thickBot="1">
      <c r="B12" s="184"/>
      <c r="C12" s="171" t="s">
        <v>169</v>
      </c>
      <c r="D12" s="172" t="s">
        <v>168</v>
      </c>
      <c r="E12" s="173" t="s">
        <v>173</v>
      </c>
      <c r="F12" s="173">
        <v>2649.54255766799</v>
      </c>
      <c r="G12" s="173">
        <v>2453.33636335108</v>
      </c>
      <c r="H12" s="173">
        <v>2066.4536594194506</v>
      </c>
      <c r="I12" s="173">
        <v>1891.9982288854098</v>
      </c>
    </row>
    <row r="13" spans="2:9" s="8" customFormat="1" ht="27">
      <c r="B13" s="185">
        <v>2017</v>
      </c>
      <c r="C13" s="169" t="s">
        <v>167</v>
      </c>
      <c r="D13" s="174" t="s">
        <v>168</v>
      </c>
      <c r="E13" s="101">
        <v>2982</v>
      </c>
      <c r="F13" s="101">
        <v>2657.0408528391185</v>
      </c>
      <c r="G13" s="101">
        <v>2401.3741027479305</v>
      </c>
      <c r="H13" s="101">
        <v>2043.8177293877025</v>
      </c>
      <c r="I13" s="101">
        <v>1920.8961986416534</v>
      </c>
    </row>
    <row r="14" spans="2:9" s="8" customFormat="1" ht="28.5" customHeight="1">
      <c r="B14" s="185"/>
      <c r="C14" s="187" t="s">
        <v>169</v>
      </c>
      <c r="D14" s="163" t="s">
        <v>168</v>
      </c>
      <c r="E14" s="175" t="s">
        <v>173</v>
      </c>
      <c r="F14" s="176">
        <v>2657.0408528391185</v>
      </c>
      <c r="G14" s="176">
        <v>2401.3741027479305</v>
      </c>
      <c r="H14" s="176">
        <v>2013.8177293877025</v>
      </c>
      <c r="I14" s="176">
        <v>1840.8961986416534</v>
      </c>
    </row>
    <row r="15" spans="2:9" s="8" customFormat="1" ht="27">
      <c r="B15" s="185"/>
      <c r="C15" s="188"/>
      <c r="D15" s="164" t="s">
        <v>170</v>
      </c>
      <c r="E15" s="177" t="s">
        <v>174</v>
      </c>
      <c r="F15" s="178">
        <v>-124.95914716088146</v>
      </c>
      <c r="G15" s="178">
        <v>-142.62589725206954</v>
      </c>
      <c r="H15" s="178">
        <v>63.81772938770246</v>
      </c>
      <c r="I15" s="178">
        <v>115.89619864165343</v>
      </c>
    </row>
    <row r="16" spans="2:9" s="8" customFormat="1" ht="14.25" customHeight="1">
      <c r="B16" s="185"/>
      <c r="C16" s="188"/>
      <c r="D16" s="156" t="s">
        <v>156</v>
      </c>
      <c r="E16" s="179">
        <v>-0.0119284294234592</v>
      </c>
      <c r="F16" s="179">
        <v>-0.04491701910887184</v>
      </c>
      <c r="G16" s="179">
        <v>-0.05606363885694557</v>
      </c>
      <c r="H16" s="179">
        <v>0.032727040711642286</v>
      </c>
      <c r="I16" s="179">
        <v>0.06718620211110343</v>
      </c>
    </row>
    <row r="17" spans="2:9" s="8" customFormat="1" ht="27.75" thickBot="1">
      <c r="B17" s="186"/>
      <c r="C17" s="189"/>
      <c r="D17" s="157" t="s">
        <v>155</v>
      </c>
      <c r="E17" s="105"/>
      <c r="F17" s="180">
        <v>124.95914716088146</v>
      </c>
      <c r="G17" s="180">
        <v>267.585044412951</v>
      </c>
      <c r="H17" s="180">
        <v>203.76731502524854</v>
      </c>
      <c r="I17" s="180">
        <v>87.87111638359511</v>
      </c>
    </row>
    <row r="18" spans="2:9" s="8" customFormat="1" ht="15" thickTop="1">
      <c r="B18" s="11"/>
      <c r="C18" s="19"/>
      <c r="D18" s="152"/>
      <c r="E18" s="27"/>
      <c r="F18" s="27"/>
      <c r="G18" s="27"/>
      <c r="H18" s="27"/>
      <c r="I18" s="20"/>
    </row>
    <row r="19" spans="2:20" s="8" customFormat="1" ht="14.25">
      <c r="B19" s="31" t="s">
        <v>96</v>
      </c>
      <c r="D19" s="151"/>
      <c r="M19"/>
      <c r="N19"/>
      <c r="O19"/>
      <c r="P19"/>
      <c r="Q19"/>
      <c r="R19"/>
      <c r="S19"/>
      <c r="T19"/>
    </row>
    <row r="21" ht="13.5">
      <c r="C21" s="149" t="s">
        <v>171</v>
      </c>
    </row>
    <row r="22" ht="13.5">
      <c r="C22" s="149" t="s">
        <v>172</v>
      </c>
    </row>
    <row r="24" spans="3:10" ht="14.25">
      <c r="C24"/>
      <c r="D24"/>
      <c r="E24"/>
      <c r="F24"/>
      <c r="G24"/>
      <c r="H24"/>
      <c r="I24"/>
      <c r="J24"/>
    </row>
    <row r="25" spans="3:10" ht="14.25">
      <c r="C25"/>
      <c r="D25"/>
      <c r="E25"/>
      <c r="F25"/>
      <c r="G25"/>
      <c r="H25"/>
      <c r="I25"/>
      <c r="J25"/>
    </row>
    <row r="26" spans="3:10" ht="14.25">
      <c r="C26"/>
      <c r="D26"/>
      <c r="E26"/>
      <c r="F26"/>
      <c r="G26"/>
      <c r="H26"/>
      <c r="I26"/>
      <c r="J26"/>
    </row>
    <row r="27" spans="3:10" ht="14.25">
      <c r="C27"/>
      <c r="D27"/>
      <c r="E27"/>
      <c r="F27"/>
      <c r="G27"/>
      <c r="H27"/>
      <c r="I27"/>
      <c r="J27"/>
    </row>
    <row r="28" spans="3:10" ht="14.25">
      <c r="C28"/>
      <c r="D28"/>
      <c r="E28"/>
      <c r="F28"/>
      <c r="G28"/>
      <c r="H28"/>
      <c r="I28"/>
      <c r="J28"/>
    </row>
    <row r="29" spans="3:10" ht="14.25">
      <c r="C29"/>
      <c r="D29"/>
      <c r="E29"/>
      <c r="F29"/>
      <c r="G29"/>
      <c r="H29"/>
      <c r="I29"/>
      <c r="J29"/>
    </row>
    <row r="30" spans="3:10" ht="14.25">
      <c r="C30"/>
      <c r="D30"/>
      <c r="E30"/>
      <c r="F30"/>
      <c r="G30"/>
      <c r="H30"/>
      <c r="I30"/>
      <c r="J30"/>
    </row>
    <row r="31" spans="3:10" ht="14.25">
      <c r="C31"/>
      <c r="D31"/>
      <c r="E31"/>
      <c r="F31"/>
      <c r="G31"/>
      <c r="H31"/>
      <c r="I31"/>
      <c r="J31"/>
    </row>
    <row r="32" spans="3:10" ht="14.25">
      <c r="C32"/>
      <c r="D32"/>
      <c r="E32"/>
      <c r="F32" s="160"/>
      <c r="G32" s="160"/>
      <c r="H32" s="160"/>
      <c r="I32" s="160"/>
      <c r="J32" s="160"/>
    </row>
    <row r="33" spans="3:10" ht="14.25">
      <c r="C33"/>
      <c r="D33"/>
      <c r="E33"/>
      <c r="F33"/>
      <c r="G33"/>
      <c r="H33"/>
      <c r="I33"/>
      <c r="J33"/>
    </row>
    <row r="34" spans="3:10" ht="14.25">
      <c r="C34"/>
      <c r="D34"/>
      <c r="E34"/>
      <c r="F34"/>
      <c r="G34"/>
      <c r="H34"/>
      <c r="I34"/>
      <c r="J34"/>
    </row>
    <row r="35" spans="3:10" ht="14.25">
      <c r="C35"/>
      <c r="D35"/>
      <c r="E35" s="161"/>
      <c r="F35"/>
      <c r="G35"/>
      <c r="H35"/>
      <c r="I35"/>
      <c r="J35"/>
    </row>
    <row r="36" spans="3:10" ht="14.25">
      <c r="C36"/>
      <c r="D36"/>
      <c r="E36"/>
      <c r="F36"/>
      <c r="G36"/>
      <c r="H36"/>
      <c r="I36"/>
      <c r="J36"/>
    </row>
    <row r="37" spans="3:10" ht="14.25">
      <c r="C37"/>
      <c r="D37"/>
      <c r="E37"/>
      <c r="F37"/>
      <c r="G37"/>
      <c r="H37"/>
      <c r="I37"/>
      <c r="J37"/>
    </row>
    <row r="38" spans="3:10" ht="14.25">
      <c r="C38"/>
      <c r="D38"/>
      <c r="E38"/>
      <c r="F38"/>
      <c r="G38"/>
      <c r="H38"/>
      <c r="I38"/>
      <c r="J38"/>
    </row>
    <row r="39" spans="3:10" ht="14.25">
      <c r="C39"/>
      <c r="D39"/>
      <c r="E39"/>
      <c r="F39"/>
      <c r="G39" s="162"/>
      <c r="H39" s="162"/>
      <c r="I39" s="162"/>
      <c r="J39" s="162"/>
    </row>
    <row r="40" spans="3:10" ht="14.25">
      <c r="C40"/>
      <c r="D40"/>
      <c r="E40"/>
      <c r="F40"/>
      <c r="G40"/>
      <c r="H40"/>
      <c r="I40"/>
      <c r="J40"/>
    </row>
  </sheetData>
  <sheetProtection/>
  <mergeCells count="5">
    <mergeCell ref="B9:D9"/>
    <mergeCell ref="B10:D10"/>
    <mergeCell ref="B11:B12"/>
    <mergeCell ref="B13:B17"/>
    <mergeCell ref="C14:C17"/>
  </mergeCells>
  <printOptions/>
  <pageMargins left="0.7" right="0.7" top="0.75" bottom="0.75" header="0.3" footer="0.3"/>
  <pageSetup horizontalDpi="600" verticalDpi="600" orientation="portrait" paperSize="9" r:id="rId1"/>
  <headerFooter>
    <oddHeader>&amp;LOFFICIAL&amp;CFile: &amp;F
Sheet: &amp;A&amp;RPage: &amp;P</oddHeader>
    <oddFooter>&amp;C&amp;D &amp;T by Symons Fernley (Analysis) (Central Modelling Hub, DECC)</oddFooter>
  </headerFooter>
</worksheet>
</file>

<file path=xl/worksheets/sheet3.xml><?xml version="1.0" encoding="utf-8"?>
<worksheet xmlns="http://schemas.openxmlformats.org/spreadsheetml/2006/main" xmlns:r="http://schemas.openxmlformats.org/officeDocument/2006/relationships">
  <dimension ref="B2:J24"/>
  <sheetViews>
    <sheetView showGridLines="0" zoomScalePageLayoutView="0" workbookViewId="0" topLeftCell="A1">
      <selection activeCell="A1" sqref="A1"/>
    </sheetView>
  </sheetViews>
  <sheetFormatPr defaultColWidth="9.140625" defaultRowHeight="15"/>
  <cols>
    <col min="1" max="2" width="8.8515625" style="8" customWidth="1"/>
    <col min="3" max="3" width="33.7109375" style="8" bestFit="1" customWidth="1"/>
    <col min="4" max="7" width="15.421875" style="8" bestFit="1" customWidth="1"/>
    <col min="8" max="16384" width="8.8515625" style="8" customWidth="1"/>
  </cols>
  <sheetData>
    <row r="2" ht="15">
      <c r="B2" s="7" t="s">
        <v>125</v>
      </c>
    </row>
    <row r="3" spans="2:6" ht="13.5">
      <c r="B3" s="8" t="s">
        <v>134</v>
      </c>
      <c r="D3" s="14"/>
      <c r="E3" s="14"/>
      <c r="F3" s="14"/>
    </row>
    <row r="4" spans="3:6" ht="13.5">
      <c r="C4" s="14"/>
      <c r="D4" s="14"/>
      <c r="E4" s="14"/>
      <c r="F4" s="14"/>
    </row>
    <row r="5" spans="4:6" ht="13.5">
      <c r="D5" s="14"/>
      <c r="E5" s="14"/>
      <c r="F5" s="14"/>
    </row>
    <row r="6" spans="2:7" ht="19.5" customHeight="1">
      <c r="B6" s="10"/>
      <c r="C6" s="92" t="s">
        <v>0</v>
      </c>
      <c r="D6" s="93">
        <v>2</v>
      </c>
      <c r="E6" s="93">
        <v>3</v>
      </c>
      <c r="F6" s="93">
        <v>4</v>
      </c>
      <c r="G6" s="94">
        <v>5</v>
      </c>
    </row>
    <row r="7" spans="2:7" ht="15">
      <c r="B7" s="10"/>
      <c r="C7" s="95"/>
      <c r="D7" s="90" t="s">
        <v>1</v>
      </c>
      <c r="E7" s="90" t="s">
        <v>2</v>
      </c>
      <c r="F7" s="90" t="s">
        <v>3</v>
      </c>
      <c r="G7" s="91" t="s">
        <v>89</v>
      </c>
    </row>
    <row r="8" spans="2:7" ht="19.5" customHeight="1">
      <c r="B8" s="10"/>
      <c r="C8" s="96" t="s">
        <v>90</v>
      </c>
      <c r="D8" s="109">
        <v>64.57661748768456</v>
      </c>
      <c r="E8" s="109">
        <v>63.001312191847504</v>
      </c>
      <c r="F8" s="109">
        <v>54.346040425968106</v>
      </c>
      <c r="G8" s="108">
        <v>43.80689471482302</v>
      </c>
    </row>
    <row r="9" spans="2:7" ht="19.5" customHeight="1">
      <c r="B9" s="10"/>
      <c r="C9" s="96" t="s">
        <v>91</v>
      </c>
      <c r="D9" s="109">
        <v>47.714152824260076</v>
      </c>
      <c r="E9" s="109">
        <v>154.84659369860663</v>
      </c>
      <c r="F9" s="109">
        <v>235.36078246944118</v>
      </c>
      <c r="G9" s="108">
        <v>286.6173513328675</v>
      </c>
    </row>
    <row r="10" spans="2:7" ht="24.75" customHeight="1">
      <c r="B10" s="10"/>
      <c r="C10" s="97" t="s">
        <v>49</v>
      </c>
      <c r="D10" s="107">
        <v>112.29077031194464</v>
      </c>
      <c r="E10" s="107">
        <v>217.84790589045411</v>
      </c>
      <c r="F10" s="107">
        <v>289.70682289540935</v>
      </c>
      <c r="G10" s="106">
        <v>330.4242460476905</v>
      </c>
    </row>
    <row r="11" spans="2:6" ht="15">
      <c r="B11" s="10"/>
      <c r="C11" s="32"/>
      <c r="D11" s="33"/>
      <c r="E11" s="33"/>
      <c r="F11" s="33"/>
    </row>
    <row r="12" spans="2:3" ht="15">
      <c r="B12" s="10"/>
      <c r="C12" s="38" t="s">
        <v>92</v>
      </c>
    </row>
    <row r="13" spans="2:3" ht="15">
      <c r="B13" s="10"/>
      <c r="C13" s="39"/>
    </row>
    <row r="14" spans="2:3" ht="15">
      <c r="B14" s="10"/>
      <c r="C14" s="39"/>
    </row>
    <row r="15" spans="2:3" ht="15">
      <c r="B15" s="10"/>
      <c r="C15" s="34"/>
    </row>
    <row r="16" ht="13.5">
      <c r="B16" s="31" t="s">
        <v>96</v>
      </c>
    </row>
    <row r="19" spans="3:10" ht="13.5">
      <c r="C19" s="134"/>
      <c r="D19" s="16"/>
      <c r="E19" s="16"/>
      <c r="F19" s="16"/>
      <c r="G19" s="16"/>
      <c r="H19" s="16"/>
      <c r="I19" s="16"/>
      <c r="J19" s="16"/>
    </row>
    <row r="20" spans="3:10" ht="13.5">
      <c r="C20" s="134"/>
      <c r="D20" s="16"/>
      <c r="E20" s="16"/>
      <c r="F20" s="16"/>
      <c r="G20" s="16"/>
      <c r="H20" s="16"/>
      <c r="I20" s="16"/>
      <c r="J20" s="16"/>
    </row>
    <row r="21" spans="3:10" ht="13.5">
      <c r="C21" s="16"/>
      <c r="D21" s="16"/>
      <c r="E21" s="16"/>
      <c r="F21" s="16"/>
      <c r="G21" s="16"/>
      <c r="H21" s="16"/>
      <c r="I21" s="16"/>
      <c r="J21" s="16"/>
    </row>
    <row r="22" spans="3:10" ht="13.5">
      <c r="C22" s="16"/>
      <c r="D22" s="135"/>
      <c r="E22" s="135"/>
      <c r="F22" s="135"/>
      <c r="G22" s="135"/>
      <c r="H22" s="16"/>
      <c r="I22" s="16"/>
      <c r="J22" s="16"/>
    </row>
    <row r="23" spans="3:10" ht="13.5">
      <c r="C23" s="16"/>
      <c r="D23" s="135"/>
      <c r="E23" s="135"/>
      <c r="F23" s="135"/>
      <c r="G23" s="135"/>
      <c r="H23" s="16"/>
      <c r="I23" s="16"/>
      <c r="J23" s="16"/>
    </row>
    <row r="24" spans="3:10" ht="13.5">
      <c r="C24" s="16"/>
      <c r="D24" s="135"/>
      <c r="E24" s="135"/>
      <c r="F24" s="135"/>
      <c r="G24" s="135"/>
      <c r="H24" s="16"/>
      <c r="I24" s="16"/>
      <c r="J24" s="16"/>
    </row>
    <row r="70" ht="14.25"/>
    <row r="71" ht="14.25"/>
    <row r="72" ht="14.25"/>
    <row r="73" ht="14.25"/>
    <row r="74" ht="14.25"/>
    <row r="75" ht="14.25"/>
    <row r="76" ht="14.25"/>
    <row r="77" ht="14.25"/>
    <row r="78" ht="14.25"/>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4.xml><?xml version="1.0" encoding="utf-8"?>
<worksheet xmlns="http://schemas.openxmlformats.org/spreadsheetml/2006/main" xmlns:r="http://schemas.openxmlformats.org/officeDocument/2006/relationships">
  <dimension ref="B2:D23"/>
  <sheetViews>
    <sheetView showGridLines="0" zoomScalePageLayoutView="0" workbookViewId="0" topLeftCell="A1">
      <selection activeCell="A1" sqref="A1"/>
    </sheetView>
  </sheetViews>
  <sheetFormatPr defaultColWidth="9.140625" defaultRowHeight="15"/>
  <cols>
    <col min="1" max="1" width="8.8515625" style="89" customWidth="1"/>
    <col min="2" max="2" width="22.28125" style="89" customWidth="1"/>
    <col min="3" max="3" width="49.28125" style="89" customWidth="1"/>
    <col min="4" max="4" width="52.140625" style="89" customWidth="1"/>
    <col min="5" max="16384" width="8.8515625" style="89" customWidth="1"/>
  </cols>
  <sheetData>
    <row r="2" ht="15">
      <c r="B2" s="113" t="s">
        <v>112</v>
      </c>
    </row>
    <row r="3" ht="13.5">
      <c r="B3" s="89" t="s">
        <v>134</v>
      </c>
    </row>
    <row r="4" ht="14.25" thickBot="1"/>
    <row r="5" spans="2:4" ht="31.5" thickBot="1">
      <c r="B5" s="122" t="s">
        <v>113</v>
      </c>
      <c r="C5" s="123" t="s">
        <v>114</v>
      </c>
      <c r="D5" s="123" t="s">
        <v>115</v>
      </c>
    </row>
    <row r="6" spans="2:4" ht="27" customHeight="1">
      <c r="B6" s="190" t="s">
        <v>116</v>
      </c>
      <c r="C6" s="124" t="s">
        <v>117</v>
      </c>
      <c r="D6" s="124" t="s">
        <v>118</v>
      </c>
    </row>
    <row r="7" spans="2:4" ht="15">
      <c r="B7" s="191"/>
      <c r="C7" s="124" t="s">
        <v>139</v>
      </c>
      <c r="D7" s="124" t="s">
        <v>120</v>
      </c>
    </row>
    <row r="8" spans="2:4" ht="15">
      <c r="B8" s="191"/>
      <c r="C8" s="124" t="s">
        <v>119</v>
      </c>
      <c r="D8" s="124"/>
    </row>
    <row r="9" spans="2:4" ht="15">
      <c r="B9" s="191"/>
      <c r="C9" s="124" t="s">
        <v>140</v>
      </c>
      <c r="D9" s="126"/>
    </row>
    <row r="10" spans="2:4" ht="30">
      <c r="B10" s="191"/>
      <c r="C10" s="124" t="s">
        <v>141</v>
      </c>
      <c r="D10" s="126"/>
    </row>
    <row r="11" spans="2:4" ht="15" thickBot="1">
      <c r="B11" s="192"/>
      <c r="C11" s="125"/>
      <c r="D11" s="127"/>
    </row>
    <row r="12" spans="2:4" ht="60">
      <c r="B12" s="190" t="s">
        <v>147</v>
      </c>
      <c r="C12" s="124" t="s">
        <v>165</v>
      </c>
      <c r="D12" s="124" t="s">
        <v>121</v>
      </c>
    </row>
    <row r="13" spans="2:4" ht="30">
      <c r="B13" s="191"/>
      <c r="C13" s="124" t="s">
        <v>142</v>
      </c>
      <c r="D13" s="124" t="s">
        <v>144</v>
      </c>
    </row>
    <row r="14" spans="2:4" ht="45" thickBot="1">
      <c r="B14" s="191"/>
      <c r="C14" s="125" t="s">
        <v>143</v>
      </c>
      <c r="D14" s="127"/>
    </row>
    <row r="15" spans="2:4" ht="30" thickBot="1">
      <c r="B15" s="131" t="s">
        <v>122</v>
      </c>
      <c r="C15" s="125" t="s">
        <v>123</v>
      </c>
      <c r="D15" s="125" t="s">
        <v>124</v>
      </c>
    </row>
    <row r="16" spans="2:4" ht="45" thickBot="1">
      <c r="B16" s="128" t="s">
        <v>148</v>
      </c>
      <c r="C16" s="132" t="s">
        <v>145</v>
      </c>
      <c r="D16" s="132" t="s">
        <v>146</v>
      </c>
    </row>
    <row r="17" spans="2:4" ht="14.25">
      <c r="B17"/>
      <c r="C17"/>
      <c r="D17"/>
    </row>
    <row r="18" spans="2:4" ht="14.25">
      <c r="B18" s="166" t="s">
        <v>164</v>
      </c>
      <c r="C18"/>
      <c r="D18"/>
    </row>
    <row r="19" spans="3:4" ht="14.25">
      <c r="C19"/>
      <c r="D19"/>
    </row>
    <row r="21" ht="15">
      <c r="B21" s="129"/>
    </row>
    <row r="22" ht="15">
      <c r="B22" s="129"/>
    </row>
    <row r="23" ht="14.25">
      <c r="B23" s="130"/>
    </row>
    <row r="70" ht="14.25"/>
    <row r="71" ht="14.25"/>
    <row r="72" ht="14.25"/>
    <row r="73" ht="14.25"/>
    <row r="74" ht="14.25"/>
    <row r="75" ht="14.25"/>
  </sheetData>
  <sheetProtection/>
  <mergeCells count="2">
    <mergeCell ref="B6:B11"/>
    <mergeCell ref="B12:B14"/>
  </mergeCells>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5.xml><?xml version="1.0" encoding="utf-8"?>
<worksheet xmlns="http://schemas.openxmlformats.org/spreadsheetml/2006/main" xmlns:r="http://schemas.openxmlformats.org/officeDocument/2006/relationships">
  <dimension ref="B2:F68"/>
  <sheetViews>
    <sheetView zoomScalePageLayoutView="0" workbookViewId="0" topLeftCell="A1">
      <selection activeCell="A1" sqref="A1"/>
    </sheetView>
  </sheetViews>
  <sheetFormatPr defaultColWidth="9.140625" defaultRowHeight="15"/>
  <cols>
    <col min="1" max="2" width="8.8515625" style="89" customWidth="1"/>
    <col min="3" max="3" width="36.28125" style="89" customWidth="1"/>
    <col min="4" max="6" width="17.7109375" style="89" customWidth="1"/>
    <col min="7" max="16384" width="8.8515625" style="89" customWidth="1"/>
  </cols>
  <sheetData>
    <row r="2" ht="18">
      <c r="B2" s="113" t="s">
        <v>128</v>
      </c>
    </row>
    <row r="3" ht="13.5">
      <c r="B3" s="8" t="s">
        <v>134</v>
      </c>
    </row>
    <row r="6" ht="15.75">
      <c r="F6" s="116" t="s">
        <v>129</v>
      </c>
    </row>
    <row r="7" ht="14.25" thickBot="1"/>
    <row r="8" spans="3:6" ht="27.75" thickTop="1">
      <c r="C8" s="114" t="s">
        <v>108</v>
      </c>
      <c r="D8" s="115" t="s">
        <v>110</v>
      </c>
      <c r="E8" s="115" t="s">
        <v>99</v>
      </c>
      <c r="F8" s="115" t="s">
        <v>111</v>
      </c>
    </row>
    <row r="9" spans="3:6" ht="27">
      <c r="C9" s="137" t="s">
        <v>152</v>
      </c>
      <c r="D9" s="138">
        <v>2154.052131211088</v>
      </c>
      <c r="E9" s="138">
        <v>2043.8177293877025</v>
      </c>
      <c r="F9" s="138">
        <v>1950.5738685367673</v>
      </c>
    </row>
    <row r="10" spans="4:6" ht="13.5">
      <c r="D10" s="136"/>
      <c r="E10" s="136"/>
      <c r="F10" s="136"/>
    </row>
    <row r="11" spans="3:6" ht="13.5">
      <c r="C11" s="139" t="s">
        <v>109</v>
      </c>
      <c r="D11" s="138">
        <v>2127.4522541613346</v>
      </c>
      <c r="E11" s="138">
        <v>2043.8177293877025</v>
      </c>
      <c r="F11" s="138">
        <v>1956.6841036990832</v>
      </c>
    </row>
    <row r="12" spans="3:6" ht="13.5">
      <c r="C12" s="139" t="s">
        <v>149</v>
      </c>
      <c r="D12" s="138">
        <v>2087.840046736248</v>
      </c>
      <c r="E12" s="138">
        <v>2043.8177293877025</v>
      </c>
      <c r="F12" s="138">
        <v>2000.8799560038317</v>
      </c>
    </row>
    <row r="13" spans="3:6" ht="13.5">
      <c r="C13" s="139" t="s">
        <v>150</v>
      </c>
      <c r="D13" s="138">
        <v>2078.293832696223</v>
      </c>
      <c r="E13" s="138">
        <v>2043.8177293877025</v>
      </c>
      <c r="F13" s="138">
        <v>2022.643634751259</v>
      </c>
    </row>
    <row r="14" spans="3:6" ht="14.25" thickBot="1">
      <c r="C14" s="140" t="s">
        <v>151</v>
      </c>
      <c r="D14" s="141">
        <v>2064.751054257353</v>
      </c>
      <c r="E14" s="141">
        <v>2043.8177293877025</v>
      </c>
      <c r="F14" s="141">
        <v>2029.863089969073</v>
      </c>
    </row>
    <row r="15" ht="14.25" thickTop="1"/>
    <row r="16" ht="13.5">
      <c r="B16" s="118" t="s">
        <v>96</v>
      </c>
    </row>
    <row r="17" spans="4:6" ht="13.5">
      <c r="D17" s="119"/>
      <c r="E17" s="119"/>
      <c r="F17" s="119"/>
    </row>
    <row r="18" spans="2:6" ht="13.5">
      <c r="B18" s="120" t="s">
        <v>132</v>
      </c>
      <c r="D18" s="119"/>
      <c r="E18" s="119"/>
      <c r="F18" s="119"/>
    </row>
    <row r="19" spans="2:6" ht="13.5">
      <c r="B19" s="120" t="s">
        <v>133</v>
      </c>
      <c r="D19" s="119"/>
      <c r="E19" s="119"/>
      <c r="F19" s="119"/>
    </row>
    <row r="20" spans="4:6" ht="13.5">
      <c r="D20" s="119"/>
      <c r="E20" s="119"/>
      <c r="F20" s="119"/>
    </row>
    <row r="21" spans="4:6" ht="13.5">
      <c r="D21" s="119"/>
      <c r="E21" s="119"/>
      <c r="F21" s="119"/>
    </row>
    <row r="22" spans="4:6" ht="13.5">
      <c r="D22" s="119"/>
      <c r="E22" s="119"/>
      <c r="F22" s="119"/>
    </row>
    <row r="23" spans="4:6" ht="13.5">
      <c r="D23" s="119"/>
      <c r="E23" s="119"/>
      <c r="F23" s="119"/>
    </row>
    <row r="24" spans="4:6" ht="13.5">
      <c r="D24" s="119"/>
      <c r="E24" s="119"/>
      <c r="F24" s="119"/>
    </row>
    <row r="25" spans="4:6" ht="13.5">
      <c r="D25" s="119"/>
      <c r="E25" s="119"/>
      <c r="F25" s="119"/>
    </row>
    <row r="26" spans="4:6" ht="13.5">
      <c r="D26" s="119"/>
      <c r="E26" s="119"/>
      <c r="F26" s="119"/>
    </row>
    <row r="27" spans="4:6" ht="13.5">
      <c r="D27" s="119"/>
      <c r="E27" s="119"/>
      <c r="F27" s="119"/>
    </row>
    <row r="28" spans="4:6" ht="13.5">
      <c r="D28" s="119"/>
      <c r="E28" s="119"/>
      <c r="F28" s="119"/>
    </row>
    <row r="29" spans="4:6" ht="13.5">
      <c r="D29" s="119"/>
      <c r="E29" s="119"/>
      <c r="F29" s="119"/>
    </row>
    <row r="30" spans="4:6" ht="13.5">
      <c r="D30" s="119"/>
      <c r="E30" s="119"/>
      <c r="F30" s="119"/>
    </row>
    <row r="31" spans="4:6" ht="13.5">
      <c r="D31" s="119"/>
      <c r="E31" s="119"/>
      <c r="F31" s="119"/>
    </row>
    <row r="32" spans="4:6" ht="13.5">
      <c r="D32" s="119"/>
      <c r="E32" s="119"/>
      <c r="F32" s="119"/>
    </row>
    <row r="33" spans="4:6" ht="13.5">
      <c r="D33" s="119"/>
      <c r="E33" s="119"/>
      <c r="F33" s="119"/>
    </row>
    <row r="34" spans="4:6" ht="13.5">
      <c r="D34" s="119"/>
      <c r="E34" s="119"/>
      <c r="F34" s="119"/>
    </row>
    <row r="35" spans="4:6" ht="13.5">
      <c r="D35" s="119"/>
      <c r="E35" s="119"/>
      <c r="F35" s="119"/>
    </row>
    <row r="36" spans="4:6" ht="13.5">
      <c r="D36" s="119"/>
      <c r="E36" s="119"/>
      <c r="F36" s="119"/>
    </row>
    <row r="37" spans="4:6" ht="13.5">
      <c r="D37" s="119"/>
      <c r="E37" s="119"/>
      <c r="F37" s="119"/>
    </row>
    <row r="38" spans="4:6" ht="13.5">
      <c r="D38" s="119"/>
      <c r="E38" s="119"/>
      <c r="F38" s="119"/>
    </row>
    <row r="39" spans="4:6" ht="13.5">
      <c r="D39" s="119"/>
      <c r="E39" s="119"/>
      <c r="F39" s="119"/>
    </row>
    <row r="40" spans="4:6" ht="13.5">
      <c r="D40" s="119"/>
      <c r="E40" s="119"/>
      <c r="F40" s="119"/>
    </row>
    <row r="41" spans="4:6" ht="13.5">
      <c r="D41" s="119"/>
      <c r="E41" s="119"/>
      <c r="F41" s="119"/>
    </row>
    <row r="42" spans="4:6" ht="13.5">
      <c r="D42" s="119"/>
      <c r="E42" s="119"/>
      <c r="F42" s="119"/>
    </row>
    <row r="43" spans="4:6" ht="13.5">
      <c r="D43" s="119"/>
      <c r="E43" s="119"/>
      <c r="F43" s="119"/>
    </row>
    <row r="44" spans="4:6" ht="13.5">
      <c r="D44" s="119"/>
      <c r="E44" s="119"/>
      <c r="F44" s="119"/>
    </row>
    <row r="45" spans="4:6" ht="13.5">
      <c r="D45" s="119"/>
      <c r="E45" s="119"/>
      <c r="F45" s="119"/>
    </row>
    <row r="46" spans="4:6" ht="13.5">
      <c r="D46" s="119"/>
      <c r="E46" s="119"/>
      <c r="F46" s="119"/>
    </row>
    <row r="47" spans="4:6" ht="13.5">
      <c r="D47" s="119"/>
      <c r="E47" s="119"/>
      <c r="F47" s="119"/>
    </row>
    <row r="48" spans="4:6" ht="13.5">
      <c r="D48" s="119"/>
      <c r="E48" s="119"/>
      <c r="F48" s="119"/>
    </row>
    <row r="49" spans="4:6" ht="13.5">
      <c r="D49" s="119"/>
      <c r="E49" s="119"/>
      <c r="F49" s="119"/>
    </row>
    <row r="50" spans="4:6" ht="13.5">
      <c r="D50" s="119"/>
      <c r="E50" s="119"/>
      <c r="F50" s="119"/>
    </row>
    <row r="51" spans="4:6" ht="13.5">
      <c r="D51" s="119"/>
      <c r="E51" s="119"/>
      <c r="F51" s="119"/>
    </row>
    <row r="52" spans="4:6" ht="13.5">
      <c r="D52" s="119"/>
      <c r="E52" s="119"/>
      <c r="F52" s="119"/>
    </row>
    <row r="53" spans="4:6" ht="13.5">
      <c r="D53" s="119"/>
      <c r="E53" s="119"/>
      <c r="F53" s="119"/>
    </row>
    <row r="54" spans="4:6" ht="13.5">
      <c r="D54" s="119"/>
      <c r="E54" s="119"/>
      <c r="F54" s="119"/>
    </row>
    <row r="55" spans="4:6" ht="13.5">
      <c r="D55" s="119"/>
      <c r="E55" s="119"/>
      <c r="F55" s="119"/>
    </row>
    <row r="56" spans="4:6" ht="13.5">
      <c r="D56" s="119"/>
      <c r="E56" s="119"/>
      <c r="F56" s="119"/>
    </row>
    <row r="57" spans="4:6" ht="13.5">
      <c r="D57" s="119"/>
      <c r="E57" s="119"/>
      <c r="F57" s="119"/>
    </row>
    <row r="58" spans="4:6" ht="13.5">
      <c r="D58" s="119"/>
      <c r="E58" s="119"/>
      <c r="F58" s="119"/>
    </row>
    <row r="59" spans="4:6" ht="13.5">
      <c r="D59" s="119"/>
      <c r="E59" s="119"/>
      <c r="F59" s="119"/>
    </row>
    <row r="60" spans="4:6" ht="13.5">
      <c r="D60" s="119"/>
      <c r="E60" s="119"/>
      <c r="F60" s="119"/>
    </row>
    <row r="61" spans="4:6" ht="13.5">
      <c r="D61" s="119"/>
      <c r="E61" s="119"/>
      <c r="F61" s="119"/>
    </row>
    <row r="62" spans="4:6" ht="13.5">
      <c r="D62" s="119"/>
      <c r="E62" s="119"/>
      <c r="F62" s="119"/>
    </row>
    <row r="63" spans="4:6" ht="13.5">
      <c r="D63" s="119"/>
      <c r="E63" s="119"/>
      <c r="F63" s="119"/>
    </row>
    <row r="64" spans="4:6" ht="13.5">
      <c r="D64" s="119"/>
      <c r="E64" s="119"/>
      <c r="F64" s="119"/>
    </row>
    <row r="65" spans="4:6" ht="13.5">
      <c r="D65" s="119"/>
      <c r="E65" s="119"/>
      <c r="F65" s="119"/>
    </row>
    <row r="66" spans="4:6" ht="13.5">
      <c r="D66" s="119"/>
      <c r="E66" s="119"/>
      <c r="F66" s="119"/>
    </row>
    <row r="67" spans="4:6" ht="13.5">
      <c r="D67" s="119"/>
      <c r="E67" s="119"/>
      <c r="F67" s="119"/>
    </row>
    <row r="68" spans="4:6" ht="13.5">
      <c r="D68" s="119"/>
      <c r="E68" s="119"/>
      <c r="F68" s="119"/>
    </row>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6.xml><?xml version="1.0" encoding="utf-8"?>
<worksheet xmlns="http://schemas.openxmlformats.org/spreadsheetml/2006/main" xmlns:r="http://schemas.openxmlformats.org/officeDocument/2006/relationships">
  <dimension ref="B2:G22"/>
  <sheetViews>
    <sheetView showGridLines="0" zoomScalePageLayoutView="0" workbookViewId="0" topLeftCell="A1">
      <selection activeCell="A1" sqref="A1"/>
    </sheetView>
  </sheetViews>
  <sheetFormatPr defaultColWidth="9.140625" defaultRowHeight="15"/>
  <cols>
    <col min="1" max="1" width="8.8515625" style="8" customWidth="1"/>
    <col min="2" max="2" width="24.57421875" style="8" customWidth="1"/>
    <col min="3" max="3" width="41.28125" style="8" customWidth="1"/>
    <col min="4" max="6" width="12.7109375" style="8" customWidth="1"/>
    <col min="7" max="7" width="12.421875" style="8" customWidth="1"/>
    <col min="8" max="11" width="8.8515625" style="8" customWidth="1"/>
    <col min="12" max="16384" width="8.8515625" style="8" customWidth="1"/>
  </cols>
  <sheetData>
    <row r="2" ht="18">
      <c r="B2" s="7" t="s">
        <v>130</v>
      </c>
    </row>
    <row r="3" ht="13.5">
      <c r="B3" s="8" t="s">
        <v>134</v>
      </c>
    </row>
    <row r="5" ht="14.25" thickBot="1"/>
    <row r="6" spans="2:7" ht="18" thickTop="1">
      <c r="B6" s="25"/>
      <c r="C6" s="12"/>
      <c r="D6" s="12"/>
      <c r="E6" s="12"/>
      <c r="F6" s="44"/>
      <c r="G6" s="44" t="s">
        <v>73</v>
      </c>
    </row>
    <row r="7" spans="2:4" ht="13.5">
      <c r="B7" s="11"/>
      <c r="D7" s="8" t="s">
        <v>0</v>
      </c>
    </row>
    <row r="8" spans="2:7" ht="27">
      <c r="B8" s="11"/>
      <c r="C8" s="15"/>
      <c r="D8" s="37" t="s">
        <v>54</v>
      </c>
      <c r="E8" s="37" t="s">
        <v>55</v>
      </c>
      <c r="F8" s="37" t="s">
        <v>56</v>
      </c>
      <c r="G8" s="37" t="s">
        <v>93</v>
      </c>
    </row>
    <row r="9" spans="2:7" ht="19.5" customHeight="1">
      <c r="B9" s="11"/>
      <c r="C9" s="66" t="s">
        <v>6</v>
      </c>
      <c r="D9" s="101">
        <v>2782</v>
      </c>
      <c r="E9" s="101">
        <v>2544</v>
      </c>
      <c r="F9" s="101">
        <v>1950</v>
      </c>
      <c r="G9" s="101">
        <v>1725</v>
      </c>
    </row>
    <row r="10" spans="2:7" ht="24.75" customHeight="1">
      <c r="B10" s="11"/>
      <c r="C10" s="42" t="s">
        <v>103</v>
      </c>
      <c r="D10" s="42"/>
      <c r="E10" s="42"/>
      <c r="F10" s="42"/>
      <c r="G10" s="42"/>
    </row>
    <row r="11" spans="2:7" ht="19.5" customHeight="1">
      <c r="B11" s="11"/>
      <c r="C11" s="42" t="s">
        <v>104</v>
      </c>
      <c r="D11" s="103">
        <v>2640.2395572610053</v>
      </c>
      <c r="E11" s="103">
        <v>2344.1819861263734</v>
      </c>
      <c r="F11" s="103">
        <v>1973.356690752349</v>
      </c>
      <c r="G11" s="103">
        <v>1842.4586053595892</v>
      </c>
    </row>
    <row r="12" spans="2:7" ht="19.5" customHeight="1">
      <c r="B12" s="11"/>
      <c r="C12" s="42" t="s">
        <v>99</v>
      </c>
      <c r="D12" s="74">
        <v>2657.0408528391185</v>
      </c>
      <c r="E12" s="74">
        <v>2401.3741027479305</v>
      </c>
      <c r="F12" s="74">
        <v>2043.8177293877025</v>
      </c>
      <c r="G12" s="74">
        <v>1920.8961986416534</v>
      </c>
    </row>
    <row r="13" spans="2:7" ht="19.5" customHeight="1">
      <c r="B13" s="11"/>
      <c r="C13" s="66" t="s">
        <v>105</v>
      </c>
      <c r="D13" s="133">
        <v>2670.2785097991045</v>
      </c>
      <c r="E13" s="133">
        <v>2478.04320487446</v>
      </c>
      <c r="F13" s="133">
        <v>2130.2433042234966</v>
      </c>
      <c r="G13" s="133">
        <v>2012.0823197953866</v>
      </c>
    </row>
    <row r="14" spans="2:7" ht="24.75" customHeight="1">
      <c r="B14" s="11"/>
      <c r="C14" s="67" t="s">
        <v>100</v>
      </c>
      <c r="D14" s="104"/>
      <c r="E14" s="104"/>
      <c r="F14" s="104"/>
      <c r="G14" s="104"/>
    </row>
    <row r="15" spans="2:7" ht="19.5" customHeight="1">
      <c r="B15" s="11"/>
      <c r="C15" s="67" t="s">
        <v>104</v>
      </c>
      <c r="D15" s="103">
        <v>-141.7604427389947</v>
      </c>
      <c r="E15" s="103">
        <v>-199.81801387362657</v>
      </c>
      <c r="F15" s="103">
        <v>23.356690752349095</v>
      </c>
      <c r="G15" s="103">
        <v>117.45860535958923</v>
      </c>
    </row>
    <row r="16" spans="2:7" ht="19.5" customHeight="1">
      <c r="B16" s="11"/>
      <c r="C16" s="67" t="s">
        <v>99</v>
      </c>
      <c r="D16" s="104">
        <v>-125</v>
      </c>
      <c r="E16" s="104">
        <v>-143</v>
      </c>
      <c r="F16" s="104">
        <v>94</v>
      </c>
      <c r="G16" s="104">
        <v>196</v>
      </c>
    </row>
    <row r="17" spans="2:7" ht="24.75" customHeight="1" thickBot="1">
      <c r="B17" s="11"/>
      <c r="C17" s="69" t="s">
        <v>105</v>
      </c>
      <c r="D17" s="105">
        <v>-111.72149020089546</v>
      </c>
      <c r="E17" s="105">
        <v>-65.95679512553988</v>
      </c>
      <c r="F17" s="105">
        <v>180.24330422349658</v>
      </c>
      <c r="G17" s="105">
        <v>287.08231979538664</v>
      </c>
    </row>
    <row r="18" spans="2:7" ht="15" thickTop="1">
      <c r="B18" s="11"/>
      <c r="C18" s="19"/>
      <c r="D18" s="27"/>
      <c r="E18" s="27"/>
      <c r="F18" s="27"/>
      <c r="G18" s="20"/>
    </row>
    <row r="19" ht="13.5">
      <c r="B19" s="31" t="s">
        <v>96</v>
      </c>
    </row>
    <row r="21" ht="13.5">
      <c r="B21" s="120" t="s">
        <v>132</v>
      </c>
    </row>
    <row r="22" ht="13.5">
      <c r="B22" s="120" t="s">
        <v>133</v>
      </c>
    </row>
    <row r="70" ht="14.25"/>
    <row r="71" ht="14.25"/>
    <row r="72" ht="14.25"/>
    <row r="73" ht="14.25"/>
    <row r="74" ht="14.25"/>
    <row r="75" ht="14.25"/>
    <row r="76" ht="14.25"/>
    <row r="77" ht="14.25"/>
    <row r="78" ht="14.25"/>
    <row r="79" ht="14.25"/>
    <row r="80" ht="14.25"/>
    <row r="81" ht="14.25"/>
    <row r="82" ht="14.25"/>
    <row r="83" ht="14.25"/>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7.xml><?xml version="1.0" encoding="utf-8"?>
<worksheet xmlns="http://schemas.openxmlformats.org/spreadsheetml/2006/main" xmlns:r="http://schemas.openxmlformats.org/officeDocument/2006/relationships">
  <dimension ref="B2:H22"/>
  <sheetViews>
    <sheetView showGridLines="0" zoomScalePageLayoutView="0" workbookViewId="0" topLeftCell="A1">
      <selection activeCell="A1" sqref="A1"/>
    </sheetView>
  </sheetViews>
  <sheetFormatPr defaultColWidth="9.140625" defaultRowHeight="15"/>
  <cols>
    <col min="1" max="1" width="8.8515625" style="8" customWidth="1"/>
    <col min="2" max="2" width="24.57421875" style="8" customWidth="1"/>
    <col min="3" max="3" width="41.28125" style="8" customWidth="1"/>
    <col min="4" max="7" width="12.7109375" style="8" customWidth="1"/>
    <col min="8" max="8" width="12.421875" style="8" customWidth="1"/>
    <col min="9" max="12" width="8.8515625" style="8" customWidth="1"/>
    <col min="13" max="16384" width="8.8515625" style="8" customWidth="1"/>
  </cols>
  <sheetData>
    <row r="2" ht="18">
      <c r="B2" s="7" t="s">
        <v>127</v>
      </c>
    </row>
    <row r="3" ht="13.5">
      <c r="B3" s="8" t="s">
        <v>134</v>
      </c>
    </row>
    <row r="5" ht="14.25" thickBot="1"/>
    <row r="6" spans="2:8" ht="18" thickTop="1">
      <c r="B6" s="25"/>
      <c r="C6" s="12"/>
      <c r="D6" s="12"/>
      <c r="E6" s="12"/>
      <c r="F6" s="12"/>
      <c r="G6" s="44"/>
      <c r="H6" s="44" t="s">
        <v>73</v>
      </c>
    </row>
    <row r="7" spans="2:4" ht="13.5">
      <c r="B7" s="11"/>
      <c r="D7" s="8" t="s">
        <v>0</v>
      </c>
    </row>
    <row r="8" spans="2:8" ht="27">
      <c r="B8" s="11"/>
      <c r="C8" s="15"/>
      <c r="D8" s="37" t="s">
        <v>101</v>
      </c>
      <c r="E8" s="37" t="s">
        <v>54</v>
      </c>
      <c r="F8" s="37" t="s">
        <v>55</v>
      </c>
      <c r="G8" s="37" t="s">
        <v>56</v>
      </c>
      <c r="H8" s="37" t="s">
        <v>93</v>
      </c>
    </row>
    <row r="9" spans="2:8" ht="19.5" customHeight="1">
      <c r="B9" s="11"/>
      <c r="C9" s="66" t="s">
        <v>6</v>
      </c>
      <c r="D9" s="101">
        <v>3018</v>
      </c>
      <c r="E9" s="101">
        <v>2782</v>
      </c>
      <c r="F9" s="101">
        <v>2544</v>
      </c>
      <c r="G9" s="101">
        <v>1950</v>
      </c>
      <c r="H9" s="101">
        <v>1725</v>
      </c>
    </row>
    <row r="10" spans="2:8" ht="24.75" customHeight="1">
      <c r="B10" s="11"/>
      <c r="C10" s="42" t="s">
        <v>27</v>
      </c>
      <c r="D10" s="102"/>
      <c r="E10" s="102"/>
      <c r="F10" s="102"/>
      <c r="G10" s="102"/>
      <c r="H10" s="102"/>
    </row>
    <row r="11" spans="2:8" ht="19.5" customHeight="1">
      <c r="B11" s="11"/>
      <c r="C11" s="42" t="s">
        <v>28</v>
      </c>
      <c r="D11" s="103"/>
      <c r="E11" s="103">
        <v>2640.2395572610053</v>
      </c>
      <c r="F11" s="103">
        <v>2344.1819861263734</v>
      </c>
      <c r="G11" s="103">
        <v>1973.356690752349</v>
      </c>
      <c r="H11" s="103">
        <v>1842.4586053595892</v>
      </c>
    </row>
    <row r="12" spans="2:8" ht="19.5" customHeight="1">
      <c r="B12" s="11"/>
      <c r="C12" s="42" t="s">
        <v>99</v>
      </c>
      <c r="D12" s="74" t="s">
        <v>161</v>
      </c>
      <c r="E12" s="74">
        <v>2657.0408528391185</v>
      </c>
      <c r="F12" s="74">
        <v>2401.3741027479305</v>
      </c>
      <c r="G12" s="74">
        <v>2043.8177293877025</v>
      </c>
      <c r="H12" s="74">
        <v>1920.8961986416534</v>
      </c>
    </row>
    <row r="13" spans="2:8" ht="19.5" customHeight="1">
      <c r="B13" s="11"/>
      <c r="C13" s="66" t="s">
        <v>30</v>
      </c>
      <c r="D13" s="101"/>
      <c r="E13" s="101">
        <v>2670.2785097991045</v>
      </c>
      <c r="F13" s="101">
        <v>2478.04320487446</v>
      </c>
      <c r="G13" s="101">
        <v>2130.2433042234966</v>
      </c>
      <c r="H13" s="101">
        <v>2012.0823197953866</v>
      </c>
    </row>
    <row r="14" spans="2:8" ht="24.75" customHeight="1">
      <c r="B14" s="11"/>
      <c r="C14" s="67" t="s">
        <v>102</v>
      </c>
      <c r="D14" s="104"/>
      <c r="E14" s="104"/>
      <c r="F14" s="104"/>
      <c r="G14" s="104"/>
      <c r="H14" s="104"/>
    </row>
    <row r="15" spans="2:8" ht="19.5" customHeight="1">
      <c r="B15" s="11"/>
      <c r="C15" s="67" t="s">
        <v>28</v>
      </c>
      <c r="D15" s="103"/>
      <c r="E15" s="103">
        <v>-141.7604427389947</v>
      </c>
      <c r="F15" s="103">
        <v>-199.81801387362657</v>
      </c>
      <c r="G15" s="103">
        <v>23.356690752349095</v>
      </c>
      <c r="H15" s="103">
        <v>117.45860535958923</v>
      </c>
    </row>
    <row r="16" spans="2:8" ht="19.5" customHeight="1">
      <c r="B16" s="11"/>
      <c r="C16" s="67" t="s">
        <v>99</v>
      </c>
      <c r="D16" s="104" t="s">
        <v>162</v>
      </c>
      <c r="E16" s="104">
        <v>-125</v>
      </c>
      <c r="F16" s="104">
        <v>-143</v>
      </c>
      <c r="G16" s="104">
        <v>94</v>
      </c>
      <c r="H16" s="104">
        <v>196</v>
      </c>
    </row>
    <row r="17" spans="2:8" ht="24.75" customHeight="1" thickBot="1">
      <c r="B17" s="11"/>
      <c r="C17" s="69" t="s">
        <v>30</v>
      </c>
      <c r="D17" s="105"/>
      <c r="E17" s="105">
        <v>-111.72149020089546</v>
      </c>
      <c r="F17" s="105">
        <v>-65.95679512553988</v>
      </c>
      <c r="G17" s="105">
        <v>180.24330422349658</v>
      </c>
      <c r="H17" s="105">
        <v>287.08231979538664</v>
      </c>
    </row>
    <row r="18" spans="2:8" ht="15" thickTop="1">
      <c r="B18" s="11"/>
      <c r="C18" s="19"/>
      <c r="D18" s="27"/>
      <c r="E18" s="27"/>
      <c r="F18" s="27"/>
      <c r="G18" s="27"/>
      <c r="H18" s="20"/>
    </row>
    <row r="19" ht="13.5">
      <c r="B19" s="31" t="s">
        <v>96</v>
      </c>
    </row>
    <row r="21" ht="13.5">
      <c r="B21" s="120" t="s">
        <v>132</v>
      </c>
    </row>
    <row r="22" ht="13.5">
      <c r="B22" s="120" t="s">
        <v>133</v>
      </c>
    </row>
    <row r="70" ht="14.25"/>
    <row r="71" ht="14.25"/>
    <row r="72" ht="14.25"/>
    <row r="73" ht="14.25"/>
    <row r="74" ht="14.25"/>
    <row r="75" ht="14.25"/>
    <row r="76" ht="14.25"/>
    <row r="77" ht="14.25"/>
    <row r="78" ht="14.25"/>
    <row r="79" ht="14.25"/>
    <row r="80" ht="14.25"/>
    <row r="81" ht="14.25"/>
    <row r="82" ht="14.25"/>
    <row r="83" ht="14.25"/>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8.xml><?xml version="1.0" encoding="utf-8"?>
<worksheet xmlns="http://schemas.openxmlformats.org/spreadsheetml/2006/main" xmlns:r="http://schemas.openxmlformats.org/officeDocument/2006/relationships">
  <dimension ref="B2:J46"/>
  <sheetViews>
    <sheetView showGridLines="0" zoomScalePageLayoutView="0" workbookViewId="0" topLeftCell="A1">
      <selection activeCell="A1" sqref="A1"/>
    </sheetView>
  </sheetViews>
  <sheetFormatPr defaultColWidth="9.140625" defaultRowHeight="15"/>
  <cols>
    <col min="1" max="2" width="8.8515625" style="8" customWidth="1"/>
    <col min="3" max="3" width="49.421875" style="8" customWidth="1"/>
    <col min="4" max="4" width="15.7109375" style="8" customWidth="1"/>
    <col min="5" max="5" width="19.57421875" style="8" customWidth="1"/>
    <col min="6" max="6" width="16.421875" style="8" customWidth="1"/>
    <col min="7" max="7" width="15.57421875" style="8" customWidth="1"/>
    <col min="8" max="16384" width="8.8515625" style="8" customWidth="1"/>
  </cols>
  <sheetData>
    <row r="2" spans="2:10" ht="15">
      <c r="B2" s="7" t="s">
        <v>15</v>
      </c>
      <c r="D2" s="14"/>
      <c r="E2" s="14"/>
      <c r="F2" s="14"/>
      <c r="H2" s="14"/>
      <c r="I2" s="14"/>
      <c r="J2" s="14"/>
    </row>
    <row r="3" spans="2:9" ht="13.5">
      <c r="B3" s="8" t="s">
        <v>134</v>
      </c>
      <c r="D3" s="14"/>
      <c r="E3" s="14"/>
      <c r="F3" s="14"/>
      <c r="H3" s="14"/>
      <c r="I3" s="14"/>
    </row>
    <row r="4" spans="4:9" ht="13.5">
      <c r="D4" s="14"/>
      <c r="E4" s="14"/>
      <c r="F4" s="14"/>
      <c r="G4" s="14"/>
      <c r="H4" s="14"/>
      <c r="I4" s="14"/>
    </row>
    <row r="5" spans="4:9" ht="14.25" thickBot="1">
      <c r="D5" s="14"/>
      <c r="E5" s="14"/>
      <c r="F5" s="14"/>
      <c r="G5" s="14"/>
      <c r="H5" s="14"/>
      <c r="I5" s="14"/>
    </row>
    <row r="6" spans="3:10" ht="18" thickTop="1">
      <c r="C6" s="12"/>
      <c r="D6" s="12"/>
      <c r="E6" s="12"/>
      <c r="F6" s="44"/>
      <c r="G6" s="44" t="s">
        <v>73</v>
      </c>
      <c r="H6" s="14"/>
      <c r="I6" s="14"/>
      <c r="J6" s="14"/>
    </row>
    <row r="7" spans="3:10" ht="13.5">
      <c r="C7" s="14"/>
      <c r="D7" s="20" t="s">
        <v>0</v>
      </c>
      <c r="E7" s="20"/>
      <c r="F7" s="20"/>
      <c r="G7" s="20"/>
      <c r="H7" s="14"/>
      <c r="I7" s="14"/>
      <c r="J7" s="14"/>
    </row>
    <row r="8" spans="3:9" ht="27">
      <c r="C8" s="15"/>
      <c r="D8" s="37" t="s">
        <v>54</v>
      </c>
      <c r="E8" s="37" t="s">
        <v>55</v>
      </c>
      <c r="F8" s="37" t="s">
        <v>56</v>
      </c>
      <c r="G8" s="37" t="s">
        <v>93</v>
      </c>
      <c r="H8" s="14"/>
      <c r="I8" s="14"/>
    </row>
    <row r="9" spans="3:10" ht="19.5" customHeight="1">
      <c r="C9" s="47" t="s">
        <v>57</v>
      </c>
      <c r="D9" s="48"/>
      <c r="E9" s="48"/>
      <c r="F9" s="48"/>
      <c r="G9" s="48"/>
      <c r="H9" s="14"/>
      <c r="I9" s="14"/>
      <c r="J9" s="14"/>
    </row>
    <row r="10" spans="3:10" ht="19.5" customHeight="1">
      <c r="C10" s="56" t="s">
        <v>16</v>
      </c>
      <c r="D10" s="43">
        <v>106</v>
      </c>
      <c r="E10" s="43">
        <v>76</v>
      </c>
      <c r="F10" s="43">
        <v>64</v>
      </c>
      <c r="G10" s="43">
        <v>60</v>
      </c>
      <c r="H10" s="14"/>
      <c r="I10" s="14"/>
      <c r="J10" s="14"/>
    </row>
    <row r="11" spans="3:10" ht="19.5" customHeight="1">
      <c r="C11" s="56" t="s">
        <v>59</v>
      </c>
      <c r="D11" s="43">
        <v>-53</v>
      </c>
      <c r="E11" s="43">
        <v>-64</v>
      </c>
      <c r="F11" s="43">
        <v>-53</v>
      </c>
      <c r="G11" s="43">
        <v>-44</v>
      </c>
      <c r="H11" s="14"/>
      <c r="I11" s="14"/>
      <c r="J11" s="14"/>
    </row>
    <row r="12" spans="3:10" ht="19.5" customHeight="1">
      <c r="C12" s="56" t="s">
        <v>13</v>
      </c>
      <c r="D12" s="43">
        <v>332</v>
      </c>
      <c r="E12" s="43">
        <v>324</v>
      </c>
      <c r="F12" s="43">
        <v>327</v>
      </c>
      <c r="G12" s="43">
        <v>340</v>
      </c>
      <c r="H12" s="14"/>
      <c r="I12" s="14"/>
      <c r="J12" s="14"/>
    </row>
    <row r="13" spans="3:10" ht="19.5" customHeight="1">
      <c r="C13" s="56" t="s">
        <v>17</v>
      </c>
      <c r="D13" s="49">
        <v>103</v>
      </c>
      <c r="E13" s="49">
        <v>83</v>
      </c>
      <c r="F13" s="49">
        <v>78</v>
      </c>
      <c r="G13" s="49">
        <v>81</v>
      </c>
      <c r="H13" s="14"/>
      <c r="I13" s="14"/>
      <c r="J13" s="30"/>
    </row>
    <row r="14" spans="3:10" ht="19.5" customHeight="1">
      <c r="C14" s="56" t="s">
        <v>14</v>
      </c>
      <c r="D14" s="49">
        <v>624</v>
      </c>
      <c r="E14" s="49">
        <v>588</v>
      </c>
      <c r="F14" s="49">
        <v>562</v>
      </c>
      <c r="G14" s="49">
        <v>543</v>
      </c>
      <c r="H14" s="14"/>
      <c r="I14" s="14"/>
      <c r="J14" s="14"/>
    </row>
    <row r="15" spans="3:10" ht="19.5" customHeight="1">
      <c r="C15" s="47" t="s">
        <v>58</v>
      </c>
      <c r="D15" s="49">
        <v>456</v>
      </c>
      <c r="E15" s="49">
        <v>401</v>
      </c>
      <c r="F15" s="49">
        <v>365</v>
      </c>
      <c r="G15" s="49">
        <v>339</v>
      </c>
      <c r="H15" s="14"/>
      <c r="I15" s="14"/>
      <c r="J15" s="14"/>
    </row>
    <row r="16" spans="3:10" ht="30" customHeight="1">
      <c r="C16" s="45" t="s">
        <v>18</v>
      </c>
      <c r="D16" s="46">
        <v>1575</v>
      </c>
      <c r="E16" s="46">
        <v>1416</v>
      </c>
      <c r="F16" s="46">
        <v>1354</v>
      </c>
      <c r="G16" s="46">
        <v>1331</v>
      </c>
      <c r="H16" s="14"/>
      <c r="I16" s="14"/>
      <c r="J16" s="14"/>
    </row>
    <row r="17" spans="3:10" ht="19.5" customHeight="1">
      <c r="C17" s="47" t="s">
        <v>60</v>
      </c>
      <c r="D17" s="49"/>
      <c r="E17" s="49"/>
      <c r="F17" s="49"/>
      <c r="G17" s="49"/>
      <c r="H17" s="14"/>
      <c r="I17" s="14"/>
      <c r="J17" s="14"/>
    </row>
    <row r="18" spans="3:10" ht="19.5" customHeight="1">
      <c r="C18" s="58" t="s">
        <v>85</v>
      </c>
      <c r="D18" s="49">
        <v>8</v>
      </c>
      <c r="E18" s="49">
        <v>9</v>
      </c>
      <c r="F18" s="49">
        <v>10</v>
      </c>
      <c r="G18" s="49">
        <v>10</v>
      </c>
      <c r="H18" s="14"/>
      <c r="I18" s="14"/>
      <c r="J18" s="14"/>
    </row>
    <row r="19" spans="3:10" ht="19.5" customHeight="1">
      <c r="C19" s="56" t="s">
        <v>16</v>
      </c>
      <c r="D19" s="49">
        <v>304</v>
      </c>
      <c r="E19" s="49">
        <v>305</v>
      </c>
      <c r="F19" s="49">
        <v>283</v>
      </c>
      <c r="G19" s="49">
        <v>260</v>
      </c>
      <c r="H19" s="14"/>
      <c r="I19" s="14"/>
      <c r="J19" s="14"/>
    </row>
    <row r="20" spans="3:10" ht="19.5" customHeight="1">
      <c r="C20" s="56" t="s">
        <v>19</v>
      </c>
      <c r="D20" s="49">
        <v>492</v>
      </c>
      <c r="E20" s="49">
        <v>232</v>
      </c>
      <c r="F20" s="49">
        <v>142</v>
      </c>
      <c r="G20" s="49">
        <v>115</v>
      </c>
      <c r="H20" s="14"/>
      <c r="I20" s="14"/>
      <c r="J20" s="14"/>
    </row>
    <row r="21" spans="3:10" ht="19.5" customHeight="1">
      <c r="C21" s="56" t="s">
        <v>20</v>
      </c>
      <c r="D21" s="49">
        <v>67</v>
      </c>
      <c r="E21" s="49">
        <v>61</v>
      </c>
      <c r="F21" s="49">
        <v>61</v>
      </c>
      <c r="G21" s="49">
        <v>61</v>
      </c>
      <c r="H21" s="14"/>
      <c r="I21" s="14"/>
      <c r="J21" s="14"/>
    </row>
    <row r="22" spans="3:10" ht="19.5" customHeight="1">
      <c r="C22" s="56" t="s">
        <v>17</v>
      </c>
      <c r="D22" s="49">
        <v>4</v>
      </c>
      <c r="E22" s="49">
        <v>6</v>
      </c>
      <c r="F22" s="49">
        <v>5</v>
      </c>
      <c r="G22" s="49">
        <v>4</v>
      </c>
      <c r="H22" s="14"/>
      <c r="I22" s="14"/>
      <c r="J22" s="14"/>
    </row>
    <row r="23" spans="3:10" ht="30" customHeight="1">
      <c r="C23" s="45" t="s">
        <v>61</v>
      </c>
      <c r="D23" s="46">
        <v>876</v>
      </c>
      <c r="E23" s="46">
        <v>612</v>
      </c>
      <c r="F23" s="46">
        <v>500</v>
      </c>
      <c r="G23" s="46">
        <v>451</v>
      </c>
      <c r="H23" s="14"/>
      <c r="I23" s="14"/>
      <c r="J23" s="14"/>
    </row>
    <row r="24" spans="3:10" ht="19.5" customHeight="1">
      <c r="C24" s="47" t="s">
        <v>106</v>
      </c>
      <c r="D24" s="49">
        <v>1078</v>
      </c>
      <c r="E24" s="49">
        <v>985</v>
      </c>
      <c r="F24" s="49">
        <v>690</v>
      </c>
      <c r="G24" s="49">
        <v>590</v>
      </c>
      <c r="H24" s="14"/>
      <c r="I24" s="14"/>
      <c r="J24" s="14"/>
    </row>
    <row r="25" spans="3:10" ht="19.5" customHeight="1">
      <c r="C25" s="50" t="s">
        <v>12</v>
      </c>
      <c r="D25" s="88" t="s">
        <v>4</v>
      </c>
      <c r="E25" s="88" t="s">
        <v>4</v>
      </c>
      <c r="F25" s="88" t="s">
        <v>4</v>
      </c>
      <c r="G25" s="88" t="s">
        <v>4</v>
      </c>
      <c r="H25" s="14"/>
      <c r="I25" s="14"/>
      <c r="J25" s="14"/>
    </row>
    <row r="26" spans="3:10" ht="19.5" customHeight="1">
      <c r="C26" s="51" t="s">
        <v>62</v>
      </c>
      <c r="D26" s="52">
        <v>-206</v>
      </c>
      <c r="E26" s="52">
        <v>-373</v>
      </c>
      <c r="F26" s="52">
        <v>-190</v>
      </c>
      <c r="G26" s="52">
        <v>-139</v>
      </c>
      <c r="H26" s="14"/>
      <c r="I26" s="14"/>
      <c r="J26" s="14"/>
    </row>
    <row r="27" spans="3:9" ht="30" customHeight="1">
      <c r="C27" s="45" t="s">
        <v>21</v>
      </c>
      <c r="D27" s="46">
        <v>2657</v>
      </c>
      <c r="E27" s="46">
        <v>2401</v>
      </c>
      <c r="F27" s="46">
        <v>2044</v>
      </c>
      <c r="G27" s="46">
        <v>1921</v>
      </c>
      <c r="H27" s="14"/>
      <c r="I27" s="14"/>
    </row>
    <row r="28" spans="3:9" ht="30" customHeight="1">
      <c r="C28" s="53" t="s">
        <v>6</v>
      </c>
      <c r="D28" s="54">
        <v>2782</v>
      </c>
      <c r="E28" s="54">
        <v>2544</v>
      </c>
      <c r="F28" s="54">
        <v>1950</v>
      </c>
      <c r="G28" s="54">
        <v>1725</v>
      </c>
      <c r="H28" s="14"/>
      <c r="I28" s="14"/>
    </row>
    <row r="29" spans="3:9" ht="30" customHeight="1" thickBot="1">
      <c r="C29" s="35" t="s">
        <v>63</v>
      </c>
      <c r="D29" s="36">
        <v>-125</v>
      </c>
      <c r="E29" s="36">
        <v>-143</v>
      </c>
      <c r="F29" s="36">
        <v>94</v>
      </c>
      <c r="G29" s="36">
        <v>196</v>
      </c>
      <c r="H29" s="14"/>
      <c r="I29" s="14"/>
    </row>
    <row r="30" spans="3:9" ht="15" thickTop="1">
      <c r="C30" s="17"/>
      <c r="D30" s="24"/>
      <c r="E30" s="24"/>
      <c r="F30" s="24"/>
      <c r="G30" s="14"/>
      <c r="H30" s="14"/>
      <c r="I30" s="14"/>
    </row>
    <row r="31" spans="2:10" ht="13.5">
      <c r="B31" s="31"/>
      <c r="C31" s="40" t="s">
        <v>7</v>
      </c>
      <c r="D31" s="14"/>
      <c r="E31" s="14"/>
      <c r="F31" s="14"/>
      <c r="G31" s="14"/>
      <c r="H31" s="14"/>
      <c r="I31" s="14"/>
      <c r="J31" s="14"/>
    </row>
    <row r="32" spans="2:10" ht="13.5">
      <c r="B32" s="31"/>
      <c r="C32" s="41" t="s">
        <v>64</v>
      </c>
      <c r="E32" s="14"/>
      <c r="F32" s="14"/>
      <c r="G32" s="14"/>
      <c r="H32" s="14"/>
      <c r="I32" s="14"/>
      <c r="J32" s="14"/>
    </row>
    <row r="33" spans="2:10" ht="13.5">
      <c r="B33" s="31"/>
      <c r="C33" s="41" t="s">
        <v>65</v>
      </c>
      <c r="E33" s="14"/>
      <c r="F33" s="14"/>
      <c r="G33" s="14"/>
      <c r="H33" s="14"/>
      <c r="I33" s="14"/>
      <c r="J33" s="14"/>
    </row>
    <row r="34" spans="2:10" ht="13.5">
      <c r="B34" s="31"/>
      <c r="C34" s="41" t="s">
        <v>66</v>
      </c>
      <c r="E34" s="14"/>
      <c r="F34" s="14"/>
      <c r="G34" s="14"/>
      <c r="H34" s="14"/>
      <c r="I34" s="14"/>
      <c r="J34" s="14"/>
    </row>
    <row r="35" spans="2:10" ht="15">
      <c r="B35" s="31"/>
      <c r="C35" s="41" t="s">
        <v>131</v>
      </c>
      <c r="E35" s="14"/>
      <c r="F35" s="14"/>
      <c r="G35" s="14"/>
      <c r="H35" s="14"/>
      <c r="I35" s="14"/>
      <c r="J35" s="14"/>
    </row>
    <row r="36" spans="2:10" ht="13.5">
      <c r="B36" s="31"/>
      <c r="C36" s="41" t="s">
        <v>67</v>
      </c>
      <c r="E36" s="14"/>
      <c r="F36" s="14"/>
      <c r="G36" s="14"/>
      <c r="H36" s="14"/>
      <c r="I36" s="14"/>
      <c r="J36" s="14"/>
    </row>
    <row r="37" spans="2:10" ht="13.5">
      <c r="B37" s="31"/>
      <c r="C37" s="41" t="s">
        <v>86</v>
      </c>
      <c r="E37" s="14"/>
      <c r="F37" s="14"/>
      <c r="G37" s="14"/>
      <c r="H37" s="14"/>
      <c r="I37" s="14"/>
      <c r="J37" s="14"/>
    </row>
    <row r="38" spans="2:10" ht="13.5">
      <c r="B38" s="31"/>
      <c r="C38" s="41" t="s">
        <v>70</v>
      </c>
      <c r="E38" s="14"/>
      <c r="F38" s="14"/>
      <c r="G38" s="14"/>
      <c r="H38" s="14"/>
      <c r="I38" s="14"/>
      <c r="J38" s="14"/>
    </row>
    <row r="39" spans="2:10" ht="13.5">
      <c r="B39" s="31"/>
      <c r="C39" s="41" t="s">
        <v>71</v>
      </c>
      <c r="E39" s="14"/>
      <c r="F39" s="14"/>
      <c r="G39" s="14"/>
      <c r="H39" s="14"/>
      <c r="I39" s="14"/>
      <c r="J39" s="14"/>
    </row>
    <row r="40" spans="2:10" ht="13.5">
      <c r="B40" s="31"/>
      <c r="C40" s="41" t="s">
        <v>68</v>
      </c>
      <c r="E40" s="14"/>
      <c r="F40" s="14"/>
      <c r="G40" s="14"/>
      <c r="H40" s="14"/>
      <c r="I40" s="14"/>
      <c r="J40" s="14"/>
    </row>
    <row r="41" spans="2:10" ht="13.5">
      <c r="B41" s="31"/>
      <c r="C41" s="41" t="s">
        <v>107</v>
      </c>
      <c r="E41" s="14"/>
      <c r="F41" s="14"/>
      <c r="G41" s="14"/>
      <c r="H41" s="14"/>
      <c r="I41" s="14"/>
      <c r="J41" s="14"/>
    </row>
    <row r="42" spans="2:10" ht="13.5">
      <c r="B42" s="31"/>
      <c r="C42" s="41" t="s">
        <v>69</v>
      </c>
      <c r="E42" s="14"/>
      <c r="F42" s="14"/>
      <c r="G42" s="14"/>
      <c r="H42" s="14"/>
      <c r="I42" s="14"/>
      <c r="J42" s="14"/>
    </row>
    <row r="43" spans="2:10" ht="13.5">
      <c r="B43" s="31"/>
      <c r="C43" s="41" t="s">
        <v>72</v>
      </c>
      <c r="E43" s="14"/>
      <c r="F43" s="14"/>
      <c r="G43" s="14"/>
      <c r="H43" s="14"/>
      <c r="I43" s="14"/>
      <c r="J43" s="14"/>
    </row>
    <row r="44" spans="2:10" ht="13.5">
      <c r="B44" s="31"/>
      <c r="C44" s="40" t="s">
        <v>154</v>
      </c>
      <c r="E44" s="14"/>
      <c r="F44" s="14"/>
      <c r="G44" s="14"/>
      <c r="H44" s="14"/>
      <c r="I44" s="14"/>
      <c r="J44" s="14"/>
    </row>
    <row r="45" spans="2:10" ht="13.5">
      <c r="B45" s="31"/>
      <c r="C45" s="40"/>
      <c r="E45" s="14"/>
      <c r="F45" s="14"/>
      <c r="G45" s="14"/>
      <c r="H45" s="14"/>
      <c r="I45" s="14"/>
      <c r="J45" s="14"/>
    </row>
    <row r="46" spans="2:3" ht="13.5">
      <c r="B46" s="31" t="s">
        <v>96</v>
      </c>
      <c r="C46" s="31"/>
    </row>
    <row r="70" ht="14.25"/>
    <row r="71" ht="14.25"/>
    <row r="72" ht="14.25"/>
    <row r="73" ht="14.25"/>
    <row r="74" ht="14.25"/>
    <row r="75" ht="14.25"/>
    <row r="76" ht="14.25"/>
    <row r="77" ht="14.25"/>
    <row r="78" ht="14.25"/>
    <row r="79" ht="14.25"/>
    <row r="80" ht="14.25"/>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xl/worksheets/sheet9.xml><?xml version="1.0" encoding="utf-8"?>
<worksheet xmlns="http://schemas.openxmlformats.org/spreadsheetml/2006/main" xmlns:r="http://schemas.openxmlformats.org/officeDocument/2006/relationships">
  <dimension ref="B2:J34"/>
  <sheetViews>
    <sheetView showGridLines="0" zoomScalePageLayoutView="0" workbookViewId="0" topLeftCell="A1">
      <selection activeCell="A1" sqref="A1"/>
    </sheetView>
  </sheetViews>
  <sheetFormatPr defaultColWidth="9.140625" defaultRowHeight="15"/>
  <cols>
    <col min="1" max="2" width="8.8515625" style="8" customWidth="1"/>
    <col min="3" max="3" width="51.8515625" style="8" customWidth="1"/>
    <col min="4" max="4" width="18.7109375" style="8" customWidth="1"/>
    <col min="5" max="7" width="17.28125" style="8" customWidth="1"/>
    <col min="8" max="16384" width="8.8515625" style="8" customWidth="1"/>
  </cols>
  <sheetData>
    <row r="2" spans="2:5" ht="15" customHeight="1">
      <c r="B2" s="7" t="s">
        <v>88</v>
      </c>
      <c r="C2" s="14"/>
      <c r="D2" s="14"/>
      <c r="E2" s="14"/>
    </row>
    <row r="3" spans="2:5" ht="16.5" customHeight="1">
      <c r="B3" s="8" t="s">
        <v>134</v>
      </c>
      <c r="C3" s="14"/>
      <c r="D3" s="14"/>
      <c r="E3" s="14"/>
    </row>
    <row r="4" spans="3:7" ht="13.5">
      <c r="C4" s="14"/>
      <c r="D4" s="14"/>
      <c r="E4" s="14"/>
      <c r="F4" s="14"/>
      <c r="G4" s="14"/>
    </row>
    <row r="5" spans="3:7" ht="14.25" thickBot="1">
      <c r="C5" s="14"/>
      <c r="D5" s="14"/>
      <c r="E5" s="14"/>
      <c r="F5" s="14"/>
      <c r="G5" s="14"/>
    </row>
    <row r="6" spans="2:7" ht="18" thickTop="1">
      <c r="B6" s="11"/>
      <c r="C6" s="12"/>
      <c r="D6" s="12"/>
      <c r="E6" s="12"/>
      <c r="F6" s="44"/>
      <c r="G6" s="44" t="s">
        <v>73</v>
      </c>
    </row>
    <row r="7" spans="2:4" ht="13.5">
      <c r="B7" s="11"/>
      <c r="C7" s="14"/>
      <c r="D7" s="8" t="s">
        <v>0</v>
      </c>
    </row>
    <row r="8" spans="2:7" ht="27">
      <c r="B8" s="11"/>
      <c r="C8" s="15"/>
      <c r="D8" s="37" t="s">
        <v>54</v>
      </c>
      <c r="E8" s="37" t="s">
        <v>55</v>
      </c>
      <c r="F8" s="37" t="s">
        <v>56</v>
      </c>
      <c r="G8" s="37" t="s">
        <v>93</v>
      </c>
    </row>
    <row r="9" spans="2:10" ht="19.5" customHeight="1">
      <c r="B9" s="11"/>
      <c r="C9" s="47" t="s">
        <v>57</v>
      </c>
      <c r="D9" s="48"/>
      <c r="E9" s="48"/>
      <c r="F9" s="48"/>
      <c r="G9" s="48"/>
      <c r="J9" s="9"/>
    </row>
    <row r="10" spans="2:7" ht="19.5" customHeight="1">
      <c r="B10" s="11"/>
      <c r="C10" s="56" t="s">
        <v>16</v>
      </c>
      <c r="D10" s="60">
        <v>-2</v>
      </c>
      <c r="E10" s="60">
        <v>-27</v>
      </c>
      <c r="F10" s="60">
        <v>-31</v>
      </c>
      <c r="G10" s="60">
        <v>-25</v>
      </c>
    </row>
    <row r="11" spans="2:7" ht="19.5" customHeight="1">
      <c r="B11" s="11"/>
      <c r="C11" s="56" t="s">
        <v>22</v>
      </c>
      <c r="D11" s="60">
        <v>5</v>
      </c>
      <c r="E11" s="60">
        <v>3</v>
      </c>
      <c r="F11" s="60">
        <v>6</v>
      </c>
      <c r="G11" s="60">
        <v>4</v>
      </c>
    </row>
    <row r="12" spans="2:7" ht="19.5" customHeight="1">
      <c r="B12" s="11"/>
      <c r="C12" s="56" t="s">
        <v>13</v>
      </c>
      <c r="D12" s="60">
        <v>-5</v>
      </c>
      <c r="E12" s="60">
        <v>-25</v>
      </c>
      <c r="F12" s="60">
        <v>-24</v>
      </c>
      <c r="G12" s="60">
        <v>-21</v>
      </c>
    </row>
    <row r="13" spans="3:7" ht="19.5" customHeight="1">
      <c r="C13" s="56" t="s">
        <v>17</v>
      </c>
      <c r="D13" s="60">
        <v>-7</v>
      </c>
      <c r="E13" s="60">
        <v>-14</v>
      </c>
      <c r="F13" s="60">
        <v>-12</v>
      </c>
      <c r="G13" s="60">
        <v>-11</v>
      </c>
    </row>
    <row r="14" spans="3:7" ht="19.5" customHeight="1">
      <c r="C14" s="56" t="s">
        <v>14</v>
      </c>
      <c r="D14" s="60">
        <v>3</v>
      </c>
      <c r="E14" s="61">
        <v>2</v>
      </c>
      <c r="F14" s="61">
        <v>-1</v>
      </c>
      <c r="G14" s="61">
        <v>-7</v>
      </c>
    </row>
    <row r="15" spans="3:7" ht="19.5" customHeight="1">
      <c r="C15" s="47" t="s">
        <v>58</v>
      </c>
      <c r="D15" s="61">
        <v>4</v>
      </c>
      <c r="E15" s="61" t="s">
        <v>4</v>
      </c>
      <c r="F15" s="61">
        <v>-2</v>
      </c>
      <c r="G15" s="61">
        <v>-3</v>
      </c>
    </row>
    <row r="16" spans="3:7" ht="30" customHeight="1">
      <c r="C16" s="45" t="s">
        <v>18</v>
      </c>
      <c r="D16" s="62">
        <v>4</v>
      </c>
      <c r="E16" s="62">
        <v>-52</v>
      </c>
      <c r="F16" s="62">
        <v>-53</v>
      </c>
      <c r="G16" s="62">
        <v>-51</v>
      </c>
    </row>
    <row r="17" spans="3:7" ht="19.5" customHeight="1">
      <c r="C17" s="47" t="s">
        <v>87</v>
      </c>
      <c r="D17" s="61"/>
      <c r="E17" s="61"/>
      <c r="F17" s="61"/>
      <c r="G17" s="61"/>
    </row>
    <row r="18" spans="3:7" ht="19.5" customHeight="1">
      <c r="C18" s="58" t="s">
        <v>23</v>
      </c>
      <c r="D18" s="60" t="s">
        <v>4</v>
      </c>
      <c r="E18" s="61" t="s">
        <v>4</v>
      </c>
      <c r="F18" s="61" t="s">
        <v>4</v>
      </c>
      <c r="G18" s="61" t="s">
        <v>4</v>
      </c>
    </row>
    <row r="19" spans="3:7" ht="19.5" customHeight="1">
      <c r="C19" s="56" t="s">
        <v>16</v>
      </c>
      <c r="D19" s="60">
        <v>3</v>
      </c>
      <c r="E19" s="61">
        <v>28</v>
      </c>
      <c r="F19" s="61">
        <v>19</v>
      </c>
      <c r="G19" s="61">
        <v>9</v>
      </c>
    </row>
    <row r="20" spans="3:7" ht="19.5" customHeight="1">
      <c r="C20" s="56" t="s">
        <v>19</v>
      </c>
      <c r="D20" s="60">
        <v>-49</v>
      </c>
      <c r="E20" s="61">
        <v>-48</v>
      </c>
      <c r="F20" s="61">
        <v>-44</v>
      </c>
      <c r="G20" s="61">
        <v>-17</v>
      </c>
    </row>
    <row r="21" spans="3:7" ht="19.5" customHeight="1">
      <c r="C21" s="56" t="s">
        <v>20</v>
      </c>
      <c r="D21" s="60">
        <v>2</v>
      </c>
      <c r="E21" s="61">
        <v>-1</v>
      </c>
      <c r="F21" s="61">
        <v>-1</v>
      </c>
      <c r="G21" s="61">
        <v>-1</v>
      </c>
    </row>
    <row r="22" spans="3:7" ht="19.5" customHeight="1">
      <c r="C22" s="56" t="s">
        <v>17</v>
      </c>
      <c r="D22" s="60">
        <v>1</v>
      </c>
      <c r="E22" s="60">
        <v>3</v>
      </c>
      <c r="F22" s="60">
        <v>1</v>
      </c>
      <c r="G22" s="60">
        <v>1</v>
      </c>
    </row>
    <row r="23" spans="3:7" ht="30" customHeight="1">
      <c r="C23" s="45" t="s">
        <v>24</v>
      </c>
      <c r="D23" s="62">
        <v>-43</v>
      </c>
      <c r="E23" s="62">
        <v>-18</v>
      </c>
      <c r="F23" s="62">
        <v>-26</v>
      </c>
      <c r="G23" s="62">
        <v>-9</v>
      </c>
    </row>
    <row r="24" spans="3:7" ht="19.5" customHeight="1">
      <c r="C24" s="47" t="s">
        <v>106</v>
      </c>
      <c r="D24" s="61" t="s">
        <v>4</v>
      </c>
      <c r="E24" s="61" t="s">
        <v>4</v>
      </c>
      <c r="F24" s="61" t="s">
        <v>4</v>
      </c>
      <c r="G24" s="61" t="s">
        <v>4</v>
      </c>
    </row>
    <row r="25" spans="3:7" ht="19.5" customHeight="1">
      <c r="C25" s="50" t="s">
        <v>25</v>
      </c>
      <c r="D25" s="63">
        <v>-46</v>
      </c>
      <c r="E25" s="63">
        <v>-18</v>
      </c>
      <c r="F25" s="63">
        <v>-26</v>
      </c>
      <c r="G25" s="63">
        <v>-9</v>
      </c>
    </row>
    <row r="26" spans="3:7" ht="30" customHeight="1">
      <c r="C26" s="64" t="s">
        <v>21</v>
      </c>
      <c r="D26" s="61">
        <v>7</v>
      </c>
      <c r="E26" s="61">
        <v>-52</v>
      </c>
      <c r="F26" s="61">
        <v>-53</v>
      </c>
      <c r="G26" s="61">
        <v>-51</v>
      </c>
    </row>
    <row r="27" spans="3:7" ht="30" customHeight="1">
      <c r="C27" s="45" t="s">
        <v>6</v>
      </c>
      <c r="D27" s="62" t="s">
        <v>4</v>
      </c>
      <c r="E27" s="62" t="s">
        <v>4</v>
      </c>
      <c r="F27" s="62" t="s">
        <v>4</v>
      </c>
      <c r="G27" s="62" t="s">
        <v>4</v>
      </c>
    </row>
    <row r="28" spans="3:7" ht="19.5" customHeight="1" thickBot="1">
      <c r="C28" s="35" t="s">
        <v>26</v>
      </c>
      <c r="D28" s="65">
        <v>7</v>
      </c>
      <c r="E28" s="65">
        <v>-52</v>
      </c>
      <c r="F28" s="65">
        <v>-53</v>
      </c>
      <c r="G28" s="65">
        <v>-51</v>
      </c>
    </row>
    <row r="29" spans="3:7" ht="15" thickTop="1">
      <c r="C29" s="17"/>
      <c r="D29" s="28"/>
      <c r="E29" s="28"/>
      <c r="F29" s="28"/>
      <c r="G29" s="28"/>
    </row>
    <row r="30" spans="2:7" ht="13.5">
      <c r="B30" s="11"/>
      <c r="C30" s="29" t="s">
        <v>7</v>
      </c>
      <c r="D30" s="30"/>
      <c r="E30" s="30"/>
      <c r="F30" s="30"/>
      <c r="G30" s="30"/>
    </row>
    <row r="31" spans="2:7" ht="13.5">
      <c r="B31" s="11"/>
      <c r="C31" s="31" t="s">
        <v>135</v>
      </c>
      <c r="D31" s="30"/>
      <c r="E31" s="30"/>
      <c r="F31" s="30"/>
      <c r="G31" s="30"/>
    </row>
    <row r="32" spans="2:7" ht="13.5">
      <c r="B32" s="11"/>
      <c r="C32" s="31" t="s">
        <v>136</v>
      </c>
      <c r="D32" s="30"/>
      <c r="E32" s="30"/>
      <c r="F32" s="30"/>
      <c r="G32" s="30"/>
    </row>
    <row r="33" spans="2:7" ht="13.5">
      <c r="B33" s="11"/>
      <c r="C33" s="31"/>
      <c r="D33" s="30"/>
      <c r="E33" s="30"/>
      <c r="F33" s="30"/>
      <c r="G33" s="30"/>
    </row>
    <row r="34" ht="13.5">
      <c r="B34" s="31" t="s">
        <v>96</v>
      </c>
    </row>
    <row r="70" ht="14.25"/>
    <row r="71" ht="14.25"/>
    <row r="72" ht="14.25"/>
    <row r="73" ht="14.25"/>
    <row r="74" ht="14.25"/>
    <row r="75" ht="14.25"/>
    <row r="76" ht="14.25"/>
    <row r="77" ht="14.25"/>
  </sheetData>
  <sheetProtection/>
  <printOptions/>
  <pageMargins left="0.7" right="0.7" top="0.75" bottom="0.75" header="0.3" footer="0.3"/>
  <pageSetup fitToHeight="0" horizontalDpi="600" verticalDpi="600" orientation="landscape" paperSize="9" r:id="rId1"/>
  <headerFooter>
    <oddHeader>&amp;CFile: &amp;F
Sheet: &amp;A&amp;RPage: &amp;P</oddHeader>
    <oddFooter>&amp;C&amp;D &amp;T by Central Modelling Hub, DECC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Simon (Analysis)</dc:creator>
  <cp:keywords/>
  <dc:description/>
  <cp:lastModifiedBy>shirle</cp:lastModifiedBy>
  <cp:lastPrinted>2016-01-18T16:03:37Z</cp:lastPrinted>
  <dcterms:created xsi:type="dcterms:W3CDTF">2015-11-05T16:36:38Z</dcterms:created>
  <dcterms:modified xsi:type="dcterms:W3CDTF">2017-12-11T12:14:02Z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 ID">
    <vt:lpwstr/>
  </property>
  <property fmtid="{D5CDD505-2E9C-101B-9397-08002B2CF9AE}" pid="3" name="Document Notes">
    <vt:lpwstr/>
  </property>
  <property fmtid="{D5CDD505-2E9C-101B-9397-08002B2CF9AE}" pid="4" name="Case Reference Number">
    <vt:lpwstr/>
  </property>
  <property fmtid="{D5CDD505-2E9C-101B-9397-08002B2CF9AE}" pid="5" name="Document Security Classification">
    <vt:lpwstr>Official</vt:lpwstr>
  </property>
  <property fmtid="{D5CDD505-2E9C-101B-9397-08002B2CF9AE}" pid="6" name="Minister">
    <vt:lpwstr/>
  </property>
  <property fmtid="{D5CDD505-2E9C-101B-9397-08002B2CF9AE}" pid="7" name="Folder Number">
    <vt:lpwstr/>
  </property>
  <property fmtid="{D5CDD505-2E9C-101B-9397-08002B2CF9AE}" pid="8" name="Location Of Original Source Document">
    <vt:lpwstr/>
  </property>
  <property fmtid="{D5CDD505-2E9C-101B-9397-08002B2CF9AE}" pid="9" name="MP">
    <vt:lpwstr/>
  </property>
  <property fmtid="{D5CDD505-2E9C-101B-9397-08002B2CF9AE}" pid="10" name="Request Type">
    <vt:lpwstr/>
  </property>
  <property fmtid="{D5CDD505-2E9C-101B-9397-08002B2CF9AE}" pid="11" name="Linked Documents">
    <vt:lpwstr/>
  </property>
  <property fmtid="{D5CDD505-2E9C-101B-9397-08002B2CF9AE}" pid="12" name="_dlc_Exempt">
    <vt:lpwstr/>
  </property>
  <property fmtid="{D5CDD505-2E9C-101B-9397-08002B2CF9AE}" pid="13" name="ContentTypeId">
    <vt:lpwstr>0x01010020B27A3BB4AD4E469BDEA344273B4F220200E8A20B2FA737B84C9EEEE97B7CEE6C4B</vt:lpwstr>
  </property>
  <property fmtid="{D5CDD505-2E9C-101B-9397-08002B2CF9AE}" pid="14" name="_dlc_DocId">
    <vt:lpwstr>DECCFCSJ-243-77</vt:lpwstr>
  </property>
  <property fmtid="{D5CDD505-2E9C-101B-9397-08002B2CF9AE}" pid="15" name="_dlc_DocIdItemGuid">
    <vt:lpwstr>7ad59273-4eee-4a81-8bb9-c5dc49d2ab3d</vt:lpwstr>
  </property>
  <property fmtid="{D5CDD505-2E9C-101B-9397-08002B2CF9AE}" pid="16" name="_dlc_DocIdUrl">
    <vt:lpwstr>https://edrms.decc.gsi.gov.uk/FCS/dw/RMZ/_layouts/15/DocIdRedir.aspx?ID=DECCFCSJ-243-77, DECCFCSJ-243-77</vt:lpwstr>
  </property>
</Properties>
</file>