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35" yWindow="-30" windowWidth="20115" windowHeight="7515"/>
  </bookViews>
  <sheets>
    <sheet name="Table 14" sheetId="1" r:id="rId1"/>
    <sheet name="Sheet2" sheetId="2" state="hidden" r:id="rId2"/>
    <sheet name="Sheet3" sheetId="3" state="hidden" r:id="rId3"/>
  </sheets>
  <calcPr calcId="145621"/>
</workbook>
</file>

<file path=xl/calcChain.xml><?xml version="1.0" encoding="utf-8"?>
<calcChain xmlns="http://schemas.openxmlformats.org/spreadsheetml/2006/main">
  <c r="C77" i="1" l="1"/>
  <c r="C65" i="1"/>
  <c r="N7" i="2"/>
  <c r="O7" i="2"/>
  <c r="P7" i="2"/>
  <c r="Q7" i="2"/>
  <c r="R7" i="2"/>
  <c r="S7" i="2"/>
  <c r="M7" i="2"/>
</calcChain>
</file>

<file path=xl/sharedStrings.xml><?xml version="1.0" encoding="utf-8"?>
<sst xmlns="http://schemas.openxmlformats.org/spreadsheetml/2006/main" count="114" uniqueCount="44">
  <si>
    <t>£thousands</t>
  </si>
  <si>
    <t>Total Bilateral Programme</t>
  </si>
  <si>
    <r>
      <t>of which</t>
    </r>
    <r>
      <rPr>
        <b/>
        <vertAlign val="superscript"/>
        <sz val="8"/>
        <color indexed="9"/>
        <rFont val="Arial"/>
        <family val="2"/>
      </rPr>
      <t>1</t>
    </r>
  </si>
  <si>
    <t>Africa</t>
  </si>
  <si>
    <t>Asia</t>
  </si>
  <si>
    <t>Europe</t>
  </si>
  <si>
    <t>Americas</t>
  </si>
  <si>
    <t>Pacific</t>
  </si>
  <si>
    <t>Education</t>
  </si>
  <si>
    <t>2008/09</t>
  </si>
  <si>
    <t>2009/10</t>
  </si>
  <si>
    <t>2010/11</t>
  </si>
  <si>
    <t>2011/12</t>
  </si>
  <si>
    <t>2012/13</t>
  </si>
  <si>
    <t xml:space="preserve"> </t>
  </si>
  <si>
    <t>Health</t>
  </si>
  <si>
    <t>Social Services</t>
  </si>
  <si>
    <t xml:space="preserve">  </t>
  </si>
  <si>
    <t>Water Supply and Sanitation</t>
  </si>
  <si>
    <t>Government and Civil Society</t>
  </si>
  <si>
    <t>Economic</t>
  </si>
  <si>
    <t>Environment Protection</t>
  </si>
  <si>
    <t>Research</t>
  </si>
  <si>
    <t>Humanitarian Assistance</t>
  </si>
  <si>
    <t>Total Allocable</t>
  </si>
  <si>
    <t>1 956 960</t>
  </si>
  <si>
    <t>1 081 562</t>
  </si>
  <si>
    <t>3 288</t>
  </si>
  <si>
    <t>53 289</t>
  </si>
  <si>
    <t>3 044</t>
  </si>
  <si>
    <t>Non-Sector Allocable</t>
  </si>
  <si>
    <t>Total</t>
  </si>
  <si>
    <r>
      <t>1.    Regional data</t>
    </r>
    <r>
      <rPr>
        <sz val="8"/>
        <rFont val="Arial"/>
        <family val="2"/>
      </rPr>
      <t xml:space="preserve"> will not sum to the total as some sector information is not allocable by region</t>
    </r>
  </si>
  <si>
    <t>Sum of SectorSpend</t>
  </si>
  <si>
    <t>Column Labels</t>
  </si>
  <si>
    <t>Row Labels</t>
  </si>
  <si>
    <t>America</t>
  </si>
  <si>
    <t>World Unallocated</t>
  </si>
  <si>
    <t>Grand Total</t>
  </si>
  <si>
    <t>Economic Infrastucture</t>
  </si>
  <si>
    <t>Government and State Building</t>
  </si>
  <si>
    <t>Social Services and Infrastructure</t>
  </si>
  <si>
    <t>(blank)</t>
  </si>
  <si>
    <t>Table 14. DFID Bilateral Expenditure by Broad Sector and Region 2008/09 - 2012/13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</si>
</sst>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\ #\ ###\ ##0_-;\-#,\ ###,##0_-;_-* &quot;-&quot;_-;_-@_-"/>
    <numFmt numFmtId="165" formatCode="###\ ###\ ###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imes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Helv"/>
      <charset val="204"/>
    </font>
    <font>
      <sz val="8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</borders>
  <cellStyleXfs count="9">
    <xf numFmtId="0" fontId="0" fillId="0" borderId="0"/>
    <xf numFmtId="0" fontId="2" fillId="0" borderId="0"/>
    <xf numFmtId="0" fontId="13" fillId="0" borderId="0"/>
    <xf numFmtId="0" fontId="3" fillId="0" borderId="0"/>
    <xf numFmtId="0" fontId="12" fillId="0" borderId="0"/>
    <xf numFmtId="0" fontId="3" fillId="0" borderId="0"/>
    <xf numFmtId="0" fontId="12" fillId="0" borderId="0"/>
    <xf numFmtId="0" fontId="1" fillId="0" borderId="0"/>
    <xf numFmtId="0" fontId="14" fillId="0" borderId="0"/>
  </cellStyleXfs>
  <cellXfs count="41">
    <xf numFmtId="0" fontId="0" fillId="0" borderId="0" xfId="0"/>
    <xf numFmtId="0" fontId="2" fillId="0" borderId="0" xfId="1" applyFill="1" applyBorder="1"/>
    <xf numFmtId="0" fontId="6" fillId="0" borderId="0" xfId="1" applyFont="1" applyFill="1" applyBorder="1"/>
    <xf numFmtId="0" fontId="7" fillId="0" borderId="0" xfId="1" applyFont="1" applyFill="1" applyBorder="1" applyAlignment="1">
      <alignment horizontal="right"/>
    </xf>
    <xf numFmtId="0" fontId="8" fillId="2" borderId="0" xfId="1" applyFont="1" applyFill="1" applyBorder="1"/>
    <xf numFmtId="0" fontId="9" fillId="2" borderId="0" xfId="1" applyFont="1" applyFill="1" applyBorder="1" applyAlignment="1">
      <alignment horizontal="right" wrapText="1"/>
    </xf>
    <xf numFmtId="0" fontId="2" fillId="0" borderId="0" xfId="1" applyFont="1" applyFill="1" applyBorder="1"/>
    <xf numFmtId="0" fontId="2" fillId="0" borderId="0" xfId="1" applyFill="1" applyBorder="1" applyAlignment="1">
      <alignment horizontal="right"/>
    </xf>
    <xf numFmtId="49" fontId="4" fillId="0" borderId="0" xfId="1" applyNumberFormat="1" applyFont="1" applyAlignment="1">
      <alignment horizontal="left"/>
    </xf>
    <xf numFmtId="0" fontId="4" fillId="0" borderId="0" xfId="1" applyFont="1" applyFill="1" applyBorder="1"/>
    <xf numFmtId="165" fontId="11" fillId="0" borderId="0" xfId="1" applyNumberFormat="1" applyFont="1" applyFill="1" applyBorder="1" applyAlignment="1">
      <alignment horizontal="right"/>
    </xf>
    <xf numFmtId="165" fontId="4" fillId="0" borderId="0" xfId="1" applyNumberFormat="1" applyFont="1" applyFill="1" applyBorder="1" applyAlignment="1">
      <alignment horizontal="right"/>
    </xf>
    <xf numFmtId="165" fontId="6" fillId="0" borderId="0" xfId="1" applyNumberFormat="1" applyFont="1" applyFill="1" applyBorder="1"/>
    <xf numFmtId="165" fontId="2" fillId="0" borderId="0" xfId="1" applyNumberFormat="1" applyFont="1" applyFill="1" applyBorder="1"/>
    <xf numFmtId="165" fontId="2" fillId="0" borderId="0" xfId="1" applyNumberFormat="1" applyFill="1" applyBorder="1"/>
    <xf numFmtId="165" fontId="2" fillId="0" borderId="0" xfId="1" applyNumberFormat="1" applyFill="1" applyBorder="1" applyAlignment="1">
      <alignment horizontal="right"/>
    </xf>
    <xf numFmtId="49" fontId="4" fillId="3" borderId="0" xfId="1" applyNumberFormat="1" applyFont="1" applyFill="1" applyAlignment="1">
      <alignment horizontal="left"/>
    </xf>
    <xf numFmtId="0" fontId="4" fillId="3" borderId="0" xfId="1" applyFont="1" applyFill="1" applyBorder="1"/>
    <xf numFmtId="165" fontId="11" fillId="3" borderId="0" xfId="1" applyNumberFormat="1" applyFont="1" applyFill="1" applyBorder="1" applyAlignment="1">
      <alignment horizontal="right"/>
    </xf>
    <xf numFmtId="165" fontId="4" fillId="3" borderId="0" xfId="1" applyNumberFormat="1" applyFont="1" applyFill="1" applyBorder="1" applyAlignment="1">
      <alignment horizontal="right"/>
    </xf>
    <xf numFmtId="165" fontId="11" fillId="0" borderId="0" xfId="1" applyNumberFormat="1" applyFont="1" applyFill="1" applyBorder="1"/>
    <xf numFmtId="165" fontId="4" fillId="0" borderId="0" xfId="1" applyNumberFormat="1" applyFont="1" applyFill="1" applyBorder="1"/>
    <xf numFmtId="165" fontId="11" fillId="3" borderId="0" xfId="1" applyNumberFormat="1" applyFont="1" applyFill="1" applyBorder="1"/>
    <xf numFmtId="165" fontId="4" fillId="3" borderId="0" xfId="1" applyNumberFormat="1" applyFont="1" applyFill="1" applyBorder="1"/>
    <xf numFmtId="164" fontId="4" fillId="3" borderId="0" xfId="1" applyNumberFormat="1" applyFont="1" applyFill="1"/>
    <xf numFmtId="0" fontId="4" fillId="0" borderId="0" xfId="1" applyFont="1" applyFill="1"/>
    <xf numFmtId="165" fontId="11" fillId="3" borderId="0" xfId="1" applyNumberFormat="1" applyFont="1" applyFill="1"/>
    <xf numFmtId="165" fontId="4" fillId="3" borderId="0" xfId="1" applyNumberFormat="1" applyFont="1" applyFill="1"/>
    <xf numFmtId="164" fontId="4" fillId="0" borderId="0" xfId="1" applyNumberFormat="1" applyFont="1" applyFill="1"/>
    <xf numFmtId="165" fontId="4" fillId="0" borderId="0" xfId="1" applyNumberFormat="1" applyFont="1" applyFill="1"/>
    <xf numFmtId="0" fontId="11" fillId="3" borderId="0" xfId="1" applyFont="1" applyFill="1" applyBorder="1"/>
    <xf numFmtId="165" fontId="4" fillId="0" borderId="0" xfId="1" applyNumberFormat="1" applyFont="1" applyFill="1" applyAlignment="1">
      <alignment horizontal="right"/>
    </xf>
    <xf numFmtId="0" fontId="4" fillId="0" borderId="1" xfId="1" applyFont="1" applyFill="1" applyBorder="1"/>
    <xf numFmtId="0" fontId="4" fillId="0" borderId="1" xfId="1" applyFont="1" applyFill="1" applyBorder="1" applyAlignment="1">
      <alignment horizontal="right"/>
    </xf>
    <xf numFmtId="0" fontId="11" fillId="0" borderId="0" xfId="1" applyFont="1" applyFill="1"/>
    <xf numFmtId="0" fontId="4" fillId="0" borderId="0" xfId="1" applyFont="1" applyFill="1" applyAlignment="1">
      <alignment horizontal="right"/>
    </xf>
    <xf numFmtId="164" fontId="4" fillId="0" borderId="0" xfId="1" applyNumberFormat="1" applyFont="1" applyFill="1" applyAlignment="1">
      <alignment horizontal="right"/>
    </xf>
    <xf numFmtId="165" fontId="0" fillId="0" borderId="0" xfId="0" applyNumberFormat="1"/>
    <xf numFmtId="0" fontId="9" fillId="2" borderId="0" xfId="1" applyFont="1" applyFill="1" applyBorder="1" applyAlignment="1">
      <alignment horizontal="right" wrapText="1"/>
    </xf>
    <xf numFmtId="0" fontId="5" fillId="0" borderId="0" xfId="1" applyFont="1" applyFill="1" applyAlignment="1">
      <alignment horizontal="left" wrapText="1"/>
    </xf>
    <xf numFmtId="0" fontId="9" fillId="2" borderId="2" xfId="1" applyFont="1" applyFill="1" applyBorder="1" applyAlignment="1">
      <alignment horizontal="left"/>
    </xf>
  </cellXfs>
  <cellStyles count="9">
    <cellStyle name=" 1" xfId="2"/>
    <cellStyle name="AFE" xfId="3"/>
    <cellStyle name="AFE 2" xfId="4"/>
    <cellStyle name="AFE 3" xfId="5"/>
    <cellStyle name="AFE 4" xfId="6"/>
    <cellStyle name="Normal" xfId="0" builtinId="0"/>
    <cellStyle name="Normal 2" xfId="7"/>
    <cellStyle name="Normal 3" xfId="1"/>
    <cellStyle name="Normal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showGridLines="0" tabSelected="1" zoomScaleNormal="100" workbookViewId="0">
      <selection activeCell="H66" sqref="H66"/>
    </sheetView>
  </sheetViews>
  <sheetFormatPr defaultRowHeight="15"/>
  <cols>
    <col min="1" max="1" width="23" customWidth="1"/>
    <col min="2" max="2" width="7.28515625" customWidth="1"/>
    <col min="3" max="3" width="13.140625" customWidth="1"/>
    <col min="4" max="4" width="3.28515625" customWidth="1"/>
    <col min="5" max="5" width="14" customWidth="1"/>
    <col min="6" max="6" width="15.28515625" customWidth="1"/>
    <col min="7" max="7" width="12.5703125" customWidth="1"/>
    <col min="8" max="8" width="14.42578125" customWidth="1"/>
    <col min="9" max="9" width="8.5703125" customWidth="1"/>
  </cols>
  <sheetData>
    <row r="1" spans="1:10">
      <c r="A1" s="39" t="s">
        <v>43</v>
      </c>
      <c r="B1" s="39"/>
      <c r="C1" s="39"/>
      <c r="D1" s="39"/>
      <c r="E1" s="39"/>
      <c r="F1" s="39"/>
      <c r="G1" s="39"/>
      <c r="H1" s="39"/>
      <c r="I1" s="39"/>
    </row>
    <row r="2" spans="1:10" ht="26.2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10" ht="11.25" customHeight="1">
      <c r="A3" s="1"/>
      <c r="B3" s="1"/>
      <c r="C3" s="2"/>
      <c r="D3" s="1"/>
      <c r="E3" s="1"/>
      <c r="F3" s="1"/>
      <c r="G3" s="1"/>
      <c r="H3" s="1"/>
      <c r="I3" s="3" t="s">
        <v>0</v>
      </c>
    </row>
    <row r="4" spans="1:10">
      <c r="A4" s="4"/>
      <c r="B4" s="4"/>
      <c r="C4" s="38" t="s">
        <v>1</v>
      </c>
      <c r="D4" s="5"/>
      <c r="E4" s="40" t="s">
        <v>2</v>
      </c>
      <c r="F4" s="40"/>
      <c r="G4" s="40"/>
      <c r="H4" s="40"/>
      <c r="I4" s="40"/>
    </row>
    <row r="5" spans="1:10">
      <c r="A5" s="4"/>
      <c r="B5" s="4"/>
      <c r="C5" s="38"/>
      <c r="D5" s="5"/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</row>
    <row r="6" spans="1:10">
      <c r="A6" s="1"/>
      <c r="B6" s="1"/>
      <c r="C6" s="2"/>
      <c r="D6" s="6"/>
      <c r="E6" s="1"/>
      <c r="F6" s="1"/>
      <c r="G6" s="1"/>
      <c r="H6" s="1"/>
      <c r="I6" s="7"/>
    </row>
    <row r="7" spans="1:10">
      <c r="A7" s="8" t="s">
        <v>8</v>
      </c>
      <c r="B7" s="9" t="s">
        <v>9</v>
      </c>
      <c r="C7" s="10">
        <v>450972.87927109998</v>
      </c>
      <c r="D7" s="11"/>
      <c r="E7" s="11">
        <v>248394.87327622101</v>
      </c>
      <c r="F7" s="11">
        <v>175859.69692346387</v>
      </c>
      <c r="G7" s="11">
        <v>1825.174973847191</v>
      </c>
      <c r="H7" s="11">
        <v>1692.6233944679154</v>
      </c>
      <c r="I7" s="11">
        <v>197.422563</v>
      </c>
    </row>
    <row r="8" spans="1:10">
      <c r="A8" s="9"/>
      <c r="B8" s="9" t="s">
        <v>10</v>
      </c>
      <c r="C8" s="10">
        <v>395048.55860819994</v>
      </c>
      <c r="D8" s="11"/>
      <c r="E8" s="11">
        <v>222232.03082729998</v>
      </c>
      <c r="F8" s="11">
        <v>164700.17039690001</v>
      </c>
      <c r="G8" s="11">
        <v>787.33471799999995</v>
      </c>
      <c r="H8" s="11">
        <v>1966.6953525000001</v>
      </c>
      <c r="I8" s="11">
        <v>12.119097</v>
      </c>
    </row>
    <row r="9" spans="1:10">
      <c r="A9" s="9"/>
      <c r="B9" s="9" t="s">
        <v>11</v>
      </c>
      <c r="C9" s="10">
        <v>560907.45029289962</v>
      </c>
      <c r="D9" s="11"/>
      <c r="E9" s="11">
        <v>322400.37087052979</v>
      </c>
      <c r="F9" s="11">
        <v>186130.63651645323</v>
      </c>
      <c r="G9" s="11">
        <v>487.19094815307369</v>
      </c>
      <c r="H9" s="11">
        <v>17642.029098764142</v>
      </c>
      <c r="I9" s="28">
        <v>0</v>
      </c>
    </row>
    <row r="10" spans="1:10">
      <c r="A10" s="9"/>
      <c r="B10" s="9" t="s">
        <v>12</v>
      </c>
      <c r="C10" s="10">
        <v>625389.21736889984</v>
      </c>
      <c r="D10" s="11"/>
      <c r="E10" s="11">
        <v>277978</v>
      </c>
      <c r="F10" s="11">
        <v>204507.93349200001</v>
      </c>
      <c r="G10" s="11">
        <v>28.915669999999999</v>
      </c>
      <c r="H10" s="11">
        <v>2471.8870200000001</v>
      </c>
      <c r="I10" s="28">
        <v>0</v>
      </c>
    </row>
    <row r="11" spans="1:10">
      <c r="A11" s="9"/>
      <c r="B11" s="9" t="s">
        <v>13</v>
      </c>
      <c r="C11" s="10">
        <v>512242.93991470005</v>
      </c>
      <c r="D11" s="11"/>
      <c r="E11" s="11">
        <v>267516.57013890008</v>
      </c>
      <c r="F11" s="11">
        <v>155917.32093879994</v>
      </c>
      <c r="G11" s="28">
        <v>0</v>
      </c>
      <c r="H11" s="11">
        <v>2058.6596199999999</v>
      </c>
      <c r="I11" s="11">
        <v>432.55574999999999</v>
      </c>
      <c r="J11" s="37"/>
    </row>
    <row r="12" spans="1:10">
      <c r="A12" s="1"/>
      <c r="B12" s="1"/>
      <c r="C12" s="12"/>
      <c r="D12" s="13"/>
      <c r="E12" s="14" t="s">
        <v>14</v>
      </c>
      <c r="F12" s="14"/>
      <c r="G12" s="14"/>
      <c r="H12" s="14"/>
      <c r="I12" s="15"/>
    </row>
    <row r="13" spans="1:10">
      <c r="A13" s="16" t="s">
        <v>15</v>
      </c>
      <c r="B13" s="17" t="s">
        <v>9</v>
      </c>
      <c r="C13" s="18">
        <v>684931.29609579884</v>
      </c>
      <c r="D13" s="19"/>
      <c r="E13" s="19">
        <v>351163.82577539963</v>
      </c>
      <c r="F13" s="19">
        <v>251975.09609890002</v>
      </c>
      <c r="G13" s="19">
        <v>1875.8551509999998</v>
      </c>
      <c r="H13" s="19">
        <v>3909.0101129999998</v>
      </c>
      <c r="I13" s="19">
        <v>206.12993400000002</v>
      </c>
    </row>
    <row r="14" spans="1:10">
      <c r="A14" s="17"/>
      <c r="B14" s="17" t="s">
        <v>10</v>
      </c>
      <c r="C14" s="18">
        <v>683288.70748970006</v>
      </c>
      <c r="D14" s="19"/>
      <c r="E14" s="19">
        <v>327065.83514569985</v>
      </c>
      <c r="F14" s="19">
        <v>246526.17574950011</v>
      </c>
      <c r="G14" s="19">
        <v>1600.9692500000001</v>
      </c>
      <c r="H14" s="19">
        <v>5042.9577099999997</v>
      </c>
      <c r="I14" s="19">
        <v>22.682400000000001</v>
      </c>
    </row>
    <row r="15" spans="1:10">
      <c r="A15" s="17"/>
      <c r="B15" s="17" t="s">
        <v>11</v>
      </c>
      <c r="C15" s="18">
        <v>830108.95530459995</v>
      </c>
      <c r="D15" s="19"/>
      <c r="E15" s="19">
        <v>363074.13401590002</v>
      </c>
      <c r="F15" s="19">
        <v>210379.18493570003</v>
      </c>
      <c r="G15" s="19">
        <v>-618.1</v>
      </c>
      <c r="H15" s="19">
        <v>2102.8789580000002</v>
      </c>
      <c r="I15" s="24">
        <v>0</v>
      </c>
    </row>
    <row r="16" spans="1:10">
      <c r="A16" s="17"/>
      <c r="B16" s="17" t="s">
        <v>12</v>
      </c>
      <c r="C16" s="18">
        <v>929182.25200019986</v>
      </c>
      <c r="D16" s="19"/>
      <c r="E16" s="19">
        <v>430370.56878090004</v>
      </c>
      <c r="F16" s="19">
        <v>237596.45342519981</v>
      </c>
      <c r="G16" s="24">
        <v>0</v>
      </c>
      <c r="H16" s="19">
        <v>3476.71976</v>
      </c>
      <c r="I16" s="24">
        <v>0</v>
      </c>
    </row>
    <row r="17" spans="1:10">
      <c r="A17" s="17"/>
      <c r="B17" s="17" t="s">
        <v>13</v>
      </c>
      <c r="C17" s="18">
        <v>958782.33119250007</v>
      </c>
      <c r="D17" s="19"/>
      <c r="E17" s="19">
        <v>504541.75012819993</v>
      </c>
      <c r="F17" s="19">
        <v>164803.53462430008</v>
      </c>
      <c r="G17" s="24">
        <v>0</v>
      </c>
      <c r="H17" s="19">
        <v>969.15900999999997</v>
      </c>
      <c r="I17" s="19">
        <v>432.55574999999999</v>
      </c>
      <c r="J17" s="37"/>
    </row>
    <row r="18" spans="1:10">
      <c r="A18" s="1"/>
      <c r="B18" s="1"/>
      <c r="C18" s="12"/>
      <c r="D18" s="13"/>
      <c r="E18" s="14" t="s">
        <v>14</v>
      </c>
      <c r="F18" s="14"/>
      <c r="G18" s="14"/>
      <c r="H18" s="14"/>
      <c r="I18" s="15"/>
    </row>
    <row r="19" spans="1:10">
      <c r="A19" s="8" t="s">
        <v>16</v>
      </c>
      <c r="B19" s="9" t="s">
        <v>9</v>
      </c>
      <c r="C19" s="20">
        <v>164822.00952520006</v>
      </c>
      <c r="D19" s="21"/>
      <c r="E19" s="21">
        <v>108044.62103269999</v>
      </c>
      <c r="F19" s="21">
        <v>44949.886538900006</v>
      </c>
      <c r="G19" s="21">
        <v>2679.0770728000002</v>
      </c>
      <c r="H19" s="21">
        <v>5209.7146155999999</v>
      </c>
      <c r="I19" s="11">
        <v>189.33168799999999</v>
      </c>
    </row>
    <row r="20" spans="1:10">
      <c r="A20" s="9"/>
      <c r="B20" s="9" t="s">
        <v>10</v>
      </c>
      <c r="C20" s="10">
        <v>238093.10684619998</v>
      </c>
      <c r="D20" s="21"/>
      <c r="E20" s="21">
        <v>78791.234647100006</v>
      </c>
      <c r="F20" s="21">
        <v>46266.014077800013</v>
      </c>
      <c r="G20" s="21">
        <v>4731.5933540000005</v>
      </c>
      <c r="H20" s="21">
        <v>2579.6572392999997</v>
      </c>
      <c r="I20" s="11">
        <v>20.890134999999997</v>
      </c>
    </row>
    <row r="21" spans="1:10">
      <c r="A21" s="9"/>
      <c r="B21" s="9" t="s">
        <v>11</v>
      </c>
      <c r="C21" s="10">
        <v>310396.48690219998</v>
      </c>
      <c r="D21" s="21"/>
      <c r="E21" s="21">
        <v>121012.83180249999</v>
      </c>
      <c r="F21" s="21">
        <v>82959.854991200016</v>
      </c>
      <c r="G21" s="21">
        <v>1843.9981359999999</v>
      </c>
      <c r="H21" s="21">
        <v>1521.5323019999998</v>
      </c>
      <c r="I21" s="28">
        <v>0</v>
      </c>
    </row>
    <row r="22" spans="1:10">
      <c r="A22" s="9"/>
      <c r="B22" s="9" t="s">
        <v>12</v>
      </c>
      <c r="C22" s="10">
        <v>260299.88856240001</v>
      </c>
      <c r="D22" s="21"/>
      <c r="E22" s="21">
        <v>133743.58658490001</v>
      </c>
      <c r="F22" s="21">
        <v>110609.15472749999</v>
      </c>
      <c r="G22" s="21">
        <v>354.586476</v>
      </c>
      <c r="H22" s="21">
        <v>9132.8563339999982</v>
      </c>
      <c r="I22" s="28">
        <v>0</v>
      </c>
    </row>
    <row r="23" spans="1:10">
      <c r="A23" s="9"/>
      <c r="B23" s="9" t="s">
        <v>13</v>
      </c>
      <c r="C23" s="10">
        <v>225098.21516249998</v>
      </c>
      <c r="D23" s="11"/>
      <c r="E23" s="11">
        <v>113268.18611080002</v>
      </c>
      <c r="F23" s="11">
        <v>93555.768093699997</v>
      </c>
      <c r="G23" s="11">
        <v>322.65064399999994</v>
      </c>
      <c r="H23" s="11">
        <v>1176.49234</v>
      </c>
      <c r="I23" s="11">
        <v>1153.482</v>
      </c>
      <c r="J23" s="37"/>
    </row>
    <row r="24" spans="1:10">
      <c r="A24" s="9"/>
      <c r="B24" s="9"/>
      <c r="C24" s="20"/>
      <c r="D24" s="21"/>
      <c r="E24" s="21" t="s">
        <v>17</v>
      </c>
      <c r="F24" s="21"/>
      <c r="G24" s="21"/>
      <c r="H24" s="21"/>
      <c r="I24" s="11"/>
    </row>
    <row r="25" spans="1:10">
      <c r="A25" s="16" t="s">
        <v>18</v>
      </c>
      <c r="B25" s="17" t="s">
        <v>9</v>
      </c>
      <c r="C25" s="22">
        <v>88467.098452000035</v>
      </c>
      <c r="D25" s="23"/>
      <c r="E25" s="23">
        <v>52472.844814900003</v>
      </c>
      <c r="F25" s="23">
        <v>27165.270753200002</v>
      </c>
      <c r="G25" s="24">
        <v>0</v>
      </c>
      <c r="H25" s="23">
        <v>1382.6490036</v>
      </c>
      <c r="I25" s="24">
        <v>0</v>
      </c>
    </row>
    <row r="26" spans="1:10">
      <c r="A26" s="17"/>
      <c r="B26" s="17" t="s">
        <v>10</v>
      </c>
      <c r="C26" s="18">
        <v>105911.9047114</v>
      </c>
      <c r="D26" s="23"/>
      <c r="E26" s="23">
        <v>66598.742060000004</v>
      </c>
      <c r="F26" s="23">
        <v>18821.4167175</v>
      </c>
      <c r="G26" s="24">
        <v>0</v>
      </c>
      <c r="H26" s="23">
        <v>1034.27142</v>
      </c>
      <c r="I26" s="24">
        <v>0</v>
      </c>
    </row>
    <row r="27" spans="1:10">
      <c r="A27" s="17"/>
      <c r="B27" s="17" t="s">
        <v>11</v>
      </c>
      <c r="C27" s="18">
        <v>112061.1262962</v>
      </c>
      <c r="D27" s="23"/>
      <c r="E27" s="23">
        <v>69251.635039200002</v>
      </c>
      <c r="F27" s="23">
        <v>27420.8793315</v>
      </c>
      <c r="G27" s="24">
        <v>1246.154</v>
      </c>
      <c r="H27" s="23">
        <v>480</v>
      </c>
      <c r="I27" s="24">
        <v>0</v>
      </c>
    </row>
    <row r="28" spans="1:10">
      <c r="A28" s="17"/>
      <c r="B28" s="17" t="s">
        <v>12</v>
      </c>
      <c r="C28" s="18">
        <v>142190.54211329998</v>
      </c>
      <c r="D28" s="23"/>
      <c r="E28" s="23">
        <v>89451.365531099975</v>
      </c>
      <c r="F28" s="23">
        <v>31295.536475700002</v>
      </c>
      <c r="G28" s="24">
        <v>0</v>
      </c>
      <c r="H28" s="24">
        <v>0</v>
      </c>
      <c r="I28" s="24">
        <v>0</v>
      </c>
    </row>
    <row r="29" spans="1:10">
      <c r="A29" s="17"/>
      <c r="B29" s="17" t="s">
        <v>13</v>
      </c>
      <c r="C29" s="18">
        <v>130020.07650270002</v>
      </c>
      <c r="D29" s="23"/>
      <c r="E29" s="23">
        <v>77689.968108900008</v>
      </c>
      <c r="F29" s="23">
        <v>32339.3373751</v>
      </c>
      <c r="G29" s="24">
        <v>0</v>
      </c>
      <c r="H29" s="24">
        <v>0</v>
      </c>
      <c r="I29" s="24">
        <v>0</v>
      </c>
      <c r="J29" s="37"/>
    </row>
    <row r="30" spans="1:10">
      <c r="A30" s="1"/>
      <c r="B30" s="1"/>
      <c r="C30" s="12"/>
      <c r="D30" s="13"/>
      <c r="E30" s="14" t="s">
        <v>14</v>
      </c>
      <c r="F30" s="14"/>
      <c r="G30" s="14"/>
      <c r="H30" s="14"/>
      <c r="I30" s="15"/>
    </row>
    <row r="31" spans="1:10">
      <c r="A31" s="8" t="s">
        <v>19</v>
      </c>
      <c r="B31" s="9" t="s">
        <v>9</v>
      </c>
      <c r="C31" s="10">
        <v>790756.41147180006</v>
      </c>
      <c r="D31" s="11"/>
      <c r="E31" s="11">
        <v>321442.57156869996</v>
      </c>
      <c r="F31" s="11">
        <v>236969.2760327002</v>
      </c>
      <c r="G31" s="11">
        <v>15398.994217599997</v>
      </c>
      <c r="H31" s="11">
        <v>13341.9084736</v>
      </c>
      <c r="I31" s="11">
        <v>1818.2356300000001</v>
      </c>
    </row>
    <row r="32" spans="1:10">
      <c r="A32" s="9"/>
      <c r="B32" s="9" t="s">
        <v>10</v>
      </c>
      <c r="C32" s="10">
        <v>715859.57876429986</v>
      </c>
      <c r="D32" s="11"/>
      <c r="E32" s="11">
        <v>317039.90609950002</v>
      </c>
      <c r="F32" s="11">
        <v>234768.61132959998</v>
      </c>
      <c r="G32" s="11">
        <v>10685.342728499998</v>
      </c>
      <c r="H32" s="11">
        <v>12854.731632300003</v>
      </c>
      <c r="I32" s="11">
        <v>1827.3280989999998</v>
      </c>
    </row>
    <row r="33" spans="1:10">
      <c r="A33" s="9"/>
      <c r="B33" s="9" t="s">
        <v>11</v>
      </c>
      <c r="C33" s="10">
        <v>781673.94944920007</v>
      </c>
      <c r="D33" s="11"/>
      <c r="E33" s="11">
        <v>343994.08799019956</v>
      </c>
      <c r="F33" s="11">
        <v>214491.07597229982</v>
      </c>
      <c r="G33" s="11">
        <v>11651.840112500005</v>
      </c>
      <c r="H33" s="11">
        <v>21357.191704999997</v>
      </c>
      <c r="I33" s="11">
        <v>2335.0861299999997</v>
      </c>
    </row>
    <row r="34" spans="1:10">
      <c r="A34" s="9"/>
      <c r="B34" s="9" t="s">
        <v>12</v>
      </c>
      <c r="C34" s="10">
        <v>727557.29653779999</v>
      </c>
      <c r="D34" s="11"/>
      <c r="E34" s="11">
        <v>328221.52544290002</v>
      </c>
      <c r="F34" s="11">
        <v>264749.18583019997</v>
      </c>
      <c r="G34" s="11">
        <v>3348.7995339999998</v>
      </c>
      <c r="H34" s="11">
        <v>16641.549891000002</v>
      </c>
      <c r="I34" s="11">
        <v>1963.78016</v>
      </c>
    </row>
    <row r="35" spans="1:10">
      <c r="A35" s="9"/>
      <c r="B35" s="9" t="s">
        <v>13</v>
      </c>
      <c r="C35" s="10">
        <v>714004.26011140028</v>
      </c>
      <c r="D35" s="11"/>
      <c r="E35" s="11">
        <v>308674.59841300029</v>
      </c>
      <c r="F35" s="11">
        <v>283583.82441419992</v>
      </c>
      <c r="G35" s="11">
        <v>2727.1054960000001</v>
      </c>
      <c r="H35" s="11">
        <v>23966.036820000001</v>
      </c>
      <c r="I35" s="11">
        <v>864.75149999999996</v>
      </c>
      <c r="J35" s="37"/>
    </row>
    <row r="36" spans="1:10">
      <c r="A36" s="9"/>
      <c r="B36" s="9"/>
      <c r="C36" s="10"/>
      <c r="D36" s="11"/>
      <c r="E36" s="11"/>
      <c r="F36" s="11"/>
      <c r="G36" s="11"/>
      <c r="H36" s="11"/>
      <c r="I36" s="11"/>
    </row>
    <row r="37" spans="1:10">
      <c r="A37" s="17" t="s">
        <v>20</v>
      </c>
      <c r="B37" s="17" t="s">
        <v>9</v>
      </c>
      <c r="C37" s="26">
        <v>526925.2268809001</v>
      </c>
      <c r="D37" s="27"/>
      <c r="E37" s="27">
        <v>232755.60273029999</v>
      </c>
      <c r="F37" s="27">
        <v>194240.25502509996</v>
      </c>
      <c r="G37" s="27">
        <v>5946.0571570000002</v>
      </c>
      <c r="H37" s="27">
        <v>10024.203883900002</v>
      </c>
      <c r="I37" s="27">
        <v>234.05007499999999</v>
      </c>
    </row>
    <row r="38" spans="1:10">
      <c r="A38" s="17"/>
      <c r="B38" s="17" t="s">
        <v>10</v>
      </c>
      <c r="C38" s="18">
        <v>865063.3266273</v>
      </c>
      <c r="D38" s="27"/>
      <c r="E38" s="27">
        <v>303912.3755813</v>
      </c>
      <c r="F38" s="27">
        <v>211896.3383533</v>
      </c>
      <c r="G38" s="27">
        <v>875.0857974999999</v>
      </c>
      <c r="H38" s="27">
        <v>18930.154028500001</v>
      </c>
      <c r="I38" s="27">
        <v>4.0396989999999997</v>
      </c>
    </row>
    <row r="39" spans="1:10">
      <c r="A39" s="17"/>
      <c r="B39" s="17" t="s">
        <v>11</v>
      </c>
      <c r="C39" s="18">
        <v>749545.60919680027</v>
      </c>
      <c r="D39" s="27"/>
      <c r="E39" s="27">
        <v>319111.83951559989</v>
      </c>
      <c r="F39" s="27">
        <v>213782.46061299983</v>
      </c>
      <c r="G39" s="27">
        <v>3021.8829375</v>
      </c>
      <c r="H39" s="27">
        <v>9235.6464669999987</v>
      </c>
      <c r="I39" s="27">
        <v>111.501</v>
      </c>
    </row>
    <row r="40" spans="1:10">
      <c r="A40" s="17"/>
      <c r="B40" s="17" t="s">
        <v>11</v>
      </c>
      <c r="C40" s="18">
        <v>542820.6537779998</v>
      </c>
      <c r="D40" s="27"/>
      <c r="E40" s="27">
        <v>306179.8057064999</v>
      </c>
      <c r="F40" s="27">
        <v>178325.20566589988</v>
      </c>
      <c r="G40" s="27">
        <v>57.619410000000002</v>
      </c>
      <c r="H40" s="27">
        <v>9762.3493249999992</v>
      </c>
      <c r="I40" s="27">
        <v>810</v>
      </c>
    </row>
    <row r="41" spans="1:10">
      <c r="A41" s="17"/>
      <c r="B41" s="17" t="s">
        <v>13</v>
      </c>
      <c r="C41" s="18">
        <v>531230.57507989963</v>
      </c>
      <c r="D41" s="27"/>
      <c r="E41" s="27">
        <v>292869.22693919973</v>
      </c>
      <c r="F41" s="27">
        <v>163478.91696279994</v>
      </c>
      <c r="G41" s="27">
        <v>230.68744000000001</v>
      </c>
      <c r="H41" s="27">
        <v>13902.231520000001</v>
      </c>
      <c r="I41" s="27">
        <v>10.800840000000001</v>
      </c>
      <c r="J41" s="37"/>
    </row>
    <row r="42" spans="1:10">
      <c r="A42" s="9"/>
      <c r="B42" s="9"/>
      <c r="C42" s="20"/>
      <c r="D42" s="20"/>
      <c r="E42" s="21"/>
      <c r="F42" s="21"/>
      <c r="G42" s="21"/>
      <c r="H42" s="21"/>
      <c r="I42" s="11"/>
    </row>
    <row r="43" spans="1:10">
      <c r="A43" s="8" t="s">
        <v>21</v>
      </c>
      <c r="B43" s="9" t="s">
        <v>9</v>
      </c>
      <c r="C43" s="10">
        <v>60535.56355929999</v>
      </c>
      <c r="D43" s="11"/>
      <c r="E43" s="11">
        <v>15154.7660359</v>
      </c>
      <c r="F43" s="11">
        <v>19538.732997299991</v>
      </c>
      <c r="G43" s="11">
        <v>1046.8466800000001</v>
      </c>
      <c r="H43" s="11">
        <v>3448.5319553000004</v>
      </c>
      <c r="I43" s="28">
        <v>0</v>
      </c>
    </row>
    <row r="44" spans="1:10">
      <c r="A44" s="9"/>
      <c r="B44" s="9" t="s">
        <v>10</v>
      </c>
      <c r="C44" s="10">
        <v>99344.246180300004</v>
      </c>
      <c r="D44" s="11"/>
      <c r="E44" s="11">
        <v>19961.151974799999</v>
      </c>
      <c r="F44" s="11">
        <v>30784.265442300009</v>
      </c>
      <c r="G44" s="11">
        <v>816.06144999999992</v>
      </c>
      <c r="H44" s="11">
        <v>3239.4099700000002</v>
      </c>
      <c r="I44" s="28">
        <v>0</v>
      </c>
    </row>
    <row r="45" spans="1:10">
      <c r="A45" s="9"/>
      <c r="B45" s="9" t="s">
        <v>11</v>
      </c>
      <c r="C45" s="10">
        <v>135226.24091170001</v>
      </c>
      <c r="D45" s="11"/>
      <c r="E45" s="11">
        <v>26213.582489299999</v>
      </c>
      <c r="F45" s="11">
        <v>29599.132246399986</v>
      </c>
      <c r="G45" s="28">
        <v>0</v>
      </c>
      <c r="H45" s="11">
        <v>3837.8054440000001</v>
      </c>
      <c r="I45" s="28">
        <v>0</v>
      </c>
    </row>
    <row r="46" spans="1:10">
      <c r="A46" s="9"/>
      <c r="B46" s="9" t="s">
        <v>12</v>
      </c>
      <c r="C46" s="10">
        <v>217303.64402439995</v>
      </c>
      <c r="D46" s="11"/>
      <c r="E46" s="11">
        <v>42775.798841600001</v>
      </c>
      <c r="F46" s="11">
        <v>26933.513332599989</v>
      </c>
      <c r="G46" s="28">
        <v>0</v>
      </c>
      <c r="H46" s="11">
        <v>5526.0790399999996</v>
      </c>
      <c r="I46" s="28">
        <v>0</v>
      </c>
    </row>
    <row r="47" spans="1:10">
      <c r="A47" s="9"/>
      <c r="B47" s="9" t="s">
        <v>13</v>
      </c>
      <c r="C47" s="10">
        <v>238246.4302992</v>
      </c>
      <c r="D47" s="11"/>
      <c r="E47" s="11">
        <v>54443.09113440002</v>
      </c>
      <c r="F47" s="11">
        <v>31759.843631999989</v>
      </c>
      <c r="G47" s="28">
        <v>0</v>
      </c>
      <c r="H47" s="11">
        <v>4849.781516</v>
      </c>
      <c r="I47" s="28">
        <v>0</v>
      </c>
      <c r="J47" s="37"/>
    </row>
    <row r="48" spans="1:10">
      <c r="A48" s="9"/>
      <c r="B48" s="9"/>
      <c r="C48" s="20"/>
      <c r="D48" s="20"/>
      <c r="E48" s="21"/>
      <c r="F48" s="21"/>
      <c r="G48" s="21"/>
      <c r="H48" s="21"/>
      <c r="I48" s="11"/>
    </row>
    <row r="49" spans="1:10">
      <c r="A49" s="16" t="s">
        <v>22</v>
      </c>
      <c r="B49" s="17" t="s">
        <v>9</v>
      </c>
      <c r="C49" s="22">
        <v>139222.38357250017</v>
      </c>
      <c r="D49" s="23"/>
      <c r="E49" s="23">
        <v>12044.773347600007</v>
      </c>
      <c r="F49" s="23">
        <v>6414.1692739999989</v>
      </c>
      <c r="G49" s="23">
        <v>88.267270000000011</v>
      </c>
      <c r="H49" s="23">
        <v>537.42248300000006</v>
      </c>
      <c r="I49" s="24">
        <v>0</v>
      </c>
    </row>
    <row r="50" spans="1:10">
      <c r="A50" s="17"/>
      <c r="B50" s="17" t="s">
        <v>10</v>
      </c>
      <c r="C50" s="18">
        <v>146325.46955249997</v>
      </c>
      <c r="D50" s="23"/>
      <c r="E50" s="23">
        <v>19570.738664699995</v>
      </c>
      <c r="F50" s="23">
        <v>6272.2373023000009</v>
      </c>
      <c r="G50" s="23">
        <v>60.514666000000005</v>
      </c>
      <c r="H50" s="23">
        <v>195.301783</v>
      </c>
      <c r="I50" s="24">
        <v>0</v>
      </c>
    </row>
    <row r="51" spans="1:10">
      <c r="A51" s="17"/>
      <c r="B51" s="17" t="s">
        <v>11</v>
      </c>
      <c r="C51" s="18">
        <v>128103.15629530001</v>
      </c>
      <c r="D51" s="23"/>
      <c r="E51" s="23">
        <v>16842.579393900003</v>
      </c>
      <c r="F51" s="23">
        <v>5769.6977439000002</v>
      </c>
      <c r="G51" s="23">
        <v>-170.42860999999999</v>
      </c>
      <c r="H51" s="23">
        <v>8.1114499999999996</v>
      </c>
      <c r="I51" s="24">
        <v>0</v>
      </c>
    </row>
    <row r="52" spans="1:10">
      <c r="A52" s="17"/>
      <c r="B52" s="17" t="s">
        <v>12</v>
      </c>
      <c r="C52" s="18">
        <v>140108.83198000002</v>
      </c>
      <c r="D52" s="23"/>
      <c r="E52" s="23">
        <v>23932.915189199997</v>
      </c>
      <c r="F52" s="23">
        <v>4619.7798529000011</v>
      </c>
      <c r="G52" s="24">
        <v>0</v>
      </c>
      <c r="H52" s="24">
        <v>0</v>
      </c>
      <c r="I52" s="24">
        <v>0</v>
      </c>
    </row>
    <row r="53" spans="1:10">
      <c r="A53" s="17"/>
      <c r="B53" s="17" t="s">
        <v>13</v>
      </c>
      <c r="C53" s="18">
        <v>166993.73663640005</v>
      </c>
      <c r="D53" s="23"/>
      <c r="E53" s="23">
        <v>22324.156113600009</v>
      </c>
      <c r="F53" s="23">
        <v>9745.4130125999982</v>
      </c>
      <c r="G53" s="24">
        <v>0</v>
      </c>
      <c r="H53" s="24">
        <v>0</v>
      </c>
      <c r="I53" s="24">
        <v>0</v>
      </c>
      <c r="J53" s="37"/>
    </row>
    <row r="54" spans="1:10">
      <c r="A54" s="9"/>
      <c r="B54" s="9"/>
      <c r="C54" s="20"/>
      <c r="D54" s="21"/>
      <c r="E54" s="21"/>
      <c r="F54" s="29"/>
      <c r="G54" s="21"/>
      <c r="H54" s="21"/>
      <c r="I54" s="11"/>
    </row>
    <row r="55" spans="1:10">
      <c r="A55" s="8" t="s">
        <v>23</v>
      </c>
      <c r="B55" s="9" t="s">
        <v>9</v>
      </c>
      <c r="C55" s="10">
        <v>317394.77306700003</v>
      </c>
      <c r="D55" s="11"/>
      <c r="E55" s="11">
        <v>177566.21402079999</v>
      </c>
      <c r="F55" s="11">
        <v>106271.25770279999</v>
      </c>
      <c r="G55" s="29">
        <v>3198.8615199999999</v>
      </c>
      <c r="H55" s="29">
        <v>8485.4548649999997</v>
      </c>
      <c r="I55" s="28">
        <v>0</v>
      </c>
    </row>
    <row r="56" spans="1:10">
      <c r="A56" s="9"/>
      <c r="B56" s="9" t="s">
        <v>10</v>
      </c>
      <c r="C56" s="10">
        <v>437250.09589756414</v>
      </c>
      <c r="D56" s="11"/>
      <c r="E56" s="11">
        <v>274529.17529759998</v>
      </c>
      <c r="F56" s="11">
        <v>114980.08014379001</v>
      </c>
      <c r="G56" s="29">
        <v>990.8644601499999</v>
      </c>
      <c r="H56" s="29">
        <v>18344.047580724</v>
      </c>
      <c r="I56" s="28">
        <v>100</v>
      </c>
    </row>
    <row r="57" spans="1:10">
      <c r="A57" s="9"/>
      <c r="B57" s="9" t="s">
        <v>11</v>
      </c>
      <c r="C57" s="10">
        <v>356989.19656010001</v>
      </c>
      <c r="D57" s="11"/>
      <c r="E57" s="11">
        <v>212567.30072299999</v>
      </c>
      <c r="F57" s="11">
        <v>109949.91416299999</v>
      </c>
      <c r="G57" s="29">
        <v>26.429459999999999</v>
      </c>
      <c r="H57" s="29">
        <v>8305.159169999999</v>
      </c>
      <c r="I57" s="28">
        <v>0</v>
      </c>
    </row>
    <row r="58" spans="1:10">
      <c r="A58" s="9"/>
      <c r="B58" s="9" t="s">
        <v>12</v>
      </c>
      <c r="C58" s="10">
        <v>349604.45272100001</v>
      </c>
      <c r="D58" s="11"/>
      <c r="E58" s="11">
        <v>252855.04919999998</v>
      </c>
      <c r="F58" s="11">
        <v>91679.880151000005</v>
      </c>
      <c r="G58" s="29">
        <v>424.88817999999998</v>
      </c>
      <c r="H58" s="29">
        <v>2483.3912200000004</v>
      </c>
      <c r="I58" s="28">
        <v>0</v>
      </c>
    </row>
    <row r="59" spans="1:10">
      <c r="A59" s="9"/>
      <c r="B59" s="9" t="s">
        <v>13</v>
      </c>
      <c r="C59" s="10">
        <v>473181.51303899992</v>
      </c>
      <c r="D59" s="36"/>
      <c r="E59" s="11">
        <v>315632.0823309999</v>
      </c>
      <c r="F59" s="11">
        <v>146467.67737800002</v>
      </c>
      <c r="G59" s="11">
        <v>7.4038999999999993</v>
      </c>
      <c r="H59" s="11">
        <v>6366.2968499999997</v>
      </c>
      <c r="I59" s="11">
        <v>150</v>
      </c>
      <c r="J59" s="37"/>
    </row>
    <row r="60" spans="1:10">
      <c r="A60" s="9"/>
      <c r="B60" s="9"/>
      <c r="C60" s="20"/>
      <c r="D60" s="21"/>
      <c r="E60" s="21"/>
      <c r="F60" s="21"/>
      <c r="G60" s="21"/>
      <c r="H60" s="21"/>
      <c r="I60" s="11"/>
    </row>
    <row r="61" spans="1:10">
      <c r="A61" s="30" t="s">
        <v>24</v>
      </c>
      <c r="B61" s="30" t="s">
        <v>9</v>
      </c>
      <c r="C61" s="18">
        <v>3224027.6418956001</v>
      </c>
      <c r="D61" s="18"/>
      <c r="E61" s="18">
        <v>1519040.0926025207</v>
      </c>
      <c r="F61" s="18">
        <v>1063383.641346364</v>
      </c>
      <c r="G61" s="18">
        <v>32059.134042247188</v>
      </c>
      <c r="H61" s="18">
        <v>48031.518787467925</v>
      </c>
      <c r="I61" s="18">
        <v>2645.1698900000006</v>
      </c>
    </row>
    <row r="62" spans="1:10">
      <c r="A62" s="30"/>
      <c r="B62" s="30" t="s">
        <v>10</v>
      </c>
      <c r="C62" s="18">
        <v>3686184.9948274647</v>
      </c>
      <c r="D62" s="18"/>
      <c r="E62" s="18">
        <v>1629701.1902979997</v>
      </c>
      <c r="F62" s="18">
        <v>1075015.3095129901</v>
      </c>
      <c r="G62" s="18">
        <v>20547.766424149995</v>
      </c>
      <c r="H62" s="18">
        <v>64187.22671632401</v>
      </c>
      <c r="I62" s="18">
        <v>1987.0594299999998</v>
      </c>
    </row>
    <row r="63" spans="1:10">
      <c r="A63" s="30"/>
      <c r="B63" s="30" t="s">
        <v>11</v>
      </c>
      <c r="C63" s="18">
        <v>3965012.1712090001</v>
      </c>
      <c r="D63" s="18"/>
      <c r="E63" s="18">
        <v>1794468.3618401294</v>
      </c>
      <c r="F63" s="18">
        <v>1080482.8365134529</v>
      </c>
      <c r="G63" s="18">
        <v>17488.966984153081</v>
      </c>
      <c r="H63" s="18">
        <v>64490.35459476414</v>
      </c>
      <c r="I63" s="18">
        <v>2446.5871299999999</v>
      </c>
    </row>
    <row r="64" spans="1:10">
      <c r="A64" s="30"/>
      <c r="B64" s="30" t="s">
        <v>12</v>
      </c>
      <c r="C64" s="18">
        <v>3934456.7790859994</v>
      </c>
      <c r="D64" s="18"/>
      <c r="E64" s="18">
        <v>1885508.7975580001</v>
      </c>
      <c r="F64" s="18">
        <v>1150316.6429529998</v>
      </c>
      <c r="G64" s="18">
        <v>4214.8092699999997</v>
      </c>
      <c r="H64" s="18">
        <v>49494.832589999998</v>
      </c>
      <c r="I64" s="18">
        <v>2773.7801600000003</v>
      </c>
    </row>
    <row r="65" spans="1:10">
      <c r="A65" s="30"/>
      <c r="B65" s="30" t="s">
        <v>13</v>
      </c>
      <c r="C65" s="18">
        <f>C59+C53+C47+C41+C35+C29+C23+C17+C11</f>
        <v>3949800.0779382996</v>
      </c>
      <c r="D65" s="18"/>
      <c r="E65" s="18" t="s">
        <v>25</v>
      </c>
      <c r="F65" s="18" t="s">
        <v>26</v>
      </c>
      <c r="G65" s="18" t="s">
        <v>27</v>
      </c>
      <c r="H65" s="18" t="s">
        <v>28</v>
      </c>
      <c r="I65" s="18" t="s">
        <v>29</v>
      </c>
    </row>
    <row r="66" spans="1:10">
      <c r="A66" s="9"/>
      <c r="B66" s="9"/>
      <c r="C66" s="20"/>
      <c r="D66" s="20"/>
      <c r="E66" s="20"/>
      <c r="F66" s="20"/>
      <c r="G66" s="20"/>
      <c r="H66" s="20"/>
      <c r="I66" s="20"/>
    </row>
    <row r="67" spans="1:10">
      <c r="A67" s="8" t="s">
        <v>30</v>
      </c>
      <c r="B67" s="9" t="s">
        <v>9</v>
      </c>
      <c r="C67" s="10">
        <v>59968.793894399998</v>
      </c>
      <c r="D67" s="11"/>
      <c r="E67" s="11">
        <v>13811.796995400002</v>
      </c>
      <c r="F67" s="11">
        <v>24376.090206000004</v>
      </c>
      <c r="G67" s="11">
        <v>1820.52397</v>
      </c>
      <c r="H67" s="11">
        <v>4.9041099999999993</v>
      </c>
      <c r="I67" s="31">
        <v>144.49827999999999</v>
      </c>
    </row>
    <row r="68" spans="1:10">
      <c r="A68" s="9"/>
      <c r="B68" s="9" t="s">
        <v>10</v>
      </c>
      <c r="C68" s="10">
        <v>272078.22082159994</v>
      </c>
      <c r="D68" s="11"/>
      <c r="E68" s="11">
        <v>10996.2547376</v>
      </c>
      <c r="F68" s="11">
        <v>14129.13192</v>
      </c>
      <c r="G68" s="11">
        <v>304.97495000000004</v>
      </c>
      <c r="H68" s="11">
        <v>502.89971000000003</v>
      </c>
      <c r="I68" s="31">
        <v>154.57532</v>
      </c>
    </row>
    <row r="69" spans="1:10">
      <c r="A69" s="9"/>
      <c r="B69" s="9" t="s">
        <v>11</v>
      </c>
      <c r="C69" s="10">
        <v>283006.23809099995</v>
      </c>
      <c r="D69" s="11"/>
      <c r="E69" s="11">
        <v>72693.884713999985</v>
      </c>
      <c r="F69" s="11">
        <v>12960.358053499998</v>
      </c>
      <c r="G69" s="11">
        <v>379.08909</v>
      </c>
      <c r="H69" s="11">
        <v>2342.8285099999998</v>
      </c>
      <c r="I69" s="31">
        <v>191.36464000000001</v>
      </c>
    </row>
    <row r="70" spans="1:10">
      <c r="A70" s="9"/>
      <c r="B70" s="9" t="s">
        <v>12</v>
      </c>
      <c r="C70" s="10">
        <v>269657.57428399997</v>
      </c>
      <c r="D70" s="11"/>
      <c r="E70" s="11">
        <v>6185.1609620000008</v>
      </c>
      <c r="F70" s="11">
        <v>14291.376627000003</v>
      </c>
      <c r="G70" s="11">
        <v>391.79162000000002</v>
      </c>
      <c r="H70" s="11">
        <v>294.22500000000002</v>
      </c>
      <c r="I70" s="31">
        <v>211.86987999999999</v>
      </c>
      <c r="J70" s="37"/>
    </row>
    <row r="71" spans="1:10">
      <c r="A71" s="9"/>
      <c r="B71" s="9" t="s">
        <v>13</v>
      </c>
      <c r="C71" s="10">
        <v>219588.53496170003</v>
      </c>
      <c r="D71" s="31"/>
      <c r="E71" s="11">
        <v>8756.4730199999995</v>
      </c>
      <c r="F71" s="11">
        <v>15775.689930500001</v>
      </c>
      <c r="G71" s="11">
        <v>6758.6095599999999</v>
      </c>
      <c r="H71" s="11">
        <v>376.56359999999995</v>
      </c>
      <c r="I71" s="11">
        <v>166.2</v>
      </c>
      <c r="J71" s="37"/>
    </row>
    <row r="72" spans="1:10">
      <c r="A72" s="9"/>
      <c r="B72" s="9"/>
      <c r="C72" s="20"/>
      <c r="D72" s="20"/>
      <c r="E72" s="21"/>
      <c r="F72" s="21"/>
      <c r="G72" s="21"/>
      <c r="H72" s="21"/>
      <c r="I72" s="11"/>
    </row>
    <row r="73" spans="1:10">
      <c r="A73" s="30" t="s">
        <v>31</v>
      </c>
      <c r="B73" s="30" t="s">
        <v>9</v>
      </c>
      <c r="C73" s="18">
        <v>3283996.4357899991</v>
      </c>
      <c r="D73" s="18"/>
      <c r="E73" s="18">
        <v>1532851.8895979207</v>
      </c>
      <c r="F73" s="18">
        <v>1087759.7315523641</v>
      </c>
      <c r="G73" s="18">
        <v>33879.658012247186</v>
      </c>
      <c r="H73" s="18">
        <v>48036.422897467928</v>
      </c>
      <c r="I73" s="18">
        <v>2789.6681700000004</v>
      </c>
    </row>
    <row r="74" spans="1:10">
      <c r="A74" s="30"/>
      <c r="B74" s="30" t="s">
        <v>10</v>
      </c>
      <c r="C74" s="18">
        <v>3958263.2156490642</v>
      </c>
      <c r="D74" s="18"/>
      <c r="E74" s="18">
        <v>1647482.1012055976</v>
      </c>
      <c r="F74" s="18">
        <v>1089144.4414329901</v>
      </c>
      <c r="G74" s="18">
        <v>20852.741374149995</v>
      </c>
      <c r="H74" s="18">
        <v>64690.126426324008</v>
      </c>
      <c r="I74" s="18">
        <v>2141.6347499999997</v>
      </c>
    </row>
    <row r="75" spans="1:10">
      <c r="A75" s="30"/>
      <c r="B75" s="30" t="s">
        <v>11</v>
      </c>
      <c r="C75" s="18">
        <v>4248018.4093000004</v>
      </c>
      <c r="D75" s="18"/>
      <c r="E75" s="18">
        <v>1867162.2465541293</v>
      </c>
      <c r="F75" s="18">
        <v>1093443.194566953</v>
      </c>
      <c r="G75" s="18">
        <v>17868.056074153083</v>
      </c>
      <c r="H75" s="18">
        <v>66833.183104764146</v>
      </c>
      <c r="I75" s="18">
        <v>2637.9517700000001</v>
      </c>
    </row>
    <row r="76" spans="1:10">
      <c r="A76" s="30"/>
      <c r="B76" s="30" t="s">
        <v>12</v>
      </c>
      <c r="C76" s="18">
        <v>4204114.3533699997</v>
      </c>
      <c r="D76" s="18"/>
      <c r="E76" s="18">
        <v>1891693.9585200001</v>
      </c>
      <c r="F76" s="18">
        <v>1164608.0195799998</v>
      </c>
      <c r="G76" s="18">
        <v>4606.6008899999997</v>
      </c>
      <c r="H76" s="18">
        <v>49789.057589999997</v>
      </c>
      <c r="I76" s="18">
        <v>2985.6500400000004</v>
      </c>
    </row>
    <row r="77" spans="1:10">
      <c r="A77" s="30"/>
      <c r="B77" s="30" t="s">
        <v>13</v>
      </c>
      <c r="C77" s="18">
        <f>C71+C65</f>
        <v>4169388.6128999996</v>
      </c>
      <c r="D77" s="18"/>
      <c r="E77" s="18">
        <v>1965716</v>
      </c>
      <c r="F77" s="18">
        <v>1097427</v>
      </c>
      <c r="G77" s="18">
        <v>10047</v>
      </c>
      <c r="H77" s="18">
        <v>53666</v>
      </c>
      <c r="I77" s="18">
        <v>3210</v>
      </c>
    </row>
    <row r="78" spans="1:10">
      <c r="A78" s="32"/>
      <c r="B78" s="33"/>
      <c r="C78" s="33"/>
      <c r="D78" s="33"/>
      <c r="E78" s="32"/>
      <c r="F78" s="32"/>
      <c r="G78" s="32"/>
      <c r="H78" s="32"/>
      <c r="I78" s="33"/>
    </row>
    <row r="79" spans="1:10">
      <c r="A79" s="9"/>
      <c r="B79" s="9"/>
      <c r="C79" s="21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</row>
    <row r="80" spans="1:10">
      <c r="A80" s="25" t="s">
        <v>32</v>
      </c>
      <c r="B80" s="25"/>
      <c r="C80" s="34"/>
      <c r="D80" s="25"/>
      <c r="E80" s="25"/>
      <c r="F80" s="25"/>
      <c r="G80" s="25"/>
      <c r="H80" s="25"/>
      <c r="I80" s="35"/>
    </row>
  </sheetData>
  <mergeCells count="3">
    <mergeCell ref="C4:C5"/>
    <mergeCell ref="A1:I2"/>
    <mergeCell ref="E4:I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5"/>
  <sheetViews>
    <sheetView workbookViewId="0">
      <selection activeCell="B14" activeCellId="2" sqref="B10 B10 B14"/>
    </sheetView>
  </sheetViews>
  <sheetFormatPr defaultRowHeight="15"/>
  <cols>
    <col min="1" max="1" width="33.85546875" customWidth="1"/>
    <col min="7" max="7" width="16" customWidth="1"/>
    <col min="8" max="8" width="15.5703125" customWidth="1"/>
    <col min="12" max="12" width="29.7109375" customWidth="1"/>
    <col min="18" max="18" width="19.7109375" customWidth="1"/>
    <col min="19" max="19" width="15.28515625" customWidth="1"/>
  </cols>
  <sheetData>
    <row r="2" spans="1:19">
      <c r="A2" t="s">
        <v>33</v>
      </c>
      <c r="B2" t="s">
        <v>34</v>
      </c>
    </row>
    <row r="3" spans="1:19">
      <c r="A3" t="s">
        <v>35</v>
      </c>
      <c r="B3" t="s">
        <v>3</v>
      </c>
      <c r="C3" t="s">
        <v>36</v>
      </c>
      <c r="D3" t="s">
        <v>4</v>
      </c>
      <c r="E3" t="s">
        <v>5</v>
      </c>
      <c r="F3" t="s">
        <v>7</v>
      </c>
      <c r="G3" t="s">
        <v>37</v>
      </c>
      <c r="H3" t="s">
        <v>38</v>
      </c>
    </row>
    <row r="4" spans="1:19">
      <c r="A4" t="s">
        <v>39</v>
      </c>
      <c r="B4">
        <v>292869226.93919975</v>
      </c>
      <c r="C4">
        <v>13902231.520000001</v>
      </c>
      <c r="D4">
        <v>163478916.96279994</v>
      </c>
      <c r="E4">
        <v>230687.44</v>
      </c>
      <c r="F4">
        <v>10800.84</v>
      </c>
      <c r="G4">
        <v>60738711.377900027</v>
      </c>
      <c r="H4">
        <v>531230575.07989967</v>
      </c>
    </row>
    <row r="5" spans="1:19">
      <c r="A5" t="s">
        <v>8</v>
      </c>
      <c r="B5">
        <v>267516570.13890007</v>
      </c>
      <c r="C5">
        <v>2058659.62</v>
      </c>
      <c r="D5">
        <v>155917320.93879995</v>
      </c>
      <c r="F5">
        <v>432555.75</v>
      </c>
      <c r="G5">
        <v>86317833.467000008</v>
      </c>
      <c r="H5">
        <v>512242939.91470003</v>
      </c>
    </row>
    <row r="6" spans="1:19">
      <c r="A6" t="s">
        <v>21</v>
      </c>
      <c r="B6">
        <v>54443091.134400018</v>
      </c>
      <c r="C6">
        <v>4849781.5159999998</v>
      </c>
      <c r="D6">
        <v>31759843.631999988</v>
      </c>
      <c r="G6">
        <v>147193714.01679999</v>
      </c>
      <c r="H6">
        <v>238246430.2992</v>
      </c>
      <c r="L6" t="s">
        <v>21</v>
      </c>
      <c r="M6">
        <v>54443091.134400018</v>
      </c>
      <c r="N6">
        <v>4849781.5159999998</v>
      </c>
      <c r="O6">
        <v>31759843.631999988</v>
      </c>
      <c r="R6">
        <v>147193714.01679999</v>
      </c>
      <c r="S6">
        <v>238246430.2992</v>
      </c>
    </row>
    <row r="7" spans="1:19">
      <c r="A7" t="s">
        <v>40</v>
      </c>
      <c r="B7">
        <v>308674598.41300029</v>
      </c>
      <c r="C7">
        <v>23966036.82</v>
      </c>
      <c r="D7">
        <v>283583824.41419989</v>
      </c>
      <c r="E7">
        <v>2727105.4960000003</v>
      </c>
      <c r="F7">
        <v>864751.5</v>
      </c>
      <c r="G7">
        <v>94187943.468200073</v>
      </c>
      <c r="H7">
        <v>714004260.11140025</v>
      </c>
      <c r="M7">
        <f>M6/1000</f>
        <v>54443.09113440002</v>
      </c>
      <c r="N7">
        <f t="shared" ref="N7:S7" si="0">N6/1000</f>
        <v>4849.781516</v>
      </c>
      <c r="O7">
        <f t="shared" si="0"/>
        <v>31759.843631999989</v>
      </c>
      <c r="P7">
        <f t="shared" si="0"/>
        <v>0</v>
      </c>
      <c r="Q7">
        <f t="shared" si="0"/>
        <v>0</v>
      </c>
      <c r="R7">
        <f t="shared" si="0"/>
        <v>147193.71401679999</v>
      </c>
      <c r="S7">
        <f t="shared" si="0"/>
        <v>238246.4302992</v>
      </c>
    </row>
    <row r="8" spans="1:19">
      <c r="A8" t="s">
        <v>15</v>
      </c>
      <c r="B8">
        <v>504541750.12819993</v>
      </c>
      <c r="C8">
        <v>969159.01</v>
      </c>
      <c r="D8">
        <v>164803534.62430009</v>
      </c>
      <c r="F8">
        <v>432555.75</v>
      </c>
      <c r="G8">
        <v>288035331.68000001</v>
      </c>
      <c r="H8">
        <v>958782331.19250011</v>
      </c>
    </row>
    <row r="9" spans="1:19">
      <c r="A9" t="s">
        <v>23</v>
      </c>
      <c r="B9">
        <v>315632082.33099991</v>
      </c>
      <c r="C9">
        <v>6366296.8499999996</v>
      </c>
      <c r="D9">
        <v>146467677.37800002</v>
      </c>
      <c r="E9">
        <v>7403.9</v>
      </c>
      <c r="F9">
        <v>150000</v>
      </c>
      <c r="G9">
        <v>4558052.58</v>
      </c>
      <c r="H9">
        <v>473181513.03899992</v>
      </c>
    </row>
    <row r="10" spans="1:19">
      <c r="A10" t="s">
        <v>30</v>
      </c>
      <c r="B10">
        <v>5909541.0199999996</v>
      </c>
      <c r="C10">
        <v>376563.6</v>
      </c>
      <c r="D10">
        <v>15775517.330500001</v>
      </c>
      <c r="E10">
        <v>6758609.5599999996</v>
      </c>
      <c r="F10">
        <v>166200</v>
      </c>
      <c r="G10">
        <v>188278869.3312</v>
      </c>
      <c r="H10">
        <v>217265300.84170002</v>
      </c>
    </row>
    <row r="11" spans="1:19">
      <c r="A11" t="s">
        <v>22</v>
      </c>
      <c r="B11">
        <v>22324156.113600008</v>
      </c>
      <c r="D11">
        <v>9745413.0125999991</v>
      </c>
      <c r="G11">
        <v>134924167.51020002</v>
      </c>
      <c r="H11">
        <v>166993736.63640004</v>
      </c>
    </row>
    <row r="12" spans="1:19">
      <c r="A12" t="s">
        <v>41</v>
      </c>
      <c r="B12">
        <v>113268186.11080001</v>
      </c>
      <c r="C12">
        <v>1176492.3400000001</v>
      </c>
      <c r="D12">
        <v>93555768.093699992</v>
      </c>
      <c r="E12">
        <v>322650.64399999997</v>
      </c>
      <c r="F12">
        <v>1153482</v>
      </c>
      <c r="G12">
        <v>15621635.973999999</v>
      </c>
      <c r="H12">
        <v>225098215.16249999</v>
      </c>
    </row>
    <row r="13" spans="1:19">
      <c r="A13" t="s">
        <v>18</v>
      </c>
      <c r="B13">
        <v>77689968.108900011</v>
      </c>
      <c r="D13">
        <v>32339337.375100005</v>
      </c>
      <c r="G13">
        <v>19990771.0187</v>
      </c>
      <c r="H13">
        <v>130020076.50270002</v>
      </c>
    </row>
    <row r="14" spans="1:19">
      <c r="A14" t="s">
        <v>42</v>
      </c>
      <c r="B14">
        <v>2846932</v>
      </c>
      <c r="D14">
        <v>172.6</v>
      </c>
      <c r="G14">
        <v>-523870.4800000001</v>
      </c>
      <c r="H14">
        <v>2323234.12</v>
      </c>
    </row>
    <row r="15" spans="1:19">
      <c r="A15" t="s">
        <v>38</v>
      </c>
      <c r="B15">
        <v>1965716102.4380002</v>
      </c>
      <c r="C15">
        <v>53665221.276000001</v>
      </c>
      <c r="D15">
        <v>1097427326.3619995</v>
      </c>
      <c r="E15">
        <v>10046457.039999999</v>
      </c>
      <c r="F15">
        <v>3210345.84</v>
      </c>
      <c r="G15">
        <v>1039323159.9440001</v>
      </c>
      <c r="H15">
        <v>4169388612.9000001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14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2014-01-08T16:22:53Z</dcterms:created>
  <dcterms:modified xsi:type="dcterms:W3CDTF">2014-01-08T16:23:50Z</dcterms:modified>
</cp:coreProperties>
</file>